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ЭтаКнига" defaultThemeVersion="124226"/>
  <bookViews>
    <workbookView xWindow="0" yWindow="0" windowWidth="21600" windowHeight="9600"/>
  </bookViews>
  <sheets>
    <sheet name="2023" sheetId="1" r:id="rId1"/>
    <sheet name="Лист 2" sheetId="2" r:id="rId2"/>
  </sheets>
  <definedNames>
    <definedName name="_xlnm._FilterDatabase" localSheetId="0" hidden="1">'2023'!$A$1:$S$3246</definedName>
    <definedName name="_xlnm.Print_Area" localSheetId="0">'2023'!$A$1:$S$3246</definedName>
    <definedName name="_xlnm.Print_Area" localSheetId="1">'Лист 2'!$A$1:$X$45</definedName>
  </definedNames>
  <calcPr calcId="162913"/>
</workbook>
</file>

<file path=xl/calcChain.xml><?xml version="1.0" encoding="utf-8"?>
<calcChain xmlns="http://schemas.openxmlformats.org/spreadsheetml/2006/main">
  <c r="Q3218" i="1" l="1"/>
  <c r="R3218" i="1" s="1"/>
  <c r="Q2350" i="1"/>
  <c r="R2350" i="1" s="1"/>
  <c r="Q500" i="1"/>
  <c r="R500" i="1"/>
  <c r="Q498" i="1"/>
  <c r="R498" i="1" s="1"/>
  <c r="Q499" i="1"/>
  <c r="R499" i="1" s="1"/>
  <c r="Q279" i="1"/>
  <c r="R279" i="1" s="1"/>
  <c r="Q274" i="1" l="1"/>
  <c r="R274" i="1" s="1"/>
  <c r="Q275" i="1"/>
  <c r="R275" i="1" s="1"/>
  <c r="Q276" i="1"/>
  <c r="R276" i="1" s="1"/>
  <c r="Q277" i="1"/>
  <c r="R277" i="1" s="1"/>
  <c r="Q278" i="1"/>
  <c r="R278" i="1" s="1"/>
  <c r="Q273" i="1"/>
  <c r="R273" i="1" s="1"/>
  <c r="Q272" i="1" l="1"/>
  <c r="R272" i="1" s="1"/>
  <c r="Q271" i="1"/>
  <c r="R271" i="1" s="1"/>
  <c r="Q256" i="1" l="1"/>
  <c r="R256" i="1" s="1"/>
  <c r="Q257" i="1"/>
  <c r="R257" i="1" s="1"/>
  <c r="Q258" i="1"/>
  <c r="R258" i="1" s="1"/>
  <c r="Q259" i="1"/>
  <c r="R259" i="1"/>
  <c r="Q260" i="1"/>
  <c r="R260" i="1" s="1"/>
  <c r="Q261" i="1"/>
  <c r="R261" i="1" s="1"/>
  <c r="Q262" i="1"/>
  <c r="R262" i="1" s="1"/>
  <c r="Q263" i="1"/>
  <c r="R263" i="1" s="1"/>
  <c r="Q264" i="1"/>
  <c r="R264" i="1" s="1"/>
  <c r="Q265" i="1"/>
  <c r="R265" i="1"/>
  <c r="Q266" i="1"/>
  <c r="R266" i="1" s="1"/>
  <c r="Q267" i="1"/>
  <c r="R267" i="1" s="1"/>
  <c r="Q268" i="1"/>
  <c r="R268" i="1" s="1"/>
  <c r="Q269" i="1"/>
  <c r="R269" i="1" s="1"/>
  <c r="Q270" i="1"/>
  <c r="R270" i="1" s="1"/>
  <c r="Q3147" i="1" l="1"/>
  <c r="R3147" i="1" s="1"/>
  <c r="Q3148" i="1"/>
  <c r="R3148" i="1" s="1"/>
  <c r="Q3149" i="1"/>
  <c r="R3149" i="1" s="1"/>
  <c r="Q3150" i="1"/>
  <c r="R3150" i="1" s="1"/>
  <c r="Q3151" i="1"/>
  <c r="R3151" i="1" s="1"/>
  <c r="Q3152" i="1"/>
  <c r="R3152" i="1" s="1"/>
  <c r="Q3153" i="1"/>
  <c r="R3153" i="1" s="1"/>
  <c r="Q3154" i="1"/>
  <c r="R3154" i="1" s="1"/>
  <c r="Q3155" i="1"/>
  <c r="R3155" i="1" s="1"/>
  <c r="Q3156" i="1"/>
  <c r="R3156" i="1" s="1"/>
  <c r="Q3157" i="1"/>
  <c r="R3157" i="1" s="1"/>
  <c r="Q3158" i="1"/>
  <c r="R3158" i="1" s="1"/>
  <c r="Q3159" i="1"/>
  <c r="R3159" i="1" s="1"/>
  <c r="Q3160" i="1"/>
  <c r="R3160" i="1" s="1"/>
  <c r="Q3161" i="1"/>
  <c r="R3161" i="1" s="1"/>
  <c r="Q3162" i="1"/>
  <c r="R3162" i="1" s="1"/>
  <c r="Q3163" i="1"/>
  <c r="R3163" i="1" s="1"/>
  <c r="Q3164" i="1"/>
  <c r="R3164" i="1" s="1"/>
  <c r="Q3165" i="1"/>
  <c r="R3165" i="1" s="1"/>
  <c r="Q3166" i="1"/>
  <c r="R3166" i="1" s="1"/>
  <c r="Q3167" i="1"/>
  <c r="R3167" i="1" s="1"/>
  <c r="Q3168" i="1"/>
  <c r="R3168" i="1" s="1"/>
  <c r="Q3169" i="1"/>
  <c r="R3169" i="1" s="1"/>
  <c r="Q3170" i="1"/>
  <c r="R3170" i="1" s="1"/>
  <c r="Q3171" i="1"/>
  <c r="R3171" i="1" s="1"/>
  <c r="Q3172" i="1"/>
  <c r="R3172" i="1" s="1"/>
  <c r="Q3173" i="1"/>
  <c r="R3173" i="1" s="1"/>
  <c r="Q3174" i="1"/>
  <c r="R3174" i="1" s="1"/>
  <c r="Q3175" i="1"/>
  <c r="R3175" i="1" s="1"/>
  <c r="Q3176" i="1"/>
  <c r="R3176" i="1" s="1"/>
  <c r="Q3177" i="1"/>
  <c r="R3177" i="1" s="1"/>
  <c r="Q3178" i="1"/>
  <c r="R3178" i="1" s="1"/>
  <c r="Q3179" i="1"/>
  <c r="R3179" i="1" s="1"/>
  <c r="Q3180" i="1"/>
  <c r="R3180" i="1" s="1"/>
  <c r="Q3181" i="1"/>
  <c r="R3181" i="1" s="1"/>
  <c r="Q3182" i="1"/>
  <c r="R3182" i="1" s="1"/>
  <c r="Q3183" i="1"/>
  <c r="R3183" i="1" s="1"/>
  <c r="Q3184" i="1"/>
  <c r="R3184" i="1" s="1"/>
  <c r="Q3185" i="1"/>
  <c r="R3185" i="1" s="1"/>
  <c r="Q3186" i="1"/>
  <c r="R3186" i="1" s="1"/>
  <c r="Q3187" i="1"/>
  <c r="R3187" i="1" s="1"/>
  <c r="Q3188" i="1"/>
  <c r="R3188" i="1" s="1"/>
  <c r="Q3189" i="1"/>
  <c r="R3189" i="1" s="1"/>
  <c r="Q3190" i="1"/>
  <c r="R3190" i="1" s="1"/>
  <c r="Q3191" i="1"/>
  <c r="R3191" i="1" s="1"/>
  <c r="Q3192" i="1"/>
  <c r="R3192" i="1" s="1"/>
  <c r="Q3193" i="1"/>
  <c r="R3193" i="1" s="1"/>
  <c r="Q3194" i="1"/>
  <c r="R3194" i="1" s="1"/>
  <c r="Q3195" i="1"/>
  <c r="R3195" i="1" s="1"/>
  <c r="Q3196" i="1"/>
  <c r="R3196" i="1" s="1"/>
  <c r="Q3197" i="1"/>
  <c r="R3197" i="1" s="1"/>
  <c r="Q3198" i="1"/>
  <c r="R3198" i="1" s="1"/>
  <c r="Q3199" i="1"/>
  <c r="R3199" i="1" s="1"/>
  <c r="Q3200" i="1"/>
  <c r="R3200" i="1" s="1"/>
  <c r="Q3201" i="1"/>
  <c r="R3201" i="1" s="1"/>
  <c r="Q3202" i="1"/>
  <c r="R3202" i="1" s="1"/>
  <c r="Q3203" i="1"/>
  <c r="R3203" i="1" s="1"/>
  <c r="Q3204" i="1"/>
  <c r="R3204" i="1" s="1"/>
  <c r="Q3110" i="1"/>
  <c r="R3110" i="1" s="1"/>
  <c r="Q3111" i="1"/>
  <c r="R3111" i="1" s="1"/>
  <c r="Q3112" i="1"/>
  <c r="R3112" i="1" s="1"/>
  <c r="Q3113" i="1"/>
  <c r="R3113" i="1" s="1"/>
  <c r="Q3114" i="1"/>
  <c r="R3114" i="1" s="1"/>
  <c r="Q3115" i="1"/>
  <c r="R3115" i="1" s="1"/>
  <c r="Q3116" i="1"/>
  <c r="R3116" i="1" s="1"/>
  <c r="Q3117" i="1"/>
  <c r="R3117" i="1" s="1"/>
  <c r="Q3118" i="1"/>
  <c r="R3118" i="1" s="1"/>
  <c r="Q3119" i="1"/>
  <c r="R3119" i="1" s="1"/>
  <c r="Q2982" i="1" l="1"/>
  <c r="R2982" i="1" s="1"/>
  <c r="Q2983" i="1"/>
  <c r="R2983" i="1" s="1"/>
  <c r="Q2984" i="1"/>
  <c r="R2984" i="1" s="1"/>
  <c r="Q2985" i="1"/>
  <c r="R2985" i="1" s="1"/>
  <c r="Q2986" i="1"/>
  <c r="R2986" i="1" s="1"/>
  <c r="Q2987" i="1"/>
  <c r="R2987" i="1" s="1"/>
  <c r="Q2988" i="1"/>
  <c r="R2988" i="1" s="1"/>
  <c r="Q2989" i="1"/>
  <c r="R2989" i="1" s="1"/>
  <c r="Q2990" i="1"/>
  <c r="R2990" i="1" s="1"/>
  <c r="Q2991" i="1"/>
  <c r="R2991" i="1" s="1"/>
  <c r="Q2992" i="1"/>
  <c r="R2992" i="1" s="1"/>
  <c r="Q2993" i="1"/>
  <c r="R2993" i="1" s="1"/>
  <c r="Q2994" i="1"/>
  <c r="R2994" i="1" s="1"/>
  <c r="Q2995" i="1"/>
  <c r="R2995" i="1" s="1"/>
  <c r="Q2996" i="1"/>
  <c r="R2996" i="1" s="1"/>
  <c r="Q2997" i="1"/>
  <c r="R2997" i="1" s="1"/>
  <c r="Q2998" i="1"/>
  <c r="R2998" i="1" s="1"/>
  <c r="Q2999" i="1"/>
  <c r="R2999" i="1" s="1"/>
  <c r="Q3000" i="1"/>
  <c r="R3000" i="1" s="1"/>
  <c r="Q3001" i="1"/>
  <c r="R3001" i="1" s="1"/>
  <c r="Q3002" i="1"/>
  <c r="R3002" i="1" s="1"/>
  <c r="Q3003" i="1"/>
  <c r="R3003" i="1" s="1"/>
  <c r="Q3004" i="1"/>
  <c r="R3004" i="1" s="1"/>
  <c r="Q3005" i="1"/>
  <c r="R3005" i="1" s="1"/>
  <c r="Q3006" i="1"/>
  <c r="R3006" i="1" s="1"/>
  <c r="Q3007" i="1"/>
  <c r="R3007" i="1" s="1"/>
  <c r="Q3008" i="1"/>
  <c r="R3008" i="1" s="1"/>
  <c r="Q3009" i="1"/>
  <c r="R3009" i="1" s="1"/>
  <c r="Q3010" i="1"/>
  <c r="R3010" i="1" s="1"/>
  <c r="Q3011" i="1"/>
  <c r="R3011" i="1" s="1"/>
  <c r="Q3012" i="1"/>
  <c r="R3012" i="1" s="1"/>
  <c r="Q3013" i="1"/>
  <c r="R3013" i="1" s="1"/>
  <c r="Q3014" i="1"/>
  <c r="R3014" i="1" s="1"/>
  <c r="Q3015" i="1"/>
  <c r="R3015" i="1" s="1"/>
  <c r="Q3016" i="1"/>
  <c r="R3016" i="1" s="1"/>
  <c r="Q3017" i="1"/>
  <c r="R3017" i="1" s="1"/>
  <c r="Q3018" i="1"/>
  <c r="R3018" i="1" s="1"/>
  <c r="Q3019" i="1"/>
  <c r="R3019" i="1" s="1"/>
  <c r="Q3020" i="1"/>
  <c r="R3020" i="1" s="1"/>
  <c r="Q3021" i="1"/>
  <c r="R3021" i="1" s="1"/>
  <c r="Q3022" i="1"/>
  <c r="R3022" i="1" s="1"/>
  <c r="Q3023" i="1"/>
  <c r="R3023" i="1" s="1"/>
  <c r="Q3024" i="1"/>
  <c r="R3024" i="1" s="1"/>
  <c r="Q3025" i="1"/>
  <c r="R3025" i="1" s="1"/>
  <c r="Q3026" i="1"/>
  <c r="R3026" i="1" s="1"/>
  <c r="Q3027" i="1"/>
  <c r="R3027" i="1" s="1"/>
  <c r="Q3028" i="1"/>
  <c r="R3028" i="1" s="1"/>
  <c r="Q3029" i="1"/>
  <c r="R3029" i="1" s="1"/>
  <c r="Q3030" i="1"/>
  <c r="R3030" i="1" s="1"/>
  <c r="Q3031" i="1"/>
  <c r="R3031" i="1" s="1"/>
  <c r="Q3032" i="1"/>
  <c r="R3032" i="1" s="1"/>
  <c r="Q3033" i="1"/>
  <c r="R3033" i="1" s="1"/>
  <c r="Q3034" i="1"/>
  <c r="R3034" i="1" s="1"/>
  <c r="Q3035" i="1"/>
  <c r="R3035" i="1" s="1"/>
  <c r="Q3036" i="1"/>
  <c r="R3036" i="1" s="1"/>
  <c r="Q3037" i="1"/>
  <c r="R3037" i="1" s="1"/>
  <c r="Q3038" i="1"/>
  <c r="R3038" i="1" s="1"/>
  <c r="Q3039" i="1"/>
  <c r="R3039" i="1" s="1"/>
  <c r="Q3040" i="1"/>
  <c r="R3040" i="1" s="1"/>
  <c r="Q3041" i="1"/>
  <c r="R3041" i="1" s="1"/>
  <c r="Q3042" i="1"/>
  <c r="R3042" i="1" s="1"/>
  <c r="Q3043" i="1"/>
  <c r="R3043" i="1" s="1"/>
  <c r="Q3044" i="1"/>
  <c r="R3044" i="1" s="1"/>
  <c r="Q3045" i="1"/>
  <c r="R3045" i="1" s="1"/>
  <c r="Q3046" i="1"/>
  <c r="R3046" i="1" s="1"/>
  <c r="Q3047" i="1"/>
  <c r="R3047" i="1" s="1"/>
  <c r="Q3048" i="1"/>
  <c r="R3048" i="1" s="1"/>
  <c r="Q3049" i="1"/>
  <c r="R3049" i="1" s="1"/>
  <c r="Q3050" i="1"/>
  <c r="R3050" i="1" s="1"/>
  <c r="Q3051" i="1"/>
  <c r="R3051" i="1" s="1"/>
  <c r="Q3052" i="1"/>
  <c r="R3052" i="1" s="1"/>
  <c r="Q3053" i="1"/>
  <c r="R3053" i="1" s="1"/>
  <c r="Q3054" i="1"/>
  <c r="R3054" i="1" s="1"/>
  <c r="Q3055" i="1"/>
  <c r="R3055" i="1" s="1"/>
  <c r="Q3056" i="1"/>
  <c r="R3056" i="1" s="1"/>
  <c r="Q3057" i="1"/>
  <c r="R3057" i="1" s="1"/>
  <c r="Q3058" i="1"/>
  <c r="R3058" i="1" s="1"/>
  <c r="Q3059" i="1"/>
  <c r="R3059" i="1" s="1"/>
  <c r="Q3060" i="1"/>
  <c r="R3060" i="1" s="1"/>
  <c r="Q3061" i="1"/>
  <c r="R3061" i="1" s="1"/>
  <c r="Q3062" i="1"/>
  <c r="R3062" i="1" s="1"/>
  <c r="Q3063" i="1"/>
  <c r="R3063" i="1" s="1"/>
  <c r="Q3064" i="1"/>
  <c r="R3064" i="1" s="1"/>
  <c r="Q3065" i="1"/>
  <c r="R3065" i="1" s="1"/>
  <c r="Q3066" i="1"/>
  <c r="R3066" i="1" s="1"/>
  <c r="Q3067" i="1"/>
  <c r="R3067" i="1" s="1"/>
  <c r="Q3068" i="1"/>
  <c r="R3068" i="1" s="1"/>
  <c r="Q3069" i="1"/>
  <c r="R3069" i="1" s="1"/>
  <c r="Q3070" i="1"/>
  <c r="R3070" i="1" s="1"/>
  <c r="Q3071" i="1"/>
  <c r="R3071" i="1" s="1"/>
  <c r="Q3072" i="1"/>
  <c r="R3072" i="1" s="1"/>
  <c r="Q3073" i="1"/>
  <c r="R3073" i="1" s="1"/>
  <c r="Q3074" i="1"/>
  <c r="R3074" i="1" s="1"/>
  <c r="Q3075" i="1"/>
  <c r="R3075" i="1" s="1"/>
  <c r="Q3076" i="1"/>
  <c r="R3076" i="1" s="1"/>
  <c r="Q3077" i="1"/>
  <c r="R3077" i="1" s="1"/>
  <c r="Q3078" i="1"/>
  <c r="R3078" i="1" s="1"/>
  <c r="Q3079" i="1"/>
  <c r="R3079" i="1" s="1"/>
  <c r="Q3080" i="1"/>
  <c r="R3080" i="1" s="1"/>
  <c r="Q3081" i="1"/>
  <c r="R3081" i="1" s="1"/>
  <c r="Q3082" i="1"/>
  <c r="R3082" i="1" s="1"/>
  <c r="Q3083" i="1"/>
  <c r="R3083" i="1" s="1"/>
  <c r="Q3084" i="1"/>
  <c r="R3084" i="1" s="1"/>
  <c r="Q3085" i="1"/>
  <c r="R3085" i="1" s="1"/>
  <c r="Q3086" i="1"/>
  <c r="R3086" i="1" s="1"/>
  <c r="Q3087" i="1"/>
  <c r="R3087" i="1" s="1"/>
  <c r="Q3088" i="1"/>
  <c r="R3088" i="1" s="1"/>
  <c r="Q3089" i="1"/>
  <c r="R3089" i="1" s="1"/>
  <c r="Q3090" i="1"/>
  <c r="R3090" i="1" s="1"/>
  <c r="Q3091" i="1"/>
  <c r="R3091" i="1" s="1"/>
  <c r="Q3092" i="1"/>
  <c r="R3092" i="1" s="1"/>
  <c r="Q3093" i="1"/>
  <c r="R3093" i="1" s="1"/>
  <c r="Q3094" i="1"/>
  <c r="R3094" i="1" s="1"/>
  <c r="Q3095" i="1"/>
  <c r="R3095" i="1" s="1"/>
  <c r="Q3096" i="1"/>
  <c r="R3096" i="1" s="1"/>
  <c r="Q3097" i="1"/>
  <c r="R3097" i="1" s="1"/>
  <c r="Q3098" i="1"/>
  <c r="R3098" i="1" s="1"/>
  <c r="Q3099" i="1"/>
  <c r="R3099" i="1" s="1"/>
  <c r="Q3100" i="1"/>
  <c r="R3100" i="1" s="1"/>
  <c r="Q3101" i="1"/>
  <c r="R3101" i="1" s="1"/>
  <c r="Q3102" i="1"/>
  <c r="R3102" i="1" s="1"/>
  <c r="Q3103" i="1"/>
  <c r="R3103" i="1" s="1"/>
  <c r="Q3104" i="1"/>
  <c r="R3104" i="1" s="1"/>
  <c r="Q3105" i="1"/>
  <c r="R3105" i="1" s="1"/>
  <c r="Q3106" i="1"/>
  <c r="R3106" i="1" s="1"/>
  <c r="Q3107" i="1"/>
  <c r="R3107" i="1" s="1"/>
  <c r="Q3108" i="1"/>
  <c r="R3108" i="1" s="1"/>
  <c r="Q3109" i="1"/>
  <c r="R3109" i="1" s="1"/>
  <c r="Q2981" i="1"/>
  <c r="R2981" i="1" s="1"/>
  <c r="Q3145" i="1" l="1"/>
  <c r="R3145" i="1" s="1"/>
  <c r="Q3146" i="1"/>
  <c r="R3146" i="1" s="1"/>
  <c r="Q1502" i="1"/>
  <c r="R1502" i="1" s="1"/>
  <c r="Q1503" i="1"/>
  <c r="R1503" i="1" s="1"/>
  <c r="Q1504" i="1"/>
  <c r="R1504" i="1" s="1"/>
  <c r="Q1505" i="1"/>
  <c r="R1505" i="1" s="1"/>
  <c r="Q1506" i="1"/>
  <c r="R1506" i="1" s="1"/>
  <c r="Q1507" i="1"/>
  <c r="R1507" i="1" s="1"/>
  <c r="Q1508" i="1"/>
  <c r="R1508" i="1" s="1"/>
  <c r="Q1509" i="1"/>
  <c r="R1509" i="1" s="1"/>
  <c r="Q1510" i="1"/>
  <c r="R1510" i="1" s="1"/>
  <c r="Q1511" i="1"/>
  <c r="R1511" i="1" s="1"/>
  <c r="Q1512" i="1"/>
  <c r="R1512" i="1" s="1"/>
  <c r="Q1513" i="1"/>
  <c r="R1513" i="1" s="1"/>
  <c r="Q1514" i="1"/>
  <c r="R1514" i="1" s="1"/>
  <c r="Q1515" i="1"/>
  <c r="R1515" i="1" s="1"/>
  <c r="Q1516" i="1"/>
  <c r="R1516" i="1" s="1"/>
  <c r="Q1517" i="1"/>
  <c r="R1517" i="1" s="1"/>
  <c r="Q1518" i="1"/>
  <c r="R1518" i="1" s="1"/>
  <c r="Q1519" i="1"/>
  <c r="R1519" i="1" s="1"/>
  <c r="Q1520" i="1"/>
  <c r="R1520" i="1" s="1"/>
  <c r="Q1521" i="1"/>
  <c r="R1521" i="1" s="1"/>
  <c r="Q1522" i="1"/>
  <c r="R1522" i="1" s="1"/>
  <c r="Q1523" i="1"/>
  <c r="R1523" i="1" s="1"/>
  <c r="Q1524" i="1"/>
  <c r="R1524" i="1" s="1"/>
  <c r="Q1525" i="1"/>
  <c r="R1525" i="1" s="1"/>
  <c r="Q1526" i="1"/>
  <c r="R1526" i="1" s="1"/>
  <c r="Q1527" i="1"/>
  <c r="R1527" i="1" s="1"/>
  <c r="Q1528" i="1"/>
  <c r="R1528" i="1" s="1"/>
  <c r="Q1529" i="1"/>
  <c r="R1529" i="1" s="1"/>
  <c r="Q1530" i="1"/>
  <c r="R1530" i="1" s="1"/>
  <c r="Q1531" i="1"/>
  <c r="R1531" i="1" s="1"/>
  <c r="Q1532" i="1"/>
  <c r="R1532" i="1" s="1"/>
  <c r="Q1533" i="1"/>
  <c r="R1533" i="1" s="1"/>
  <c r="Q1534" i="1"/>
  <c r="R1534" i="1" s="1"/>
  <c r="Q1535" i="1"/>
  <c r="R1535" i="1" s="1"/>
  <c r="Q1536" i="1"/>
  <c r="R1536" i="1" s="1"/>
  <c r="Q1537" i="1"/>
  <c r="R1537" i="1" s="1"/>
  <c r="Q1538" i="1"/>
  <c r="R1538" i="1" s="1"/>
  <c r="Q1539" i="1"/>
  <c r="R1539" i="1" s="1"/>
  <c r="Q1540" i="1"/>
  <c r="R1540" i="1" s="1"/>
  <c r="Q1541" i="1"/>
  <c r="R1541" i="1" s="1"/>
  <c r="Q1542" i="1"/>
  <c r="R1542" i="1" s="1"/>
  <c r="Q1543" i="1"/>
  <c r="R1543" i="1" s="1"/>
  <c r="Q1544" i="1"/>
  <c r="R1544" i="1" s="1"/>
  <c r="Q1545" i="1"/>
  <c r="R1545" i="1" s="1"/>
  <c r="Q1546" i="1"/>
  <c r="R1546" i="1" s="1"/>
  <c r="Q1547" i="1"/>
  <c r="R1547" i="1" s="1"/>
  <c r="Q1548" i="1"/>
  <c r="R1548" i="1" s="1"/>
  <c r="Q1549" i="1"/>
  <c r="R1549" i="1" s="1"/>
  <c r="Q1550" i="1"/>
  <c r="R1550" i="1" s="1"/>
  <c r="Q1551" i="1"/>
  <c r="R1551" i="1" s="1"/>
  <c r="Q1552" i="1"/>
  <c r="R1552" i="1" s="1"/>
  <c r="Q1553" i="1"/>
  <c r="R1553" i="1" s="1"/>
  <c r="Q1554" i="1"/>
  <c r="R1554" i="1" s="1"/>
  <c r="Q1555" i="1"/>
  <c r="R1555" i="1" s="1"/>
  <c r="Q1556" i="1"/>
  <c r="R1556" i="1" s="1"/>
  <c r="Q1557" i="1"/>
  <c r="R1557" i="1" s="1"/>
  <c r="Q1558" i="1"/>
  <c r="R1558" i="1" s="1"/>
  <c r="Q1559" i="1"/>
  <c r="R1559" i="1" s="1"/>
  <c r="Q1560" i="1"/>
  <c r="R1560" i="1" s="1"/>
  <c r="Q1561" i="1"/>
  <c r="R1561" i="1" s="1"/>
  <c r="Q1562" i="1"/>
  <c r="R1562" i="1" s="1"/>
  <c r="Q1563" i="1"/>
  <c r="R1563" i="1" s="1"/>
  <c r="Q1564" i="1"/>
  <c r="R1564" i="1" s="1"/>
  <c r="Q1565" i="1"/>
  <c r="R1565" i="1" s="1"/>
  <c r="Q1566" i="1"/>
  <c r="R1566" i="1" s="1"/>
  <c r="Q1567" i="1"/>
  <c r="R1567" i="1" s="1"/>
  <c r="Q1568" i="1"/>
  <c r="R1568" i="1" s="1"/>
  <c r="Q1569" i="1"/>
  <c r="R1569" i="1" s="1"/>
  <c r="Q1570" i="1"/>
  <c r="R1570" i="1" s="1"/>
  <c r="Q1571" i="1"/>
  <c r="R1571" i="1" s="1"/>
  <c r="Q1572" i="1"/>
  <c r="R1572" i="1" s="1"/>
  <c r="Q1573" i="1"/>
  <c r="R1573" i="1" s="1"/>
  <c r="Q1574" i="1"/>
  <c r="R1574" i="1" s="1"/>
  <c r="Q1575" i="1"/>
  <c r="R1575" i="1" s="1"/>
  <c r="Q1576" i="1"/>
  <c r="R1576" i="1" s="1"/>
  <c r="Q1577" i="1"/>
  <c r="R1577" i="1" s="1"/>
  <c r="Q1578" i="1"/>
  <c r="R1578" i="1" s="1"/>
  <c r="Q1579" i="1"/>
  <c r="R1579" i="1" s="1"/>
  <c r="Q1580" i="1"/>
  <c r="R1580" i="1" s="1"/>
  <c r="Q1581" i="1"/>
  <c r="R1581" i="1" s="1"/>
  <c r="Q1582" i="1"/>
  <c r="R1582" i="1" s="1"/>
  <c r="Q1583" i="1"/>
  <c r="R1583" i="1" s="1"/>
  <c r="Q1584" i="1"/>
  <c r="R1584" i="1" s="1"/>
  <c r="Q1585" i="1"/>
  <c r="R1585" i="1" s="1"/>
  <c r="Q1586" i="1"/>
  <c r="R1586" i="1" s="1"/>
  <c r="Q1587" i="1"/>
  <c r="R1587" i="1" s="1"/>
  <c r="Q1588" i="1"/>
  <c r="R1588" i="1" s="1"/>
  <c r="Q1589" i="1"/>
  <c r="R1589" i="1" s="1"/>
  <c r="Q1590" i="1"/>
  <c r="R1590" i="1" s="1"/>
  <c r="Q1591" i="1"/>
  <c r="R1591" i="1" s="1"/>
  <c r="Q1592" i="1"/>
  <c r="R1592" i="1" s="1"/>
  <c r="Q1593" i="1"/>
  <c r="R1593" i="1" s="1"/>
  <c r="Q1594" i="1"/>
  <c r="R1594" i="1" s="1"/>
  <c r="Q1595" i="1"/>
  <c r="R1595" i="1" s="1"/>
  <c r="Q1596" i="1"/>
  <c r="R1596" i="1" s="1"/>
  <c r="Q1597" i="1"/>
  <c r="R1597" i="1" s="1"/>
  <c r="Q1598" i="1"/>
  <c r="R1598" i="1" s="1"/>
  <c r="Q1599" i="1"/>
  <c r="R1599" i="1" s="1"/>
  <c r="Q1600" i="1"/>
  <c r="R1600" i="1" s="1"/>
  <c r="Q1601" i="1"/>
  <c r="R1601" i="1" s="1"/>
  <c r="Q1602" i="1"/>
  <c r="R1602" i="1" s="1"/>
  <c r="Q1603" i="1"/>
  <c r="R1603" i="1" s="1"/>
  <c r="Q1604" i="1"/>
  <c r="R1604" i="1" s="1"/>
  <c r="Q1605" i="1"/>
  <c r="R1605" i="1" s="1"/>
  <c r="Q1606" i="1"/>
  <c r="R1606" i="1" s="1"/>
  <c r="Q1607" i="1"/>
  <c r="R1607" i="1" s="1"/>
  <c r="Q1608" i="1"/>
  <c r="R1608" i="1" s="1"/>
  <c r="Q1609" i="1"/>
  <c r="R1609" i="1" s="1"/>
  <c r="Q1610" i="1"/>
  <c r="R1610" i="1" s="1"/>
  <c r="Q1611" i="1"/>
  <c r="R1611" i="1" s="1"/>
  <c r="Q1612" i="1"/>
  <c r="R1612" i="1" s="1"/>
  <c r="Q1613" i="1"/>
  <c r="R1613" i="1" s="1"/>
  <c r="Q1614" i="1"/>
  <c r="R1614" i="1" s="1"/>
  <c r="Q1615" i="1"/>
  <c r="R1615" i="1" s="1"/>
  <c r="Q1616" i="1"/>
  <c r="R1616" i="1" s="1"/>
  <c r="Q1617" i="1"/>
  <c r="R1617" i="1" s="1"/>
  <c r="Q1618" i="1"/>
  <c r="R1618" i="1" s="1"/>
  <c r="Q1619" i="1"/>
  <c r="R1619" i="1" s="1"/>
  <c r="Q1620" i="1"/>
  <c r="R1620" i="1" s="1"/>
  <c r="Q1621" i="1"/>
  <c r="R1621" i="1" s="1"/>
  <c r="Q1622" i="1"/>
  <c r="R1622" i="1" s="1"/>
  <c r="Q1623" i="1"/>
  <c r="R1623" i="1" s="1"/>
  <c r="Q1624" i="1"/>
  <c r="R1624" i="1" s="1"/>
  <c r="Q1625" i="1"/>
  <c r="R1625" i="1" s="1"/>
  <c r="Q1626" i="1"/>
  <c r="R1626" i="1" s="1"/>
  <c r="Q1627" i="1"/>
  <c r="R1627" i="1" s="1"/>
  <c r="Q1628" i="1"/>
  <c r="R1628" i="1" s="1"/>
  <c r="Q1629" i="1"/>
  <c r="R1629" i="1" s="1"/>
  <c r="Q1630" i="1"/>
  <c r="R1630" i="1" s="1"/>
  <c r="Q1631" i="1"/>
  <c r="R1631" i="1" s="1"/>
  <c r="Q1632" i="1"/>
  <c r="R1632" i="1" s="1"/>
  <c r="Q1633" i="1"/>
  <c r="R1633" i="1" s="1"/>
  <c r="Q1634" i="1"/>
  <c r="R1634" i="1" s="1"/>
  <c r="Q1635" i="1"/>
  <c r="R1635" i="1" s="1"/>
  <c r="Q1636" i="1"/>
  <c r="R1636" i="1" s="1"/>
  <c r="Q1637" i="1"/>
  <c r="R1637" i="1" s="1"/>
  <c r="Q1638" i="1"/>
  <c r="R1638" i="1" s="1"/>
  <c r="Q1639" i="1"/>
  <c r="R1639" i="1" s="1"/>
  <c r="Q1640" i="1"/>
  <c r="R1640" i="1" s="1"/>
  <c r="Q1641" i="1"/>
  <c r="R1641" i="1" s="1"/>
  <c r="Q1642" i="1"/>
  <c r="R1642" i="1" s="1"/>
  <c r="Q1643" i="1"/>
  <c r="R1643" i="1" s="1"/>
  <c r="Q1644" i="1"/>
  <c r="R1644" i="1" s="1"/>
  <c r="Q1645" i="1"/>
  <c r="R1645" i="1" s="1"/>
  <c r="Q1646" i="1"/>
  <c r="R1646" i="1" s="1"/>
  <c r="Q1647" i="1"/>
  <c r="R1647" i="1" s="1"/>
  <c r="Q1648" i="1"/>
  <c r="R1648" i="1" s="1"/>
  <c r="Q1649" i="1"/>
  <c r="R1649" i="1" s="1"/>
  <c r="Q1650" i="1"/>
  <c r="R1650" i="1" s="1"/>
  <c r="Q1651" i="1"/>
  <c r="R1651" i="1" s="1"/>
  <c r="Q1652" i="1"/>
  <c r="R1652" i="1" s="1"/>
  <c r="Q1653" i="1"/>
  <c r="R1653" i="1" s="1"/>
  <c r="Q1654" i="1"/>
  <c r="R1654" i="1" s="1"/>
  <c r="Q1655" i="1"/>
  <c r="R1655" i="1" s="1"/>
  <c r="Q1656" i="1"/>
  <c r="R1656" i="1" s="1"/>
  <c r="Q1657" i="1"/>
  <c r="R1657" i="1" s="1"/>
  <c r="Q1658" i="1"/>
  <c r="R1658" i="1" s="1"/>
  <c r="Q1659" i="1"/>
  <c r="R1659" i="1" s="1"/>
  <c r="Q1660" i="1"/>
  <c r="R1660" i="1" s="1"/>
  <c r="Q1661" i="1"/>
  <c r="R1661" i="1" s="1"/>
  <c r="Q1662" i="1"/>
  <c r="R1662" i="1" s="1"/>
  <c r="Q1663" i="1"/>
  <c r="R1663" i="1" s="1"/>
  <c r="Q1664" i="1"/>
  <c r="R1664" i="1" s="1"/>
  <c r="Q1665" i="1"/>
  <c r="R1665" i="1" s="1"/>
  <c r="Q1666" i="1"/>
  <c r="R1666" i="1" s="1"/>
  <c r="Q1667" i="1"/>
  <c r="R1667" i="1" s="1"/>
  <c r="Q1668" i="1"/>
  <c r="R1668" i="1" s="1"/>
  <c r="Q1669" i="1"/>
  <c r="R1669" i="1" s="1"/>
  <c r="Q1670" i="1"/>
  <c r="R1670" i="1" s="1"/>
  <c r="Q1671" i="1"/>
  <c r="R1671" i="1" s="1"/>
  <c r="Q1672" i="1"/>
  <c r="R1672" i="1" s="1"/>
  <c r="Q1673" i="1"/>
  <c r="R1673" i="1" s="1"/>
  <c r="Q1674" i="1"/>
  <c r="R1674" i="1" s="1"/>
  <c r="Q1675" i="1"/>
  <c r="R1675" i="1" s="1"/>
  <c r="Q1676" i="1"/>
  <c r="R1676" i="1" s="1"/>
  <c r="Q1677" i="1"/>
  <c r="R1677" i="1" s="1"/>
  <c r="Q1678" i="1"/>
  <c r="R1678" i="1" s="1"/>
  <c r="Q1679" i="1"/>
  <c r="R1679" i="1" s="1"/>
  <c r="Q1680" i="1"/>
  <c r="R1680" i="1" s="1"/>
  <c r="Q1681" i="1"/>
  <c r="R1681" i="1" s="1"/>
  <c r="Q1682" i="1"/>
  <c r="R1682" i="1" s="1"/>
  <c r="Q1683" i="1"/>
  <c r="R1683" i="1" s="1"/>
  <c r="Q1684" i="1"/>
  <c r="R1684" i="1" s="1"/>
  <c r="Q1685" i="1"/>
  <c r="R1685" i="1" s="1"/>
  <c r="Q1686" i="1"/>
  <c r="R1686" i="1" s="1"/>
  <c r="Q1687" i="1"/>
  <c r="R1687" i="1" s="1"/>
  <c r="Q1688" i="1"/>
  <c r="R1688" i="1" s="1"/>
  <c r="Q1689" i="1"/>
  <c r="R1689" i="1" s="1"/>
  <c r="Q1690" i="1"/>
  <c r="R1690" i="1" s="1"/>
  <c r="Q1691" i="1"/>
  <c r="R1691" i="1" s="1"/>
  <c r="Q1692" i="1"/>
  <c r="R1692" i="1" s="1"/>
  <c r="Q1693" i="1"/>
  <c r="R1693" i="1" s="1"/>
  <c r="Q1694" i="1"/>
  <c r="R1694" i="1" s="1"/>
  <c r="Q1695" i="1"/>
  <c r="R1695" i="1" s="1"/>
  <c r="Q1696" i="1"/>
  <c r="R1696" i="1" s="1"/>
  <c r="Q1697" i="1"/>
  <c r="R1697" i="1" s="1"/>
  <c r="Q1698" i="1"/>
  <c r="R1698" i="1" s="1"/>
  <c r="Q1707" i="1"/>
  <c r="R1707" i="1" s="1"/>
  <c r="Q1708" i="1"/>
  <c r="R1708" i="1" s="1"/>
  <c r="Q1709" i="1"/>
  <c r="R1709" i="1" s="1"/>
  <c r="Q1710" i="1"/>
  <c r="R1710" i="1" s="1"/>
  <c r="Q1711" i="1"/>
  <c r="R1711" i="1" s="1"/>
  <c r="Q1712" i="1"/>
  <c r="R1712" i="1" s="1"/>
  <c r="Q1713" i="1"/>
  <c r="R1713" i="1" s="1"/>
  <c r="Q1714" i="1"/>
  <c r="R1714" i="1" s="1"/>
  <c r="Q1715" i="1"/>
  <c r="R1715" i="1" s="1"/>
  <c r="Q1716" i="1"/>
  <c r="R1716" i="1" s="1"/>
  <c r="Q1717" i="1"/>
  <c r="R1717" i="1" s="1"/>
  <c r="Q1718" i="1"/>
  <c r="R1718" i="1" s="1"/>
  <c r="Q1719" i="1"/>
  <c r="R1719" i="1" s="1"/>
  <c r="Q1720" i="1"/>
  <c r="R1720" i="1" s="1"/>
  <c r="Q1721" i="1"/>
  <c r="R1721" i="1" s="1"/>
  <c r="Q1722" i="1"/>
  <c r="R1722" i="1" s="1"/>
  <c r="Q1723" i="1"/>
  <c r="R1723" i="1" s="1"/>
  <c r="Q1724" i="1"/>
  <c r="R1724" i="1" s="1"/>
  <c r="Q1725" i="1"/>
  <c r="R1725" i="1" s="1"/>
  <c r="Q1726" i="1"/>
  <c r="R1726" i="1" s="1"/>
  <c r="Q1727" i="1"/>
  <c r="R1727" i="1" s="1"/>
  <c r="Q1728" i="1"/>
  <c r="R1728" i="1" s="1"/>
  <c r="Q1729" i="1"/>
  <c r="R1729" i="1" s="1"/>
  <c r="Q1730" i="1"/>
  <c r="R1730" i="1" s="1"/>
  <c r="Q1731" i="1"/>
  <c r="R1731" i="1" s="1"/>
  <c r="Q1732" i="1"/>
  <c r="R1732" i="1" s="1"/>
  <c r="Q1733" i="1"/>
  <c r="R1733" i="1" s="1"/>
  <c r="Q1734" i="1"/>
  <c r="R1734" i="1" s="1"/>
  <c r="Q1735" i="1"/>
  <c r="R1735" i="1" s="1"/>
  <c r="Q1736" i="1"/>
  <c r="R1736" i="1" s="1"/>
  <c r="Q1737" i="1"/>
  <c r="R1737" i="1" s="1"/>
  <c r="Q1738" i="1"/>
  <c r="R1738" i="1" s="1"/>
  <c r="Q1739" i="1"/>
  <c r="R1739" i="1" s="1"/>
  <c r="Q1740" i="1"/>
  <c r="R1740" i="1" s="1"/>
  <c r="Q1741" i="1"/>
  <c r="R1741" i="1" s="1"/>
  <c r="Q1742" i="1"/>
  <c r="R1742" i="1" s="1"/>
  <c r="Q1743" i="1"/>
  <c r="R1743" i="1" s="1"/>
  <c r="Q1744" i="1"/>
  <c r="R1744" i="1" s="1"/>
  <c r="Q1745" i="1"/>
  <c r="R1745" i="1" s="1"/>
  <c r="Q1746" i="1"/>
  <c r="R1746" i="1" s="1"/>
  <c r="Q1747" i="1"/>
  <c r="R1747" i="1" s="1"/>
  <c r="Q1748" i="1"/>
  <c r="R1748" i="1" s="1"/>
  <c r="Q1749" i="1"/>
  <c r="R1749" i="1" s="1"/>
  <c r="Q1750" i="1"/>
  <c r="R1750" i="1" s="1"/>
  <c r="Q1751" i="1"/>
  <c r="R1751" i="1" s="1"/>
  <c r="Q1752" i="1"/>
  <c r="R1752" i="1" s="1"/>
  <c r="Q1753" i="1"/>
  <c r="R1753" i="1" s="1"/>
  <c r="Q1754" i="1"/>
  <c r="R1754" i="1" s="1"/>
  <c r="Q1755" i="1"/>
  <c r="R1755" i="1" s="1"/>
  <c r="Q1756" i="1"/>
  <c r="R1756" i="1" s="1"/>
  <c r="Q1757" i="1"/>
  <c r="R1757" i="1" s="1"/>
  <c r="Q1758" i="1"/>
  <c r="R1758" i="1" s="1"/>
  <c r="Q1759" i="1"/>
  <c r="R1759" i="1" s="1"/>
  <c r="Q1760" i="1"/>
  <c r="R1760" i="1" s="1"/>
  <c r="Q1761" i="1"/>
  <c r="R1761" i="1" s="1"/>
  <c r="Q1762" i="1"/>
  <c r="R1762" i="1" s="1"/>
  <c r="Q1763" i="1"/>
  <c r="R1763" i="1" s="1"/>
  <c r="Q1764" i="1"/>
  <c r="R1764" i="1" s="1"/>
  <c r="Q1765" i="1"/>
  <c r="R1765" i="1" s="1"/>
  <c r="Q1766" i="1"/>
  <c r="R1766" i="1" s="1"/>
  <c r="Q1767" i="1"/>
  <c r="R1767" i="1" s="1"/>
  <c r="Q1768" i="1"/>
  <c r="R1768" i="1" s="1"/>
  <c r="Q1769" i="1"/>
  <c r="R1769" i="1" s="1"/>
  <c r="Q1770" i="1"/>
  <c r="R1770" i="1" s="1"/>
  <c r="Q1771" i="1"/>
  <c r="R1771" i="1" s="1"/>
  <c r="Q1772" i="1"/>
  <c r="R1772" i="1" s="1"/>
  <c r="Q1773" i="1"/>
  <c r="R1773" i="1" s="1"/>
  <c r="Q1774" i="1"/>
  <c r="R1774" i="1" s="1"/>
  <c r="Q1775" i="1"/>
  <c r="R1775" i="1" s="1"/>
  <c r="Q1776" i="1"/>
  <c r="R1776" i="1" s="1"/>
  <c r="Q1777" i="1"/>
  <c r="R1777" i="1" s="1"/>
  <c r="Q1778" i="1"/>
  <c r="R1778" i="1" s="1"/>
  <c r="Q1779" i="1"/>
  <c r="R1779" i="1" s="1"/>
  <c r="Q1780" i="1"/>
  <c r="R1780" i="1" s="1"/>
  <c r="Q1781" i="1"/>
  <c r="R1781" i="1" s="1"/>
  <c r="Q1782" i="1"/>
  <c r="R1782" i="1" s="1"/>
  <c r="Q1783" i="1"/>
  <c r="R1783" i="1" s="1"/>
  <c r="Q1784" i="1"/>
  <c r="R1784" i="1" s="1"/>
  <c r="Q1785" i="1"/>
  <c r="R1785" i="1" s="1"/>
  <c r="Q1786" i="1"/>
  <c r="R1786" i="1" s="1"/>
  <c r="Q1787" i="1"/>
  <c r="R1787" i="1" s="1"/>
  <c r="Q1788" i="1"/>
  <c r="R1788" i="1" s="1"/>
  <c r="Q1789" i="1"/>
  <c r="R1789" i="1" s="1"/>
  <c r="Q1790" i="1"/>
  <c r="R1790" i="1" s="1"/>
  <c r="Q1791" i="1"/>
  <c r="R1791" i="1" s="1"/>
  <c r="Q1792" i="1"/>
  <c r="R1792" i="1" s="1"/>
  <c r="Q1793" i="1"/>
  <c r="R1793" i="1" s="1"/>
  <c r="Q1794" i="1"/>
  <c r="R1794" i="1" s="1"/>
  <c r="Q1795" i="1"/>
  <c r="R1795" i="1" s="1"/>
  <c r="Q1796" i="1"/>
  <c r="R1796" i="1" s="1"/>
  <c r="Q1797" i="1"/>
  <c r="R1797" i="1" s="1"/>
  <c r="Q1798" i="1"/>
  <c r="R1798" i="1" s="1"/>
  <c r="Q1799" i="1"/>
  <c r="R1799" i="1" s="1"/>
  <c r="Q1800" i="1"/>
  <c r="R1800" i="1" s="1"/>
  <c r="Q1699" i="1"/>
  <c r="R1699" i="1" s="1"/>
  <c r="Q1700" i="1"/>
  <c r="R1700" i="1" s="1"/>
  <c r="Q1701" i="1"/>
  <c r="R1701" i="1" s="1"/>
  <c r="Q1702" i="1"/>
  <c r="R1702" i="1" s="1"/>
  <c r="Q1703" i="1"/>
  <c r="R1703" i="1" s="1"/>
  <c r="Q1704" i="1"/>
  <c r="R1704" i="1" s="1"/>
  <c r="Q1705" i="1"/>
  <c r="R1705" i="1" s="1"/>
  <c r="Q1706" i="1"/>
  <c r="R1706" i="1" s="1"/>
  <c r="Q1952" i="1"/>
  <c r="R1952" i="1" s="1"/>
  <c r="Q1953" i="1"/>
  <c r="R1953" i="1" s="1"/>
  <c r="Q1954" i="1"/>
  <c r="R1954" i="1" s="1"/>
  <c r="Q1955" i="1"/>
  <c r="R1955" i="1" s="1"/>
  <c r="Q1956" i="1"/>
  <c r="R1956" i="1" s="1"/>
  <c r="Q1957" i="1"/>
  <c r="R1957" i="1" s="1"/>
  <c r="Q1958" i="1"/>
  <c r="R1958" i="1" s="1"/>
  <c r="Q1959" i="1"/>
  <c r="R1959" i="1" s="1"/>
  <c r="Q1801" i="1"/>
  <c r="R1801" i="1" s="1"/>
  <c r="Q1802" i="1"/>
  <c r="R1802" i="1" s="1"/>
  <c r="Q1803" i="1"/>
  <c r="R1803" i="1" s="1"/>
  <c r="Q1804" i="1"/>
  <c r="R1804" i="1" s="1"/>
  <c r="Q1805" i="1"/>
  <c r="R1805" i="1" s="1"/>
  <c r="Q1806" i="1"/>
  <c r="R1806" i="1" s="1"/>
  <c r="Q1807" i="1"/>
  <c r="R1807" i="1" s="1"/>
  <c r="Q1808" i="1"/>
  <c r="R1808" i="1" s="1"/>
  <c r="Q1809" i="1"/>
  <c r="R1809" i="1" s="1"/>
  <c r="Q1810" i="1"/>
  <c r="R1810" i="1" s="1"/>
  <c r="Q1811" i="1"/>
  <c r="R1811" i="1" s="1"/>
  <c r="Q1812" i="1"/>
  <c r="R1812" i="1" s="1"/>
  <c r="Q1813" i="1"/>
  <c r="R1813" i="1" s="1"/>
  <c r="Q1814" i="1"/>
  <c r="R1814" i="1" s="1"/>
  <c r="Q1815" i="1"/>
  <c r="R1815" i="1" s="1"/>
  <c r="Q1816" i="1"/>
  <c r="R1816" i="1" s="1"/>
  <c r="Q1817" i="1"/>
  <c r="R1817" i="1" s="1"/>
  <c r="Q1818" i="1"/>
  <c r="R1818" i="1" s="1"/>
  <c r="Q1819" i="1"/>
  <c r="R1819" i="1" s="1"/>
  <c r="Q1820" i="1"/>
  <c r="R1820" i="1" s="1"/>
  <c r="Q1821" i="1"/>
  <c r="R1821" i="1" s="1"/>
  <c r="Q1822" i="1"/>
  <c r="R1822" i="1" s="1"/>
  <c r="Q1823" i="1"/>
  <c r="R1823" i="1" s="1"/>
  <c r="Q1824" i="1"/>
  <c r="R1824" i="1" s="1"/>
  <c r="Q1825" i="1"/>
  <c r="R1825" i="1" s="1"/>
  <c r="Q1826" i="1"/>
  <c r="R1826" i="1" s="1"/>
  <c r="Q1827" i="1"/>
  <c r="R1827" i="1" s="1"/>
  <c r="Q1828" i="1"/>
  <c r="R1828" i="1" s="1"/>
  <c r="Q1829" i="1"/>
  <c r="R1829" i="1" s="1"/>
  <c r="Q1830" i="1"/>
  <c r="R1830" i="1" s="1"/>
  <c r="Q1831" i="1"/>
  <c r="R1831" i="1" s="1"/>
  <c r="Q1832" i="1"/>
  <c r="R1832" i="1" s="1"/>
  <c r="Q1833" i="1"/>
  <c r="R1833" i="1" s="1"/>
  <c r="Q1834" i="1"/>
  <c r="R1834" i="1" s="1"/>
  <c r="Q1835" i="1"/>
  <c r="R1835" i="1" s="1"/>
  <c r="Q1836" i="1"/>
  <c r="R1836" i="1" s="1"/>
  <c r="Q1837" i="1"/>
  <c r="R1837" i="1" s="1"/>
  <c r="Q1838" i="1"/>
  <c r="R1838" i="1" s="1"/>
  <c r="Q1839" i="1"/>
  <c r="R1839" i="1" s="1"/>
  <c r="Q1840" i="1"/>
  <c r="R1840" i="1" s="1"/>
  <c r="Q1841" i="1"/>
  <c r="R1841" i="1" s="1"/>
  <c r="Q1842" i="1"/>
  <c r="R1842" i="1" s="1"/>
  <c r="Q1843" i="1"/>
  <c r="R1843" i="1" s="1"/>
  <c r="Q1844" i="1"/>
  <c r="R1844" i="1" s="1"/>
  <c r="Q1845" i="1"/>
  <c r="R1845" i="1" s="1"/>
  <c r="Q1846" i="1"/>
  <c r="R1846" i="1" s="1"/>
  <c r="Q1847" i="1"/>
  <c r="R1847" i="1" s="1"/>
  <c r="Q1848" i="1"/>
  <c r="R1848" i="1" s="1"/>
  <c r="Q1849" i="1"/>
  <c r="R1849" i="1" s="1"/>
  <c r="Q1850" i="1"/>
  <c r="R1850" i="1" s="1"/>
  <c r="Q1851" i="1"/>
  <c r="R1851" i="1" s="1"/>
  <c r="Q1852" i="1"/>
  <c r="R1852" i="1" s="1"/>
  <c r="Q1853" i="1"/>
  <c r="R1853" i="1" s="1"/>
  <c r="Q1854" i="1"/>
  <c r="R1854" i="1" s="1"/>
  <c r="Q1855" i="1"/>
  <c r="R1855" i="1" s="1"/>
  <c r="Q1856" i="1"/>
  <c r="R1856" i="1" s="1"/>
  <c r="Q1857" i="1"/>
  <c r="R1857" i="1" s="1"/>
  <c r="Q1858" i="1"/>
  <c r="R1858" i="1" s="1"/>
  <c r="Q1859" i="1"/>
  <c r="R1859" i="1" s="1"/>
  <c r="Q1860" i="1"/>
  <c r="R1860" i="1" s="1"/>
  <c r="Q1861" i="1"/>
  <c r="R1861" i="1" s="1"/>
  <c r="Q1862" i="1"/>
  <c r="R1862" i="1" s="1"/>
  <c r="Q1863" i="1"/>
  <c r="R1863" i="1" s="1"/>
  <c r="Q1864" i="1"/>
  <c r="R1864" i="1" s="1"/>
  <c r="Q1865" i="1"/>
  <c r="R1865" i="1" s="1"/>
  <c r="Q1866" i="1"/>
  <c r="R1866" i="1" s="1"/>
  <c r="Q1867" i="1"/>
  <c r="R1867" i="1" s="1"/>
  <c r="Q1868" i="1"/>
  <c r="R1868" i="1" s="1"/>
  <c r="Q1869" i="1"/>
  <c r="R1869" i="1" s="1"/>
  <c r="Q1870" i="1"/>
  <c r="R1870" i="1" s="1"/>
  <c r="Q1871" i="1"/>
  <c r="R1871" i="1" s="1"/>
  <c r="Q1872" i="1"/>
  <c r="R1872" i="1" s="1"/>
  <c r="Q1873" i="1"/>
  <c r="R1873" i="1" s="1"/>
  <c r="Q1874" i="1"/>
  <c r="R1874" i="1" s="1"/>
  <c r="Q1875" i="1"/>
  <c r="R1875" i="1" s="1"/>
  <c r="Q1876" i="1"/>
  <c r="R1876" i="1" s="1"/>
  <c r="Q1877" i="1"/>
  <c r="R1877" i="1" s="1"/>
  <c r="Q1878" i="1"/>
  <c r="R1878" i="1" s="1"/>
  <c r="Q1879" i="1"/>
  <c r="R1879" i="1" s="1"/>
  <c r="Q1880" i="1"/>
  <c r="R1880" i="1" s="1"/>
  <c r="Q1881" i="1"/>
  <c r="R1881" i="1" s="1"/>
  <c r="Q1882" i="1"/>
  <c r="R1882" i="1" s="1"/>
  <c r="Q1883" i="1"/>
  <c r="R1883" i="1" s="1"/>
  <c r="Q1884" i="1"/>
  <c r="R1884" i="1" s="1"/>
  <c r="Q1885" i="1"/>
  <c r="R1885" i="1" s="1"/>
  <c r="Q1886" i="1"/>
  <c r="R1886" i="1" s="1"/>
  <c r="Q1887" i="1"/>
  <c r="R1887" i="1" s="1"/>
  <c r="Q1888" i="1"/>
  <c r="R1888" i="1" s="1"/>
  <c r="Q1889" i="1"/>
  <c r="R1889" i="1" s="1"/>
  <c r="Q1890" i="1"/>
  <c r="R1890" i="1" s="1"/>
  <c r="Q1891" i="1"/>
  <c r="R1891" i="1" s="1"/>
  <c r="Q1892" i="1"/>
  <c r="R1892" i="1" s="1"/>
  <c r="Q1893" i="1"/>
  <c r="R1893" i="1" s="1"/>
  <c r="Q1894" i="1"/>
  <c r="R1894" i="1" s="1"/>
  <c r="Q1895" i="1"/>
  <c r="R1895" i="1" s="1"/>
  <c r="Q1896" i="1"/>
  <c r="R1896" i="1" s="1"/>
  <c r="Q1897" i="1"/>
  <c r="R1897" i="1" s="1"/>
  <c r="Q1898" i="1"/>
  <c r="R1898" i="1" s="1"/>
  <c r="Q1899" i="1"/>
  <c r="R1899" i="1" s="1"/>
  <c r="Q1900" i="1"/>
  <c r="R1900" i="1" s="1"/>
  <c r="Q1901" i="1"/>
  <c r="R1901" i="1" s="1"/>
  <c r="Q1902" i="1"/>
  <c r="R1902" i="1" s="1"/>
  <c r="Q1903" i="1"/>
  <c r="R1903" i="1" s="1"/>
  <c r="Q1904" i="1"/>
  <c r="R1904" i="1" s="1"/>
  <c r="Q1905" i="1"/>
  <c r="R1905" i="1" s="1"/>
  <c r="Q1906" i="1"/>
  <c r="R1906" i="1" s="1"/>
  <c r="Q1907" i="1"/>
  <c r="R1907" i="1" s="1"/>
  <c r="Q1908" i="1"/>
  <c r="R1908" i="1" s="1"/>
  <c r="Q1909" i="1"/>
  <c r="R1909" i="1" s="1"/>
  <c r="Q1910" i="1"/>
  <c r="R1910" i="1" s="1"/>
  <c r="Q1911" i="1"/>
  <c r="R1911" i="1" s="1"/>
  <c r="Q1912" i="1"/>
  <c r="R1912" i="1" s="1"/>
  <c r="Q1913" i="1"/>
  <c r="R1913" i="1" s="1"/>
  <c r="Q1914" i="1"/>
  <c r="R1914" i="1" s="1"/>
  <c r="Q1915" i="1"/>
  <c r="R1915" i="1" s="1"/>
  <c r="Q1916" i="1"/>
  <c r="R1916" i="1" s="1"/>
  <c r="Q1917" i="1"/>
  <c r="R1917" i="1" s="1"/>
  <c r="Q1918" i="1"/>
  <c r="R1918" i="1" s="1"/>
  <c r="Q1919" i="1"/>
  <c r="R1919" i="1" s="1"/>
  <c r="Q1920" i="1"/>
  <c r="R1920" i="1" s="1"/>
  <c r="Q1921" i="1"/>
  <c r="R1921" i="1" s="1"/>
  <c r="Q1922" i="1"/>
  <c r="R1922" i="1" s="1"/>
  <c r="Q1923" i="1"/>
  <c r="R1923" i="1" s="1"/>
  <c r="Q1924" i="1"/>
  <c r="R1924" i="1" s="1"/>
  <c r="Q1925" i="1"/>
  <c r="R1925" i="1" s="1"/>
  <c r="Q1926" i="1"/>
  <c r="R1926" i="1" s="1"/>
  <c r="Q1927" i="1"/>
  <c r="R1927" i="1" s="1"/>
  <c r="Q1928" i="1"/>
  <c r="R1928" i="1" s="1"/>
  <c r="Q1929" i="1"/>
  <c r="R1929" i="1" s="1"/>
  <c r="Q1930" i="1"/>
  <c r="R1930" i="1" s="1"/>
  <c r="Q1931" i="1"/>
  <c r="R1931" i="1" s="1"/>
  <c r="Q1932" i="1"/>
  <c r="R1932" i="1" s="1"/>
  <c r="Q1933" i="1"/>
  <c r="R1933" i="1" s="1"/>
  <c r="Q1934" i="1"/>
  <c r="R1934" i="1" s="1"/>
  <c r="Q1935" i="1"/>
  <c r="R1935" i="1" s="1"/>
  <c r="Q1936" i="1"/>
  <c r="R1936" i="1" s="1"/>
  <c r="Q1937" i="1"/>
  <c r="R1937" i="1" s="1"/>
  <c r="Q1938" i="1"/>
  <c r="R1938" i="1" s="1"/>
  <c r="Q1939" i="1"/>
  <c r="R1939" i="1" s="1"/>
  <c r="Q1940" i="1"/>
  <c r="R1940" i="1" s="1"/>
  <c r="Q1941" i="1"/>
  <c r="R1941" i="1" s="1"/>
  <c r="Q1942" i="1"/>
  <c r="R1942" i="1" s="1"/>
  <c r="Q1943" i="1"/>
  <c r="R1943" i="1" s="1"/>
  <c r="Q1944" i="1"/>
  <c r="R1944" i="1" s="1"/>
  <c r="Q1945" i="1"/>
  <c r="R1945" i="1" s="1"/>
  <c r="Q1946" i="1"/>
  <c r="R1946" i="1" s="1"/>
  <c r="Q1947" i="1"/>
  <c r="R1947" i="1" s="1"/>
  <c r="Q1948" i="1"/>
  <c r="R1948" i="1" s="1"/>
  <c r="Q1949" i="1"/>
  <c r="R1949" i="1" s="1"/>
  <c r="Q1950" i="1"/>
  <c r="R1950" i="1" s="1"/>
  <c r="Q1951" i="1"/>
  <c r="R1951" i="1" s="1"/>
  <c r="Q1960" i="1"/>
  <c r="R1960" i="1" s="1"/>
  <c r="Q1961" i="1"/>
  <c r="R1961" i="1" s="1"/>
  <c r="Q1962" i="1"/>
  <c r="R1962" i="1" s="1"/>
  <c r="Q1963" i="1"/>
  <c r="R1963" i="1" s="1"/>
  <c r="Q1964" i="1"/>
  <c r="R1964" i="1" s="1"/>
  <c r="Q1965" i="1"/>
  <c r="R1965" i="1" s="1"/>
  <c r="Q1966" i="1"/>
  <c r="R1966" i="1" s="1"/>
  <c r="Q1967" i="1"/>
  <c r="R1967" i="1" s="1"/>
  <c r="Q1968" i="1"/>
  <c r="R1968" i="1" s="1"/>
  <c r="Q1969" i="1"/>
  <c r="R1969" i="1" s="1"/>
  <c r="Q1970" i="1"/>
  <c r="R1970" i="1" s="1"/>
  <c r="Q1971" i="1"/>
  <c r="R1971" i="1" s="1"/>
  <c r="Q1972" i="1"/>
  <c r="R1972" i="1" s="1"/>
  <c r="Q1973" i="1"/>
  <c r="R1973" i="1" s="1"/>
  <c r="Q1974" i="1"/>
  <c r="R1974" i="1" s="1"/>
  <c r="Q1975" i="1"/>
  <c r="R1975" i="1" s="1"/>
  <c r="Q1976" i="1"/>
  <c r="R1976" i="1" s="1"/>
  <c r="Q1977" i="1"/>
  <c r="R1977" i="1" s="1"/>
  <c r="Q1978" i="1"/>
  <c r="R1978" i="1" s="1"/>
  <c r="Q1979" i="1"/>
  <c r="R1979" i="1" s="1"/>
  <c r="Q1980" i="1"/>
  <c r="R1980" i="1" s="1"/>
  <c r="Q1981" i="1"/>
  <c r="R1981" i="1" s="1"/>
  <c r="Q1982" i="1"/>
  <c r="R1982" i="1" s="1"/>
  <c r="Q1983" i="1"/>
  <c r="R1983" i="1" s="1"/>
  <c r="Q1984" i="1"/>
  <c r="R1984" i="1" s="1"/>
  <c r="Q1985" i="1"/>
  <c r="R1985" i="1" s="1"/>
  <c r="Q1986" i="1"/>
  <c r="R1986" i="1" s="1"/>
  <c r="Q1987" i="1"/>
  <c r="R1987" i="1" s="1"/>
  <c r="Q1988" i="1"/>
  <c r="R1988" i="1" s="1"/>
  <c r="Q1989" i="1"/>
  <c r="R1989" i="1" s="1"/>
  <c r="Q1990" i="1"/>
  <c r="R1990" i="1" s="1"/>
  <c r="Q1991" i="1"/>
  <c r="R1991" i="1" s="1"/>
  <c r="Q1992" i="1"/>
  <c r="R1992" i="1" s="1"/>
  <c r="Q1993" i="1"/>
  <c r="R1993" i="1" s="1"/>
  <c r="Q1994" i="1"/>
  <c r="R1994" i="1" s="1"/>
  <c r="Q1995" i="1"/>
  <c r="R1995" i="1" s="1"/>
  <c r="Q1381" i="1"/>
  <c r="R1381" i="1" s="1"/>
  <c r="Q1382" i="1"/>
  <c r="R1382" i="1" s="1"/>
  <c r="Q1383" i="1"/>
  <c r="R1383" i="1" s="1"/>
  <c r="Q1384" i="1"/>
  <c r="R1384" i="1" s="1"/>
  <c r="Q1385" i="1"/>
  <c r="R1385" i="1" s="1"/>
  <c r="Q1386" i="1"/>
  <c r="R1386" i="1" s="1"/>
  <c r="Q1387" i="1"/>
  <c r="R1387" i="1" s="1"/>
  <c r="Q1388" i="1"/>
  <c r="R1388" i="1" s="1"/>
  <c r="Q1389" i="1"/>
  <c r="R1389" i="1" s="1"/>
  <c r="Q1390" i="1"/>
  <c r="R1390" i="1" s="1"/>
  <c r="Q1391" i="1"/>
  <c r="R1391" i="1" s="1"/>
  <c r="Q1392" i="1"/>
  <c r="R1392" i="1" s="1"/>
  <c r="Q1393" i="1"/>
  <c r="R1393" i="1" s="1"/>
  <c r="Q1394" i="1"/>
  <c r="R1394" i="1" s="1"/>
  <c r="Q1395" i="1"/>
  <c r="R1395" i="1" s="1"/>
  <c r="Q1396" i="1"/>
  <c r="R1396" i="1" s="1"/>
  <c r="Q1397" i="1"/>
  <c r="R1397" i="1" s="1"/>
  <c r="Q1398" i="1"/>
  <c r="R1398" i="1" s="1"/>
  <c r="Q1399" i="1"/>
  <c r="R1399" i="1" s="1"/>
  <c r="Q1400" i="1"/>
  <c r="R1400" i="1" s="1"/>
  <c r="Q1401" i="1"/>
  <c r="R1401" i="1" s="1"/>
  <c r="Q1402" i="1"/>
  <c r="R1402" i="1" s="1"/>
  <c r="Q1403" i="1"/>
  <c r="R1403" i="1" s="1"/>
  <c r="Q1404" i="1"/>
  <c r="R1404" i="1" s="1"/>
  <c r="Q1405" i="1"/>
  <c r="R1405" i="1" s="1"/>
  <c r="Q1406" i="1"/>
  <c r="R1406" i="1" s="1"/>
  <c r="Q1407" i="1"/>
  <c r="R1407" i="1" s="1"/>
  <c r="Q1408" i="1"/>
  <c r="R1408" i="1" s="1"/>
  <c r="Q1409" i="1"/>
  <c r="R1409" i="1" s="1"/>
  <c r="Q1410" i="1"/>
  <c r="R1410" i="1" s="1"/>
  <c r="Q1411" i="1"/>
  <c r="R1411" i="1" s="1"/>
  <c r="Q1412" i="1"/>
  <c r="R1412" i="1" s="1"/>
  <c r="Q1413" i="1"/>
  <c r="R1413" i="1" s="1"/>
  <c r="Q1414" i="1"/>
  <c r="R1414" i="1" s="1"/>
  <c r="Q1415" i="1"/>
  <c r="R1415" i="1" s="1"/>
  <c r="Q1416" i="1"/>
  <c r="R1416" i="1" s="1"/>
  <c r="Q1417" i="1"/>
  <c r="R1417" i="1" s="1"/>
  <c r="Q1418" i="1"/>
  <c r="R1418" i="1" s="1"/>
  <c r="Q1419" i="1"/>
  <c r="R1419" i="1" s="1"/>
  <c r="Q1420" i="1"/>
  <c r="R1420" i="1" s="1"/>
  <c r="Q1421" i="1"/>
  <c r="R1421" i="1" s="1"/>
  <c r="Q1422" i="1"/>
  <c r="R1422" i="1" s="1"/>
  <c r="Q1423" i="1"/>
  <c r="R1423" i="1" s="1"/>
  <c r="Q1424" i="1"/>
  <c r="R1424" i="1" s="1"/>
  <c r="Q1425" i="1"/>
  <c r="R1425" i="1" s="1"/>
  <c r="Q1426" i="1"/>
  <c r="R1426" i="1" s="1"/>
  <c r="Q1427" i="1"/>
  <c r="R1427" i="1" s="1"/>
  <c r="Q1428" i="1"/>
  <c r="R1428" i="1" s="1"/>
  <c r="Q1429" i="1"/>
  <c r="R1429" i="1" s="1"/>
  <c r="Q1430" i="1"/>
  <c r="R1430" i="1" s="1"/>
  <c r="Q1431" i="1"/>
  <c r="R1431" i="1" s="1"/>
  <c r="Q1432" i="1"/>
  <c r="R1432" i="1" s="1"/>
  <c r="Q1433" i="1"/>
  <c r="R1433" i="1" s="1"/>
  <c r="Q1434" i="1"/>
  <c r="R1434" i="1" s="1"/>
  <c r="Q1435" i="1"/>
  <c r="R1435" i="1" s="1"/>
  <c r="Q1436" i="1"/>
  <c r="R1436" i="1" s="1"/>
  <c r="Q1437" i="1"/>
  <c r="R1437" i="1" s="1"/>
  <c r="Q1438" i="1"/>
  <c r="R1438" i="1" s="1"/>
  <c r="Q1439" i="1"/>
  <c r="R1439" i="1" s="1"/>
  <c r="Q1440" i="1"/>
  <c r="R1440" i="1" s="1"/>
  <c r="Q1441" i="1"/>
  <c r="R1441" i="1" s="1"/>
  <c r="Q1442" i="1"/>
  <c r="R1442" i="1" s="1"/>
  <c r="Q1443" i="1"/>
  <c r="R1443" i="1" s="1"/>
  <c r="Q1444" i="1"/>
  <c r="R1444" i="1" s="1"/>
  <c r="Q1445" i="1"/>
  <c r="R1445" i="1" s="1"/>
  <c r="Q1446" i="1"/>
  <c r="R1446" i="1" s="1"/>
  <c r="Q1447" i="1"/>
  <c r="R1447" i="1" s="1"/>
  <c r="Q1448" i="1"/>
  <c r="R1448" i="1" s="1"/>
  <c r="Q1449" i="1"/>
  <c r="R1449" i="1" s="1"/>
  <c r="Q1450" i="1"/>
  <c r="R1450" i="1" s="1"/>
  <c r="Q1451" i="1"/>
  <c r="R1451" i="1" s="1"/>
  <c r="Q1452" i="1"/>
  <c r="R1452" i="1" s="1"/>
  <c r="Q1453" i="1"/>
  <c r="R1453" i="1" s="1"/>
  <c r="Q1454" i="1"/>
  <c r="R1454" i="1" s="1"/>
  <c r="Q1455" i="1"/>
  <c r="R1455" i="1" s="1"/>
  <c r="Q1456" i="1"/>
  <c r="R1456" i="1" s="1"/>
  <c r="Q1457" i="1"/>
  <c r="R1457" i="1" s="1"/>
  <c r="Q1458" i="1"/>
  <c r="R1458" i="1" s="1"/>
  <c r="Q1459" i="1"/>
  <c r="R1459" i="1" s="1"/>
  <c r="Q1460" i="1"/>
  <c r="R1460" i="1" s="1"/>
  <c r="Q1461" i="1"/>
  <c r="R1461" i="1" s="1"/>
  <c r="Q1462" i="1"/>
  <c r="R1462" i="1" s="1"/>
  <c r="Q1463" i="1"/>
  <c r="R1463" i="1" s="1"/>
  <c r="Q1464" i="1"/>
  <c r="R1464" i="1" s="1"/>
  <c r="Q1465" i="1"/>
  <c r="R1465" i="1" s="1"/>
  <c r="Q1466" i="1"/>
  <c r="R1466" i="1" s="1"/>
  <c r="Q1467" i="1"/>
  <c r="R1467" i="1" s="1"/>
  <c r="Q1468" i="1"/>
  <c r="R1468" i="1" s="1"/>
  <c r="Q1469" i="1"/>
  <c r="R1469" i="1" s="1"/>
  <c r="Q1470" i="1"/>
  <c r="R1470" i="1" s="1"/>
  <c r="Q1471" i="1"/>
  <c r="R1471" i="1" s="1"/>
  <c r="Q1472" i="1"/>
  <c r="R1472" i="1" s="1"/>
  <c r="Q1473" i="1"/>
  <c r="R1473" i="1" s="1"/>
  <c r="Q1474" i="1"/>
  <c r="R1474" i="1" s="1"/>
  <c r="Q1475" i="1"/>
  <c r="R1475" i="1" s="1"/>
  <c r="Q1476" i="1"/>
  <c r="R1476" i="1" s="1"/>
  <c r="Q1477" i="1"/>
  <c r="R1477" i="1" s="1"/>
  <c r="Q1478" i="1"/>
  <c r="R1478" i="1" s="1"/>
  <c r="Q1479" i="1"/>
  <c r="R1479" i="1" s="1"/>
  <c r="Q1480" i="1"/>
  <c r="R1480" i="1" s="1"/>
  <c r="Q1481" i="1"/>
  <c r="R1481" i="1" s="1"/>
  <c r="Q1482" i="1"/>
  <c r="R1482" i="1" s="1"/>
  <c r="Q1483" i="1"/>
  <c r="R1483" i="1" s="1"/>
  <c r="Q1484" i="1"/>
  <c r="R1484" i="1" s="1"/>
  <c r="Q1485" i="1"/>
  <c r="R1485" i="1" s="1"/>
  <c r="Q1486" i="1"/>
  <c r="R1486" i="1" s="1"/>
  <c r="Q1487" i="1"/>
  <c r="R1487" i="1" s="1"/>
  <c r="Q1488" i="1"/>
  <c r="R1488" i="1" s="1"/>
  <c r="Q1489" i="1"/>
  <c r="R1489" i="1" s="1"/>
  <c r="Q1490" i="1"/>
  <c r="R1490" i="1" s="1"/>
  <c r="Q1491" i="1"/>
  <c r="R1491" i="1" s="1"/>
  <c r="Q1492" i="1"/>
  <c r="R1492" i="1" s="1"/>
  <c r="Q1493" i="1"/>
  <c r="R1493" i="1" s="1"/>
  <c r="Q1494" i="1"/>
  <c r="R1494" i="1" s="1"/>
  <c r="Q1495" i="1"/>
  <c r="R1495" i="1" s="1"/>
  <c r="Q1496" i="1"/>
  <c r="R1496" i="1" s="1"/>
  <c r="Q1497" i="1"/>
  <c r="R1497" i="1" s="1"/>
  <c r="Q1498" i="1"/>
  <c r="R1498" i="1" s="1"/>
  <c r="Q1499" i="1"/>
  <c r="R1499" i="1" s="1"/>
  <c r="Q1500" i="1"/>
  <c r="R1500" i="1" s="1"/>
  <c r="Q1501" i="1"/>
  <c r="R1501" i="1" s="1"/>
  <c r="Q1376" i="1"/>
  <c r="R1376" i="1" s="1"/>
  <c r="Q1377" i="1"/>
  <c r="R1377" i="1" s="1"/>
  <c r="Q1378" i="1"/>
  <c r="R1378" i="1" s="1"/>
  <c r="Q1379" i="1"/>
  <c r="R1379" i="1" s="1"/>
  <c r="Q1380" i="1"/>
  <c r="R1380" i="1" s="1"/>
  <c r="Q1996" i="1" l="1"/>
  <c r="R1996" i="1" s="1"/>
  <c r="Q1997" i="1"/>
  <c r="R1997" i="1" s="1"/>
  <c r="Q1998" i="1"/>
  <c r="R1998" i="1" s="1"/>
  <c r="Q1999" i="1"/>
  <c r="R1999" i="1" s="1"/>
  <c r="Q2000" i="1"/>
  <c r="R2000" i="1" s="1"/>
  <c r="Q2001" i="1"/>
  <c r="R2001" i="1" s="1"/>
  <c r="Q2002" i="1"/>
  <c r="R2002" i="1" s="1"/>
  <c r="Q2003" i="1"/>
  <c r="R2003" i="1" s="1"/>
  <c r="Q2004" i="1"/>
  <c r="R2004" i="1" s="1"/>
  <c r="Q2005" i="1"/>
  <c r="R2005" i="1" s="1"/>
  <c r="Q2006" i="1"/>
  <c r="R2006" i="1" s="1"/>
  <c r="Q2007" i="1"/>
  <c r="R2007" i="1" s="1"/>
  <c r="Q2008" i="1"/>
  <c r="R2008" i="1" s="1"/>
  <c r="Q2009" i="1"/>
  <c r="R2009" i="1" s="1"/>
  <c r="Q2010" i="1"/>
  <c r="R2010" i="1" s="1"/>
  <c r="Q2011" i="1"/>
  <c r="R2011" i="1" s="1"/>
  <c r="Q2012" i="1"/>
  <c r="R2012" i="1" s="1"/>
  <c r="Q2013" i="1"/>
  <c r="R2013" i="1" s="1"/>
  <c r="Q2014" i="1"/>
  <c r="R2014" i="1" s="1"/>
  <c r="Q2015" i="1"/>
  <c r="R2015" i="1" s="1"/>
  <c r="Q2016" i="1"/>
  <c r="R2016" i="1" s="1"/>
  <c r="Q2017" i="1"/>
  <c r="R2017" i="1" s="1"/>
  <c r="Q2018" i="1"/>
  <c r="R2018" i="1" s="1"/>
  <c r="Q2019" i="1"/>
  <c r="R2019" i="1" s="1"/>
  <c r="Q2020" i="1"/>
  <c r="R2020" i="1" s="1"/>
  <c r="Q2021" i="1"/>
  <c r="R2021" i="1" s="1"/>
  <c r="Q2022" i="1"/>
  <c r="R2022" i="1" s="1"/>
  <c r="Q2023" i="1"/>
  <c r="R2023" i="1" s="1"/>
  <c r="Q2024" i="1"/>
  <c r="R2024" i="1" s="1"/>
  <c r="Q2025" i="1"/>
  <c r="R2025" i="1" s="1"/>
  <c r="Q2026" i="1"/>
  <c r="R2026" i="1" s="1"/>
  <c r="Q2027" i="1"/>
  <c r="R2027" i="1" s="1"/>
  <c r="Q2028" i="1"/>
  <c r="R2028" i="1" s="1"/>
  <c r="Q2029" i="1"/>
  <c r="R2029" i="1" s="1"/>
  <c r="Q2030" i="1"/>
  <c r="R2030" i="1" s="1"/>
  <c r="Q2031" i="1"/>
  <c r="R2031" i="1" s="1"/>
  <c r="Q2032" i="1"/>
  <c r="R2032" i="1" s="1"/>
  <c r="Q2033" i="1"/>
  <c r="R2033" i="1" s="1"/>
  <c r="Q2034" i="1"/>
  <c r="R2034" i="1" s="1"/>
  <c r="Q2035" i="1"/>
  <c r="R2035" i="1" s="1"/>
  <c r="Q2036" i="1"/>
  <c r="R2036" i="1" s="1"/>
  <c r="Q2037" i="1"/>
  <c r="R2037" i="1" s="1"/>
  <c r="Q2038" i="1"/>
  <c r="R2038" i="1" s="1"/>
  <c r="Q2039" i="1"/>
  <c r="R2039" i="1" s="1"/>
  <c r="Q2040" i="1"/>
  <c r="R2040" i="1" s="1"/>
  <c r="Q2041" i="1"/>
  <c r="R2041" i="1" s="1"/>
  <c r="Q2042" i="1"/>
  <c r="R2042" i="1" s="1"/>
  <c r="Q2043" i="1"/>
  <c r="R2043" i="1" s="1"/>
  <c r="Q2044" i="1"/>
  <c r="R2044" i="1" s="1"/>
  <c r="Q2045" i="1"/>
  <c r="R2045" i="1" s="1"/>
  <c r="Q2046" i="1"/>
  <c r="R2046" i="1" s="1"/>
  <c r="Q2047" i="1"/>
  <c r="R2047" i="1" s="1"/>
  <c r="Q2048" i="1"/>
  <c r="R2048" i="1" s="1"/>
  <c r="Q2049" i="1"/>
  <c r="R2049" i="1" s="1"/>
  <c r="Q2050" i="1"/>
  <c r="R2050" i="1" s="1"/>
  <c r="Q2051" i="1"/>
  <c r="R2051" i="1" s="1"/>
  <c r="Q2052" i="1"/>
  <c r="R2052" i="1" s="1"/>
  <c r="Q2053" i="1"/>
  <c r="R2053" i="1" s="1"/>
  <c r="Q2054" i="1"/>
  <c r="R2054" i="1" s="1"/>
  <c r="Q2055" i="1"/>
  <c r="R2055" i="1" s="1"/>
  <c r="Q2056" i="1"/>
  <c r="R2056" i="1" s="1"/>
  <c r="Q2057" i="1"/>
  <c r="R2057" i="1" s="1"/>
  <c r="Q2058" i="1"/>
  <c r="R2058" i="1" s="1"/>
  <c r="Q2059" i="1"/>
  <c r="R2059" i="1" s="1"/>
  <c r="Q2060" i="1"/>
  <c r="R2060" i="1" s="1"/>
  <c r="Q2061" i="1"/>
  <c r="R2061" i="1" s="1"/>
  <c r="Q2062" i="1"/>
  <c r="R2062" i="1" s="1"/>
  <c r="Q2063" i="1"/>
  <c r="R2063" i="1" s="1"/>
  <c r="Q2064" i="1"/>
  <c r="R2064" i="1" s="1"/>
  <c r="Q2065" i="1"/>
  <c r="R2065" i="1" s="1"/>
  <c r="Q2066" i="1"/>
  <c r="R2066" i="1" s="1"/>
  <c r="Q2067" i="1"/>
  <c r="R2067" i="1" s="1"/>
  <c r="Q2068" i="1"/>
  <c r="R2068" i="1" s="1"/>
  <c r="Q2069" i="1"/>
  <c r="R2069" i="1" s="1"/>
  <c r="Q2070" i="1"/>
  <c r="R2070" i="1" s="1"/>
  <c r="Q2071" i="1"/>
  <c r="R2071" i="1" s="1"/>
  <c r="Q2072" i="1"/>
  <c r="R2072" i="1" s="1"/>
  <c r="Q2073" i="1"/>
  <c r="R2073" i="1" s="1"/>
  <c r="Q2074" i="1"/>
  <c r="R2074" i="1" s="1"/>
  <c r="Q2075" i="1"/>
  <c r="R2075" i="1" s="1"/>
  <c r="Q2076" i="1"/>
  <c r="R2076" i="1" s="1"/>
  <c r="Q2077" i="1"/>
  <c r="R2077" i="1" s="1"/>
  <c r="Q2078" i="1"/>
  <c r="R2078" i="1" s="1"/>
  <c r="Q2079" i="1"/>
  <c r="R2079" i="1" s="1"/>
  <c r="Q2080" i="1"/>
  <c r="R2080" i="1" s="1"/>
  <c r="Q2081" i="1"/>
  <c r="R2081" i="1" s="1"/>
  <c r="Q2082" i="1"/>
  <c r="R2082" i="1" s="1"/>
  <c r="Q2083" i="1"/>
  <c r="R2083" i="1" s="1"/>
  <c r="Q2084" i="1"/>
  <c r="R2084" i="1" s="1"/>
  <c r="Q2085" i="1"/>
  <c r="R2085" i="1" s="1"/>
  <c r="Q2086" i="1"/>
  <c r="R2086" i="1" s="1"/>
  <c r="Q2087" i="1"/>
  <c r="R2087" i="1" s="1"/>
  <c r="Q2088" i="1"/>
  <c r="R2088" i="1" s="1"/>
  <c r="Q2089" i="1"/>
  <c r="R2089" i="1" s="1"/>
  <c r="Q2090" i="1"/>
  <c r="R2090" i="1" s="1"/>
  <c r="Q2091" i="1"/>
  <c r="R2091" i="1" s="1"/>
  <c r="Q2092" i="1"/>
  <c r="R2092" i="1" s="1"/>
  <c r="Q2093" i="1"/>
  <c r="R2093" i="1" s="1"/>
  <c r="Q2094" i="1"/>
  <c r="R2094" i="1" s="1"/>
  <c r="Q2095" i="1"/>
  <c r="R2095" i="1" s="1"/>
  <c r="Q2096" i="1"/>
  <c r="R2096" i="1" s="1"/>
  <c r="Q2097" i="1"/>
  <c r="R2097" i="1" s="1"/>
  <c r="Q2098" i="1"/>
  <c r="R2098" i="1" s="1"/>
  <c r="Q2099" i="1"/>
  <c r="R2099" i="1" s="1"/>
  <c r="Q2100" i="1"/>
  <c r="R2100" i="1" s="1"/>
  <c r="Q2101" i="1"/>
  <c r="R2101" i="1" s="1"/>
  <c r="Q2102" i="1"/>
  <c r="R2102" i="1" s="1"/>
  <c r="Q2103" i="1"/>
  <c r="R2103" i="1" s="1"/>
  <c r="Q2104" i="1"/>
  <c r="R2104" i="1" s="1"/>
  <c r="Q2105" i="1"/>
  <c r="R2105" i="1" s="1"/>
  <c r="Q2106" i="1"/>
  <c r="R2106" i="1" s="1"/>
  <c r="Q2107" i="1"/>
  <c r="R2107" i="1" s="1"/>
  <c r="Q2108" i="1"/>
  <c r="R2108" i="1" s="1"/>
  <c r="Q2109" i="1"/>
  <c r="R2109" i="1" s="1"/>
  <c r="Q2110" i="1"/>
  <c r="R2110" i="1" s="1"/>
  <c r="Q2111" i="1"/>
  <c r="R2111" i="1" s="1"/>
  <c r="Q2112" i="1"/>
  <c r="R2112" i="1" s="1"/>
  <c r="Q2113" i="1"/>
  <c r="R2113" i="1" s="1"/>
  <c r="Q2114" i="1"/>
  <c r="R2114" i="1" s="1"/>
  <c r="Q2115" i="1"/>
  <c r="R2115" i="1" s="1"/>
  <c r="Q2116" i="1"/>
  <c r="R2116" i="1" s="1"/>
  <c r="Q2117" i="1"/>
  <c r="R2117" i="1" s="1"/>
  <c r="Q2118" i="1"/>
  <c r="R2118" i="1" s="1"/>
  <c r="Q2119" i="1"/>
  <c r="R2119" i="1" s="1"/>
  <c r="Q2120" i="1"/>
  <c r="R2120" i="1" s="1"/>
  <c r="Q2121" i="1"/>
  <c r="R2121" i="1" s="1"/>
  <c r="Q2122" i="1"/>
  <c r="R2122" i="1" s="1"/>
  <c r="Q2123" i="1"/>
  <c r="R2123" i="1" s="1"/>
  <c r="Q2124" i="1"/>
  <c r="R2124" i="1" s="1"/>
  <c r="Q2125" i="1"/>
  <c r="R2125" i="1" s="1"/>
  <c r="Q2126" i="1"/>
  <c r="R2126" i="1" s="1"/>
  <c r="Q2127" i="1"/>
  <c r="R2127" i="1" s="1"/>
  <c r="Q2128" i="1"/>
  <c r="R2128" i="1" s="1"/>
  <c r="Q2129" i="1"/>
  <c r="R2129" i="1" s="1"/>
  <c r="Q2130" i="1"/>
  <c r="R2130" i="1" s="1"/>
  <c r="Q2131" i="1"/>
  <c r="R2131" i="1" s="1"/>
  <c r="Q2132" i="1"/>
  <c r="R2132" i="1" s="1"/>
  <c r="Q2133" i="1"/>
  <c r="R2133" i="1" s="1"/>
  <c r="Q2134" i="1"/>
  <c r="R2134" i="1" s="1"/>
  <c r="Q2135" i="1"/>
  <c r="R2135" i="1" s="1"/>
  <c r="Q2136" i="1"/>
  <c r="R2136" i="1" s="1"/>
  <c r="Q2137" i="1"/>
  <c r="R2137" i="1" s="1"/>
  <c r="Q2138" i="1"/>
  <c r="R2138" i="1" s="1"/>
  <c r="Q2139" i="1"/>
  <c r="R2139" i="1" s="1"/>
  <c r="Q2140" i="1"/>
  <c r="R2140" i="1" s="1"/>
  <c r="Q2141" i="1"/>
  <c r="R2141" i="1" s="1"/>
  <c r="Q2142" i="1"/>
  <c r="R2142" i="1" s="1"/>
  <c r="Q2143" i="1"/>
  <c r="R2143" i="1" s="1"/>
  <c r="Q2144" i="1"/>
  <c r="R2144" i="1" s="1"/>
  <c r="Q2145" i="1"/>
  <c r="R2145" i="1" s="1"/>
  <c r="Q2146" i="1"/>
  <c r="R2146" i="1" s="1"/>
  <c r="Q2147" i="1"/>
  <c r="R2147" i="1" s="1"/>
  <c r="Q2148" i="1"/>
  <c r="R2148" i="1" s="1"/>
  <c r="Q2149" i="1"/>
  <c r="R2149" i="1" s="1"/>
  <c r="Q2150" i="1"/>
  <c r="R2150" i="1" s="1"/>
  <c r="Q2151" i="1"/>
  <c r="R2151" i="1" s="1"/>
  <c r="Q2152" i="1"/>
  <c r="R2152" i="1" s="1"/>
  <c r="Q2153" i="1"/>
  <c r="R2153" i="1" s="1"/>
  <c r="Q2154" i="1"/>
  <c r="R2154" i="1" s="1"/>
  <c r="Q2155" i="1"/>
  <c r="R2155" i="1" s="1"/>
  <c r="Q2156" i="1"/>
  <c r="R2156" i="1" s="1"/>
  <c r="Q2157" i="1"/>
  <c r="R2157" i="1" s="1"/>
  <c r="Q2158" i="1"/>
  <c r="R2158" i="1" s="1"/>
  <c r="Q2159" i="1"/>
  <c r="R2159" i="1" s="1"/>
  <c r="Q2160" i="1"/>
  <c r="R2160" i="1" s="1"/>
  <c r="Q2161" i="1"/>
  <c r="R2161" i="1" s="1"/>
  <c r="Q2162" i="1"/>
  <c r="R2162" i="1" s="1"/>
  <c r="Q2163" i="1"/>
  <c r="R2163" i="1" s="1"/>
  <c r="Q2164" i="1"/>
  <c r="R2164" i="1" s="1"/>
  <c r="Q2165" i="1"/>
  <c r="R2165" i="1" s="1"/>
  <c r="Q2166" i="1"/>
  <c r="R2166" i="1" s="1"/>
  <c r="Q2167" i="1"/>
  <c r="R2167" i="1" s="1"/>
  <c r="Q2168" i="1"/>
  <c r="R2168" i="1" s="1"/>
  <c r="Q2169" i="1"/>
  <c r="R2169" i="1" s="1"/>
  <c r="Q2170" i="1"/>
  <c r="R2170" i="1" s="1"/>
  <c r="Q2171" i="1"/>
  <c r="R2171" i="1" s="1"/>
  <c r="Q2172" i="1"/>
  <c r="R2172" i="1" s="1"/>
  <c r="Q2173" i="1"/>
  <c r="R2173" i="1" s="1"/>
  <c r="Q2174" i="1"/>
  <c r="R2174" i="1" s="1"/>
  <c r="Q2175" i="1"/>
  <c r="R2175" i="1" s="1"/>
  <c r="Q2176" i="1"/>
  <c r="R2176" i="1" s="1"/>
  <c r="Q2177" i="1"/>
  <c r="R2177" i="1" s="1"/>
  <c r="Q2178" i="1"/>
  <c r="R2178" i="1" s="1"/>
  <c r="Q2179" i="1"/>
  <c r="R2179" i="1" s="1"/>
  <c r="Q2180" i="1"/>
  <c r="R2180" i="1" s="1"/>
  <c r="Q2181" i="1"/>
  <c r="R2181" i="1" s="1"/>
  <c r="Q2182" i="1"/>
  <c r="R2182" i="1" s="1"/>
  <c r="Q2183" i="1"/>
  <c r="R2183" i="1" s="1"/>
  <c r="Q2184" i="1"/>
  <c r="R2184" i="1" s="1"/>
  <c r="Q2185" i="1"/>
  <c r="R2185" i="1" s="1"/>
  <c r="Q2186" i="1"/>
  <c r="R2186" i="1" s="1"/>
  <c r="Q2187" i="1"/>
  <c r="R2187" i="1" s="1"/>
  <c r="Q2188" i="1"/>
  <c r="R2188" i="1" s="1"/>
  <c r="Q2189" i="1"/>
  <c r="R2189" i="1" s="1"/>
  <c r="Q2190" i="1"/>
  <c r="R2190" i="1" s="1"/>
  <c r="Q2191" i="1"/>
  <c r="R2191" i="1" s="1"/>
  <c r="Q2192" i="1"/>
  <c r="R2192" i="1" s="1"/>
  <c r="Q2193" i="1"/>
  <c r="R2193" i="1" s="1"/>
  <c r="Q2194" i="1"/>
  <c r="R2194" i="1" s="1"/>
  <c r="Q2195" i="1"/>
  <c r="R2195" i="1" s="1"/>
  <c r="Q2196" i="1"/>
  <c r="R2196" i="1" s="1"/>
  <c r="Q2197" i="1"/>
  <c r="R2197" i="1" s="1"/>
  <c r="Q2198" i="1"/>
  <c r="R2198" i="1" s="1"/>
  <c r="Q2199" i="1"/>
  <c r="R2199" i="1" s="1"/>
  <c r="Q2200" i="1"/>
  <c r="R2200" i="1" s="1"/>
  <c r="Q2201" i="1"/>
  <c r="R2201" i="1" s="1"/>
  <c r="Q2202" i="1"/>
  <c r="R2202" i="1" s="1"/>
  <c r="Q2203" i="1"/>
  <c r="R2203" i="1" s="1"/>
  <c r="Q2204" i="1"/>
  <c r="R2204" i="1" s="1"/>
  <c r="Q2205" i="1"/>
  <c r="R2205" i="1" s="1"/>
  <c r="Q2206" i="1"/>
  <c r="R2206" i="1" s="1"/>
  <c r="Q2207" i="1"/>
  <c r="R2207" i="1" s="1"/>
  <c r="Q2208" i="1"/>
  <c r="R2208" i="1" s="1"/>
  <c r="Q2209" i="1"/>
  <c r="R2209" i="1" s="1"/>
  <c r="Q2210" i="1"/>
  <c r="R2210" i="1" s="1"/>
  <c r="Q2211" i="1"/>
  <c r="R2211" i="1" s="1"/>
  <c r="Q2212" i="1"/>
  <c r="R2212" i="1" s="1"/>
  <c r="Q2213" i="1"/>
  <c r="R2213" i="1" s="1"/>
  <c r="Q2214" i="1"/>
  <c r="R2214" i="1" s="1"/>
  <c r="Q2215" i="1"/>
  <c r="R2215" i="1" s="1"/>
  <c r="Q2216" i="1"/>
  <c r="R2216" i="1" s="1"/>
  <c r="Q2217" i="1"/>
  <c r="R2217" i="1" s="1"/>
  <c r="Q2218" i="1"/>
  <c r="R2218" i="1" s="1"/>
  <c r="Q2219" i="1"/>
  <c r="R2219" i="1" s="1"/>
  <c r="Q2220" i="1"/>
  <c r="R2220" i="1" s="1"/>
  <c r="Q2221" i="1"/>
  <c r="R2221" i="1" s="1"/>
  <c r="Q2222" i="1"/>
  <c r="R2222" i="1" s="1"/>
  <c r="Q2223" i="1"/>
  <c r="R2223" i="1" s="1"/>
  <c r="Q2224" i="1"/>
  <c r="R2224" i="1" s="1"/>
  <c r="Q2225" i="1"/>
  <c r="R2225" i="1" s="1"/>
  <c r="Q2226" i="1"/>
  <c r="R2226" i="1" s="1"/>
  <c r="Q2227" i="1"/>
  <c r="R2227" i="1" s="1"/>
  <c r="Q2228" i="1"/>
  <c r="R2228" i="1" s="1"/>
  <c r="Q2229" i="1"/>
  <c r="R2229" i="1" s="1"/>
  <c r="Q2230" i="1"/>
  <c r="R2230" i="1" s="1"/>
  <c r="Q2231" i="1"/>
  <c r="R2231" i="1" s="1"/>
  <c r="Q2232" i="1"/>
  <c r="R2232" i="1" s="1"/>
  <c r="Q2233" i="1"/>
  <c r="R2233" i="1" s="1"/>
  <c r="Q2234" i="1"/>
  <c r="R2234" i="1" s="1"/>
  <c r="Q2235" i="1"/>
  <c r="R2235" i="1" s="1"/>
  <c r="Q2236" i="1"/>
  <c r="R2236" i="1" s="1"/>
  <c r="Q2237" i="1"/>
  <c r="R2237" i="1" s="1"/>
  <c r="Q2238" i="1"/>
  <c r="R2238" i="1" s="1"/>
  <c r="Q2239" i="1"/>
  <c r="R2239" i="1" s="1"/>
  <c r="Q2240" i="1"/>
  <c r="R2240" i="1" s="1"/>
  <c r="Q2241" i="1"/>
  <c r="R2241" i="1" s="1"/>
  <c r="Q2242" i="1"/>
  <c r="R2242" i="1" s="1"/>
  <c r="Q2243" i="1"/>
  <c r="R2243" i="1" s="1"/>
  <c r="Q2244" i="1"/>
  <c r="R2244" i="1" s="1"/>
  <c r="Q2245" i="1"/>
  <c r="R2245" i="1" s="1"/>
  <c r="Q2246" i="1"/>
  <c r="R2246" i="1" s="1"/>
  <c r="Q2247" i="1"/>
  <c r="R2247" i="1" s="1"/>
  <c r="Q2248" i="1"/>
  <c r="R2248" i="1" s="1"/>
  <c r="Q2249" i="1"/>
  <c r="R2249" i="1" s="1"/>
  <c r="Q2250" i="1"/>
  <c r="R2250" i="1" s="1"/>
  <c r="Q2251" i="1"/>
  <c r="R2251" i="1" s="1"/>
  <c r="Q2252" i="1"/>
  <c r="R2252" i="1" s="1"/>
  <c r="Q2253" i="1"/>
  <c r="R2253" i="1" s="1"/>
  <c r="Q2254" i="1"/>
  <c r="R2254" i="1" s="1"/>
  <c r="Q2255" i="1"/>
  <c r="R2255" i="1" s="1"/>
  <c r="Q2256" i="1"/>
  <c r="R2256" i="1" s="1"/>
  <c r="Q2257" i="1"/>
  <c r="R2257" i="1" s="1"/>
  <c r="Q2258" i="1"/>
  <c r="R2258" i="1" s="1"/>
  <c r="Q2259" i="1"/>
  <c r="R2259" i="1" s="1"/>
  <c r="Q2260" i="1"/>
  <c r="R2260" i="1" s="1"/>
  <c r="Q2261" i="1"/>
  <c r="R2261" i="1" s="1"/>
  <c r="Q2262" i="1"/>
  <c r="R2262" i="1" s="1"/>
  <c r="Q2263" i="1"/>
  <c r="R2263" i="1" s="1"/>
  <c r="Q2264" i="1"/>
  <c r="R2264" i="1" s="1"/>
  <c r="Q2265" i="1"/>
  <c r="R2265" i="1" s="1"/>
  <c r="Q2266" i="1"/>
  <c r="R2266" i="1" s="1"/>
  <c r="Q2267" i="1"/>
  <c r="R2267" i="1" s="1"/>
  <c r="Q2268" i="1"/>
  <c r="R2268" i="1" s="1"/>
  <c r="Q2269" i="1"/>
  <c r="R2269" i="1" s="1"/>
  <c r="Q2270" i="1"/>
  <c r="R2270" i="1" s="1"/>
  <c r="Q2271" i="1"/>
  <c r="R2271" i="1" s="1"/>
  <c r="Q2272" i="1"/>
  <c r="R2272" i="1" s="1"/>
  <c r="Q2273" i="1"/>
  <c r="R2273" i="1" s="1"/>
  <c r="Q2274" i="1"/>
  <c r="R2274" i="1" s="1"/>
  <c r="Q2275" i="1"/>
  <c r="R2275" i="1" s="1"/>
  <c r="Q2276" i="1"/>
  <c r="R2276" i="1" s="1"/>
  <c r="Q2277" i="1"/>
  <c r="R2277" i="1" s="1"/>
  <c r="Q2278" i="1"/>
  <c r="R2278" i="1" s="1"/>
  <c r="Q2279" i="1"/>
  <c r="R2279" i="1" s="1"/>
  <c r="Q2280" i="1"/>
  <c r="R2280" i="1" s="1"/>
  <c r="Q2281" i="1"/>
  <c r="R2281" i="1" s="1"/>
  <c r="Q2282" i="1"/>
  <c r="R2282" i="1" s="1"/>
  <c r="Q2283" i="1"/>
  <c r="R2283" i="1" s="1"/>
  <c r="Q2284" i="1"/>
  <c r="R2284" i="1" s="1"/>
  <c r="Q2285" i="1"/>
  <c r="R2285" i="1" s="1"/>
  <c r="Q2286" i="1"/>
  <c r="R2286" i="1" s="1"/>
  <c r="Q2287" i="1"/>
  <c r="R2287" i="1" s="1"/>
  <c r="Q2288" i="1"/>
  <c r="R2288" i="1" s="1"/>
  <c r="Q2289" i="1"/>
  <c r="R2289" i="1" s="1"/>
  <c r="Q2290" i="1"/>
  <c r="R2290" i="1" s="1"/>
  <c r="Q2291" i="1"/>
  <c r="R2291" i="1" s="1"/>
  <c r="Q2292" i="1"/>
  <c r="R2292" i="1" s="1"/>
  <c r="Q2293" i="1"/>
  <c r="R2293" i="1" s="1"/>
  <c r="Q2294" i="1"/>
  <c r="R2294" i="1" s="1"/>
  <c r="Q2295" i="1"/>
  <c r="R2295" i="1" s="1"/>
  <c r="Q2296" i="1"/>
  <c r="R2296" i="1" s="1"/>
  <c r="Q2297" i="1"/>
  <c r="R2297" i="1" s="1"/>
  <c r="Q2298" i="1"/>
  <c r="R2298" i="1" s="1"/>
  <c r="Q2299" i="1"/>
  <c r="R2299" i="1" s="1"/>
  <c r="Q2300" i="1"/>
  <c r="R2300" i="1" s="1"/>
  <c r="Q2301" i="1"/>
  <c r="R2301" i="1" s="1"/>
  <c r="Q2302" i="1"/>
  <c r="R2302" i="1" s="1"/>
  <c r="Q2303" i="1"/>
  <c r="R2303" i="1" s="1"/>
  <c r="Q2304" i="1"/>
  <c r="R2304" i="1" s="1"/>
  <c r="Q2305" i="1"/>
  <c r="R2305" i="1" s="1"/>
  <c r="Q2306" i="1"/>
  <c r="R2306" i="1" s="1"/>
  <c r="Q2307" i="1"/>
  <c r="R2307" i="1" s="1"/>
  <c r="Q2308" i="1"/>
  <c r="R2308" i="1" s="1"/>
  <c r="Q2309" i="1"/>
  <c r="R2309" i="1" s="1"/>
  <c r="Q2310" i="1"/>
  <c r="R2310" i="1" s="1"/>
  <c r="Q2311" i="1"/>
  <c r="R2311" i="1" s="1"/>
  <c r="Q2312" i="1"/>
  <c r="R2312" i="1" s="1"/>
  <c r="Q2313" i="1"/>
  <c r="R2313" i="1" s="1"/>
  <c r="Q2314" i="1"/>
  <c r="R2314" i="1" s="1"/>
  <c r="Q2315" i="1"/>
  <c r="R2315" i="1" s="1"/>
  <c r="Q2316" i="1"/>
  <c r="R2316" i="1" s="1"/>
  <c r="Q2317" i="1"/>
  <c r="R2317" i="1" s="1"/>
  <c r="Q2318" i="1"/>
  <c r="R2318" i="1" s="1"/>
  <c r="Q2319" i="1"/>
  <c r="R2319" i="1" s="1"/>
  <c r="Q2320" i="1"/>
  <c r="R2320" i="1" s="1"/>
  <c r="Q2321" i="1"/>
  <c r="R2321" i="1" s="1"/>
  <c r="Q2322" i="1"/>
  <c r="R2322" i="1" s="1"/>
  <c r="Q2323" i="1"/>
  <c r="R2323" i="1" s="1"/>
  <c r="Q2324" i="1"/>
  <c r="R2324" i="1" s="1"/>
  <c r="Q2325" i="1"/>
  <c r="R2325" i="1" s="1"/>
  <c r="Q2326" i="1"/>
  <c r="R2326" i="1" s="1"/>
  <c r="Q2327" i="1"/>
  <c r="R2327" i="1" s="1"/>
  <c r="Q2328" i="1"/>
  <c r="R2328" i="1" s="1"/>
  <c r="Q2329" i="1"/>
  <c r="R2329" i="1" s="1"/>
  <c r="Q2330" i="1"/>
  <c r="R2330" i="1" s="1"/>
  <c r="Q2331" i="1"/>
  <c r="R2331" i="1" s="1"/>
  <c r="Q2332" i="1"/>
  <c r="R2332" i="1" s="1"/>
  <c r="Q2333" i="1"/>
  <c r="R2333" i="1" s="1"/>
  <c r="Q2334" i="1"/>
  <c r="R2334" i="1" s="1"/>
  <c r="Q2335" i="1"/>
  <c r="R2335" i="1" s="1"/>
  <c r="Q2336" i="1"/>
  <c r="R2336" i="1" s="1"/>
  <c r="Q2337" i="1"/>
  <c r="R2337" i="1" s="1"/>
  <c r="Q2338" i="1"/>
  <c r="R2338" i="1" s="1"/>
  <c r="Q2339" i="1"/>
  <c r="R2339" i="1" s="1"/>
  <c r="Q2340" i="1"/>
  <c r="R2340" i="1" s="1"/>
  <c r="Q2341" i="1"/>
  <c r="R2341" i="1" s="1"/>
  <c r="Q2342" i="1"/>
  <c r="R2342" i="1" s="1"/>
  <c r="Q2343" i="1"/>
  <c r="R2343" i="1" s="1"/>
  <c r="Q2344" i="1"/>
  <c r="R2344" i="1" s="1"/>
  <c r="Q2345" i="1"/>
  <c r="R2345" i="1" s="1"/>
  <c r="Q2346" i="1"/>
  <c r="R2346" i="1" s="1"/>
  <c r="Q2347" i="1"/>
  <c r="R2347" i="1" s="1"/>
  <c r="Q2348" i="1"/>
  <c r="R2348" i="1" s="1"/>
  <c r="Q2349" i="1"/>
  <c r="R2349" i="1" s="1"/>
  <c r="Q1354" i="1" l="1"/>
  <c r="R1354" i="1" s="1"/>
  <c r="Q1355" i="1"/>
  <c r="R1355" i="1" s="1"/>
  <c r="Q1356" i="1"/>
  <c r="R1356" i="1" s="1"/>
  <c r="Q1357" i="1"/>
  <c r="R1357" i="1" s="1"/>
  <c r="Q1358" i="1"/>
  <c r="R1358" i="1" s="1"/>
  <c r="Q1359" i="1"/>
  <c r="R1359" i="1" s="1"/>
  <c r="Q1360" i="1"/>
  <c r="R1360" i="1" s="1"/>
  <c r="Q1361" i="1"/>
  <c r="R1361" i="1" s="1"/>
  <c r="Q1362" i="1"/>
  <c r="R1362" i="1" s="1"/>
  <c r="Q1363" i="1"/>
  <c r="R1363" i="1" s="1"/>
  <c r="Q1364" i="1"/>
  <c r="R1364" i="1" s="1"/>
  <c r="Q1365" i="1"/>
  <c r="R1365" i="1" s="1"/>
  <c r="Q1366" i="1"/>
  <c r="R1366" i="1" s="1"/>
  <c r="Q1367" i="1"/>
  <c r="R1367" i="1" s="1"/>
  <c r="Q1368" i="1"/>
  <c r="R1368" i="1" s="1"/>
  <c r="Q1369" i="1"/>
  <c r="R1369" i="1" s="1"/>
  <c r="Q1370" i="1"/>
  <c r="R1370" i="1" s="1"/>
  <c r="Q1371" i="1"/>
  <c r="R1371" i="1" s="1"/>
  <c r="Q1372" i="1"/>
  <c r="R1372" i="1" s="1"/>
  <c r="Q1373" i="1"/>
  <c r="R1373" i="1" s="1"/>
  <c r="Q1374" i="1"/>
  <c r="R1374" i="1" s="1"/>
  <c r="Q1375" i="1"/>
  <c r="R1375" i="1" s="1"/>
  <c r="Q3205" i="1" l="1"/>
  <c r="R3205" i="1" s="1"/>
  <c r="Q3206" i="1"/>
  <c r="R3206" i="1" s="1"/>
  <c r="Q3207" i="1"/>
  <c r="R3207" i="1" s="1"/>
  <c r="Q3208" i="1"/>
  <c r="R3208" i="1" s="1"/>
  <c r="Q3209" i="1"/>
  <c r="R3209" i="1" s="1"/>
  <c r="Q3210" i="1"/>
  <c r="R3210" i="1" s="1"/>
  <c r="Q3211" i="1"/>
  <c r="R3211" i="1" s="1"/>
  <c r="Q3212" i="1"/>
  <c r="R3212" i="1" s="1"/>
  <c r="Q3213" i="1"/>
  <c r="R3213" i="1" s="1"/>
  <c r="Q3214" i="1"/>
  <c r="R3214" i="1" s="1"/>
  <c r="Q3215" i="1"/>
  <c r="R3215" i="1" s="1"/>
  <c r="Q3216" i="1"/>
  <c r="R3216" i="1" s="1"/>
  <c r="Q3217" i="1"/>
  <c r="R3217" i="1" s="1"/>
  <c r="Q248" i="1" l="1"/>
  <c r="Q2943" i="1" l="1"/>
  <c r="R2943" i="1" s="1"/>
  <c r="P3245" i="1" l="1"/>
  <c r="Q3245" i="1" s="1"/>
  <c r="R3245" i="1" s="1"/>
  <c r="P3244" i="1"/>
  <c r="Q3244" i="1" s="1"/>
  <c r="R3244" i="1" s="1"/>
  <c r="P3243" i="1"/>
  <c r="Q3243" i="1" s="1"/>
  <c r="R3243" i="1" s="1"/>
  <c r="P3242" i="1"/>
  <c r="Q3242" i="1" s="1"/>
  <c r="R3242" i="1" s="1"/>
  <c r="P3241" i="1"/>
  <c r="Q3241" i="1" s="1"/>
  <c r="R3241" i="1" s="1"/>
  <c r="P3240" i="1"/>
  <c r="Q3240" i="1" s="1"/>
  <c r="R3240" i="1" s="1"/>
  <c r="P3239" i="1"/>
  <c r="Q3239" i="1" s="1"/>
  <c r="R3239" i="1" s="1"/>
  <c r="P3238" i="1"/>
  <c r="Q3238" i="1" s="1"/>
  <c r="R3238" i="1" s="1"/>
  <c r="P3237" i="1"/>
  <c r="Q3237" i="1" s="1"/>
  <c r="R3237" i="1" s="1"/>
  <c r="P3236" i="1"/>
  <c r="Q3236" i="1" s="1"/>
  <c r="R3236" i="1" s="1"/>
  <c r="P3235" i="1"/>
  <c r="Q3235" i="1" s="1"/>
  <c r="R3235" i="1" s="1"/>
  <c r="P3234" i="1"/>
  <c r="Q3234" i="1" s="1"/>
  <c r="R3234" i="1" s="1"/>
  <c r="P3233" i="1"/>
  <c r="Q3233" i="1" s="1"/>
  <c r="R3233" i="1" s="1"/>
  <c r="P3232" i="1"/>
  <c r="Q3232" i="1" s="1"/>
  <c r="R3232" i="1" s="1"/>
  <c r="P3231" i="1"/>
  <c r="Q3231" i="1" s="1"/>
  <c r="R3231" i="1" s="1"/>
  <c r="P3230" i="1"/>
  <c r="Q3230" i="1" s="1"/>
  <c r="R3230" i="1" s="1"/>
  <c r="P3229" i="1"/>
  <c r="Q356" i="1"/>
  <c r="R356" i="1" s="1"/>
  <c r="Q357" i="1"/>
  <c r="R357" i="1" s="1"/>
  <c r="Q358" i="1"/>
  <c r="R358" i="1" s="1"/>
  <c r="Q359" i="1"/>
  <c r="R359" i="1" s="1"/>
  <c r="Q360" i="1"/>
  <c r="R360" i="1" s="1"/>
  <c r="Q361" i="1"/>
  <c r="R361" i="1" s="1"/>
  <c r="Q362" i="1"/>
  <c r="R362" i="1" s="1"/>
  <c r="Q363" i="1"/>
  <c r="R363" i="1" s="1"/>
  <c r="Q364" i="1"/>
  <c r="R364" i="1" s="1"/>
  <c r="Q365" i="1"/>
  <c r="R365" i="1" s="1"/>
  <c r="Q366" i="1"/>
  <c r="R366" i="1" s="1"/>
  <c r="Q367" i="1"/>
  <c r="R367" i="1" s="1"/>
  <c r="Q368" i="1"/>
  <c r="R368" i="1" s="1"/>
  <c r="Q369" i="1"/>
  <c r="R369" i="1" s="1"/>
  <c r="Q370" i="1"/>
  <c r="R370" i="1" s="1"/>
  <c r="Q371" i="1"/>
  <c r="R371" i="1" s="1"/>
  <c r="Q372" i="1"/>
  <c r="R372" i="1" s="1"/>
  <c r="Q373" i="1"/>
  <c r="R373" i="1" s="1"/>
  <c r="Q374" i="1"/>
  <c r="R374" i="1" s="1"/>
  <c r="Q375" i="1"/>
  <c r="R375" i="1" s="1"/>
  <c r="Q376" i="1"/>
  <c r="R376" i="1" s="1"/>
  <c r="Q377" i="1"/>
  <c r="R377" i="1" s="1"/>
  <c r="Q378" i="1"/>
  <c r="R378" i="1" s="1"/>
  <c r="Q379" i="1"/>
  <c r="R379" i="1" s="1"/>
  <c r="Q380" i="1"/>
  <c r="R380" i="1" s="1"/>
  <c r="Q381" i="1"/>
  <c r="R381" i="1" s="1"/>
  <c r="Q382" i="1"/>
  <c r="R382" i="1" s="1"/>
  <c r="Q383" i="1"/>
  <c r="R383" i="1" s="1"/>
  <c r="Q384" i="1"/>
  <c r="R384" i="1" s="1"/>
  <c r="Q385" i="1"/>
  <c r="R385" i="1" s="1"/>
  <c r="Q386" i="1"/>
  <c r="R386" i="1" s="1"/>
  <c r="Q387" i="1"/>
  <c r="R387" i="1" s="1"/>
  <c r="Q388" i="1"/>
  <c r="R388" i="1" s="1"/>
  <c r="Q389" i="1"/>
  <c r="R389" i="1" s="1"/>
  <c r="Q390" i="1"/>
  <c r="R390" i="1" s="1"/>
  <c r="Q391" i="1"/>
  <c r="R391" i="1" s="1"/>
  <c r="Q392" i="1"/>
  <c r="R392" i="1" s="1"/>
  <c r="Q393" i="1"/>
  <c r="R393" i="1" s="1"/>
  <c r="Q394" i="1"/>
  <c r="R394" i="1" s="1"/>
  <c r="Q395" i="1"/>
  <c r="R395" i="1" s="1"/>
  <c r="Q396" i="1"/>
  <c r="R396" i="1" s="1"/>
  <c r="Q397" i="1"/>
  <c r="R397" i="1" s="1"/>
  <c r="Q398" i="1"/>
  <c r="R398" i="1" s="1"/>
  <c r="Q399" i="1"/>
  <c r="R399" i="1" s="1"/>
  <c r="Q400" i="1"/>
  <c r="R400" i="1" s="1"/>
  <c r="Q401" i="1"/>
  <c r="R401" i="1" s="1"/>
  <c r="Q402" i="1"/>
  <c r="R402" i="1" s="1"/>
  <c r="Q403" i="1"/>
  <c r="R403" i="1" s="1"/>
  <c r="Q404" i="1"/>
  <c r="R404" i="1" s="1"/>
  <c r="Q405" i="1"/>
  <c r="R405" i="1" s="1"/>
  <c r="Q406" i="1"/>
  <c r="R406" i="1" s="1"/>
  <c r="Q407" i="1"/>
  <c r="R407" i="1" s="1"/>
  <c r="Q408" i="1"/>
  <c r="R408" i="1" s="1"/>
  <c r="Q409" i="1"/>
  <c r="R409" i="1" s="1"/>
  <c r="Q410" i="1"/>
  <c r="R410" i="1" s="1"/>
  <c r="Q411" i="1"/>
  <c r="R411" i="1" s="1"/>
  <c r="Q412" i="1"/>
  <c r="R412" i="1" s="1"/>
  <c r="Q413" i="1"/>
  <c r="R413" i="1" s="1"/>
  <c r="Q414" i="1"/>
  <c r="R414" i="1" s="1"/>
  <c r="Q415" i="1"/>
  <c r="R415" i="1" s="1"/>
  <c r="Q416" i="1"/>
  <c r="R416" i="1" s="1"/>
  <c r="Q417" i="1"/>
  <c r="R417" i="1" s="1"/>
  <c r="Q418" i="1"/>
  <c r="R418" i="1" s="1"/>
  <c r="Q419" i="1"/>
  <c r="R419" i="1" s="1"/>
  <c r="Q420" i="1"/>
  <c r="R420" i="1" s="1"/>
  <c r="Q421" i="1"/>
  <c r="R421" i="1" s="1"/>
  <c r="Q423" i="1"/>
  <c r="R423" i="1" s="1"/>
  <c r="Q424" i="1"/>
  <c r="R424" i="1" s="1"/>
  <c r="Q425" i="1"/>
  <c r="R425" i="1" s="1"/>
  <c r="Q426" i="1"/>
  <c r="R426" i="1" s="1"/>
  <c r="Q427" i="1"/>
  <c r="R427" i="1" s="1"/>
  <c r="Q428" i="1"/>
  <c r="R428" i="1" s="1"/>
  <c r="Q429" i="1"/>
  <c r="R429" i="1" s="1"/>
  <c r="Q430" i="1"/>
  <c r="R430" i="1" s="1"/>
  <c r="Q431" i="1"/>
  <c r="R431" i="1" s="1"/>
  <c r="Q432" i="1"/>
  <c r="R432" i="1" s="1"/>
  <c r="Q433" i="1"/>
  <c r="R433" i="1" s="1"/>
  <c r="Q434" i="1"/>
  <c r="R434" i="1" s="1"/>
  <c r="Q435" i="1"/>
  <c r="R435" i="1" s="1"/>
  <c r="Q436" i="1"/>
  <c r="R436" i="1" s="1"/>
  <c r="Q437" i="1"/>
  <c r="R437" i="1" s="1"/>
  <c r="Q438" i="1"/>
  <c r="R438" i="1" s="1"/>
  <c r="Q439" i="1"/>
  <c r="R439" i="1" s="1"/>
  <c r="Q440" i="1"/>
  <c r="R440" i="1" s="1"/>
  <c r="Q441" i="1"/>
  <c r="R441" i="1" s="1"/>
  <c r="Q442" i="1"/>
  <c r="R442" i="1" s="1"/>
  <c r="Q443" i="1"/>
  <c r="R443" i="1" s="1"/>
  <c r="Q444" i="1"/>
  <c r="R444" i="1" s="1"/>
  <c r="Q445" i="1"/>
  <c r="R445" i="1" s="1"/>
  <c r="Q446" i="1"/>
  <c r="R446" i="1" s="1"/>
  <c r="Q447" i="1"/>
  <c r="R447" i="1" s="1"/>
  <c r="Q448" i="1"/>
  <c r="R448" i="1" s="1"/>
  <c r="Q449" i="1"/>
  <c r="R449" i="1" s="1"/>
  <c r="Q450" i="1"/>
  <c r="R450" i="1" s="1"/>
  <c r="Q451" i="1"/>
  <c r="R451" i="1" s="1"/>
  <c r="Q452" i="1"/>
  <c r="R452" i="1" s="1"/>
  <c r="Q453" i="1"/>
  <c r="R453" i="1" s="1"/>
  <c r="Q454" i="1"/>
  <c r="R454" i="1" s="1"/>
  <c r="Q455" i="1"/>
  <c r="R455" i="1" s="1"/>
  <c r="Q456" i="1"/>
  <c r="R456" i="1" s="1"/>
  <c r="Q457" i="1"/>
  <c r="R457" i="1" s="1"/>
  <c r="Q458" i="1"/>
  <c r="R458" i="1" s="1"/>
  <c r="Q459" i="1"/>
  <c r="R459" i="1" s="1"/>
  <c r="Q460" i="1"/>
  <c r="R460" i="1" s="1"/>
  <c r="Q461" i="1"/>
  <c r="R461" i="1" s="1"/>
  <c r="Q462" i="1"/>
  <c r="R462" i="1" s="1"/>
  <c r="Q463" i="1"/>
  <c r="R463" i="1" s="1"/>
  <c r="Q464" i="1"/>
  <c r="R464" i="1" s="1"/>
  <c r="Q465" i="1"/>
  <c r="R465" i="1" s="1"/>
  <c r="Q466" i="1"/>
  <c r="R466" i="1" s="1"/>
  <c r="Q467" i="1"/>
  <c r="R467" i="1" s="1"/>
  <c r="Q468" i="1"/>
  <c r="R468" i="1" s="1"/>
  <c r="Q469" i="1"/>
  <c r="R469" i="1" s="1"/>
  <c r="Q470" i="1"/>
  <c r="R470" i="1" s="1"/>
  <c r="Q471" i="1"/>
  <c r="R471" i="1" s="1"/>
  <c r="Q472" i="1"/>
  <c r="R472" i="1" s="1"/>
  <c r="Q473" i="1"/>
  <c r="R473" i="1" s="1"/>
  <c r="Q474" i="1"/>
  <c r="R474" i="1" s="1"/>
  <c r="Q475" i="1"/>
  <c r="R475" i="1" s="1"/>
  <c r="Q476" i="1"/>
  <c r="R476" i="1" s="1"/>
  <c r="Q477" i="1"/>
  <c r="R477" i="1" s="1"/>
  <c r="Q478" i="1"/>
  <c r="R478" i="1" s="1"/>
  <c r="Q479" i="1"/>
  <c r="R479" i="1" s="1"/>
  <c r="Q480" i="1"/>
  <c r="R480" i="1" s="1"/>
  <c r="Q481" i="1"/>
  <c r="R481" i="1" s="1"/>
  <c r="Q482" i="1"/>
  <c r="R482" i="1" s="1"/>
  <c r="Q483" i="1"/>
  <c r="R483" i="1" s="1"/>
  <c r="Q484" i="1"/>
  <c r="R484" i="1" s="1"/>
  <c r="Q485" i="1"/>
  <c r="R485" i="1" s="1"/>
  <c r="Q486" i="1"/>
  <c r="R486" i="1" s="1"/>
  <c r="Q487" i="1"/>
  <c r="R487" i="1" s="1"/>
  <c r="Q488" i="1"/>
  <c r="R488" i="1" s="1"/>
  <c r="Q489" i="1"/>
  <c r="R489" i="1" s="1"/>
  <c r="Q490" i="1"/>
  <c r="R490" i="1" s="1"/>
  <c r="Q491" i="1"/>
  <c r="R491" i="1" s="1"/>
  <c r="Q492" i="1"/>
  <c r="R492" i="1" s="1"/>
  <c r="Q493" i="1"/>
  <c r="R493" i="1" s="1"/>
  <c r="Q494" i="1"/>
  <c r="R494" i="1" s="1"/>
  <c r="Q495" i="1"/>
  <c r="R495" i="1" s="1"/>
  <c r="Q496" i="1"/>
  <c r="R496" i="1" s="1"/>
  <c r="Q497" i="1"/>
  <c r="R497" i="1" s="1"/>
  <c r="Q247" i="1"/>
  <c r="R247" i="1" s="1"/>
  <c r="R248" i="1"/>
  <c r="Q249" i="1"/>
  <c r="R249" i="1" s="1"/>
  <c r="Q250" i="1"/>
  <c r="R250" i="1" s="1"/>
  <c r="Q251" i="1"/>
  <c r="R251" i="1" s="1"/>
  <c r="Q252" i="1"/>
  <c r="R252" i="1" s="1"/>
  <c r="Q253" i="1"/>
  <c r="R253" i="1" s="1"/>
  <c r="Q254" i="1"/>
  <c r="R254" i="1" s="1"/>
  <c r="Q255" i="1"/>
  <c r="R255" i="1" s="1"/>
  <c r="O422" i="1"/>
  <c r="Q422" i="1" s="1"/>
  <c r="R422" i="1" s="1"/>
  <c r="Q280" i="1" l="1"/>
  <c r="R280" i="1" s="1"/>
  <c r="Q281" i="1"/>
  <c r="R281" i="1" s="1"/>
  <c r="Q282" i="1"/>
  <c r="R282" i="1" s="1"/>
  <c r="Q283" i="1"/>
  <c r="R283" i="1" s="1"/>
  <c r="Q284" i="1"/>
  <c r="R284" i="1" s="1"/>
  <c r="Q285" i="1"/>
  <c r="R285" i="1" s="1"/>
  <c r="Q286" i="1"/>
  <c r="R286" i="1" s="1"/>
  <c r="Q287" i="1"/>
  <c r="R287" i="1" s="1"/>
  <c r="Q288" i="1"/>
  <c r="R288" i="1" s="1"/>
  <c r="Q289" i="1"/>
  <c r="R289" i="1" s="1"/>
  <c r="Q290" i="1"/>
  <c r="R290" i="1" s="1"/>
  <c r="Q291" i="1"/>
  <c r="R291" i="1" s="1"/>
  <c r="Q292" i="1"/>
  <c r="R292" i="1" s="1"/>
  <c r="Q293" i="1"/>
  <c r="R293" i="1" s="1"/>
  <c r="Q294" i="1"/>
  <c r="R294" i="1" s="1"/>
  <c r="Q295" i="1"/>
  <c r="R295" i="1" s="1"/>
  <c r="Q296" i="1"/>
  <c r="R296" i="1" s="1"/>
  <c r="Q297" i="1"/>
  <c r="R297" i="1" s="1"/>
  <c r="Q298" i="1"/>
  <c r="R298" i="1" s="1"/>
  <c r="Q299" i="1"/>
  <c r="R299" i="1" s="1"/>
  <c r="Q300" i="1"/>
  <c r="R300" i="1" s="1"/>
  <c r="Q301" i="1"/>
  <c r="R301" i="1" s="1"/>
  <c r="Q302" i="1"/>
  <c r="R302" i="1" s="1"/>
  <c r="Q303" i="1"/>
  <c r="R303" i="1" s="1"/>
  <c r="Q304" i="1"/>
  <c r="R304" i="1" s="1"/>
  <c r="Q305" i="1"/>
  <c r="R305" i="1" s="1"/>
  <c r="Q306" i="1"/>
  <c r="R306" i="1" s="1"/>
  <c r="Q307" i="1"/>
  <c r="R307" i="1" s="1"/>
  <c r="Q308" i="1"/>
  <c r="R308" i="1" s="1"/>
  <c r="Q309" i="1"/>
  <c r="R309" i="1" s="1"/>
  <c r="Q310" i="1"/>
  <c r="R310" i="1" s="1"/>
  <c r="Q311" i="1"/>
  <c r="R311" i="1" s="1"/>
  <c r="Q312" i="1"/>
  <c r="R312" i="1" s="1"/>
  <c r="Q313" i="1"/>
  <c r="R313" i="1" s="1"/>
  <c r="Q314" i="1"/>
  <c r="R314" i="1" s="1"/>
  <c r="Q315" i="1"/>
  <c r="R315" i="1" s="1"/>
  <c r="Q316" i="1"/>
  <c r="R316" i="1" s="1"/>
  <c r="Q317" i="1"/>
  <c r="R317" i="1" s="1"/>
  <c r="Q318" i="1"/>
  <c r="R318" i="1" s="1"/>
  <c r="Q319" i="1"/>
  <c r="R319" i="1" s="1"/>
  <c r="Q320" i="1"/>
  <c r="R320" i="1" s="1"/>
  <c r="Q321" i="1"/>
  <c r="R321" i="1" s="1"/>
  <c r="Q322" i="1"/>
  <c r="R322" i="1" s="1"/>
  <c r="Q323" i="1"/>
  <c r="R323" i="1" s="1"/>
  <c r="Q324" i="1"/>
  <c r="R324" i="1" s="1"/>
  <c r="Q325" i="1"/>
  <c r="R325" i="1" s="1"/>
  <c r="Q326" i="1"/>
  <c r="R326" i="1" s="1"/>
  <c r="Q327" i="1"/>
  <c r="R327" i="1" s="1"/>
  <c r="Q328" i="1"/>
  <c r="R328" i="1" s="1"/>
  <c r="Q329" i="1"/>
  <c r="R329" i="1" s="1"/>
  <c r="Q330" i="1"/>
  <c r="R330" i="1" s="1"/>
  <c r="Q331" i="1"/>
  <c r="R331" i="1" s="1"/>
  <c r="Q332" i="1"/>
  <c r="R332" i="1" s="1"/>
  <c r="Q333" i="1"/>
  <c r="R333" i="1" s="1"/>
  <c r="Q334" i="1"/>
  <c r="R334" i="1" s="1"/>
  <c r="Q335" i="1"/>
  <c r="R335" i="1" s="1"/>
  <c r="Q336" i="1"/>
  <c r="R336" i="1" s="1"/>
  <c r="Q337" i="1"/>
  <c r="R337" i="1" s="1"/>
  <c r="Q338" i="1"/>
  <c r="R338" i="1" s="1"/>
  <c r="Q339" i="1"/>
  <c r="R339" i="1" s="1"/>
  <c r="Q340" i="1"/>
  <c r="R340" i="1" s="1"/>
  <c r="Q341" i="1"/>
  <c r="R341" i="1" s="1"/>
  <c r="Q342" i="1"/>
  <c r="R342" i="1" s="1"/>
  <c r="Q343" i="1"/>
  <c r="R343" i="1" s="1"/>
  <c r="Q344" i="1"/>
  <c r="R344" i="1" s="1"/>
  <c r="Q345" i="1"/>
  <c r="R345" i="1" s="1"/>
  <c r="Q346" i="1"/>
  <c r="R346" i="1" s="1"/>
  <c r="Q347" i="1"/>
  <c r="R347" i="1" s="1"/>
  <c r="Q348" i="1"/>
  <c r="R348" i="1" s="1"/>
  <c r="Q349" i="1"/>
  <c r="R349" i="1" s="1"/>
  <c r="Q350" i="1"/>
  <c r="R350" i="1" s="1"/>
  <c r="Q351" i="1"/>
  <c r="R351" i="1" s="1"/>
  <c r="Q352" i="1"/>
  <c r="R352" i="1" s="1"/>
  <c r="Q353" i="1"/>
  <c r="R353" i="1" s="1"/>
  <c r="Q354" i="1"/>
  <c r="R354" i="1" s="1"/>
  <c r="Q355" i="1"/>
  <c r="R355" i="1" s="1"/>
  <c r="Q3229" i="1" l="1"/>
  <c r="R3229" i="1" s="1"/>
  <c r="P3228" i="1"/>
  <c r="Q3228" i="1" s="1"/>
  <c r="R3228" i="1" s="1"/>
  <c r="P3227" i="1"/>
  <c r="Q3227" i="1" s="1"/>
  <c r="R3227" i="1" s="1"/>
  <c r="P3226" i="1"/>
  <c r="Q3226" i="1" s="1"/>
  <c r="R3226" i="1" s="1"/>
  <c r="P3225" i="1" l="1"/>
  <c r="Q3225" i="1" s="1"/>
  <c r="R3225" i="1" s="1"/>
  <c r="P3224" i="1"/>
  <c r="Q3224" i="1" s="1"/>
  <c r="R3224" i="1" s="1"/>
  <c r="P3223" i="1"/>
  <c r="Q3223" i="1" s="1"/>
  <c r="R3223" i="1" s="1"/>
  <c r="Q2885" i="1" l="1"/>
  <c r="R2885" i="1" s="1"/>
  <c r="Q230" i="1" l="1"/>
  <c r="R230" i="1" s="1"/>
  <c r="Q231" i="1"/>
  <c r="R231" i="1" s="1"/>
  <c r="Q232" i="1"/>
  <c r="R232" i="1" s="1"/>
  <c r="Q233" i="1"/>
  <c r="R233" i="1" s="1"/>
  <c r="Q234" i="1"/>
  <c r="R234" i="1" s="1"/>
  <c r="Q235" i="1"/>
  <c r="R235" i="1" s="1"/>
  <c r="Q236" i="1"/>
  <c r="R236" i="1" s="1"/>
  <c r="Q237" i="1"/>
  <c r="R237" i="1" s="1"/>
  <c r="Q238" i="1"/>
  <c r="R238" i="1" s="1"/>
  <c r="Q239" i="1"/>
  <c r="R239" i="1" s="1"/>
  <c r="Q240" i="1"/>
  <c r="R240" i="1" s="1"/>
  <c r="Q241" i="1"/>
  <c r="R241" i="1" s="1"/>
  <c r="Q242" i="1"/>
  <c r="R242" i="1" s="1"/>
  <c r="Q243" i="1"/>
  <c r="R243" i="1" s="1"/>
  <c r="Q244" i="1"/>
  <c r="R244" i="1" s="1"/>
  <c r="Q245" i="1"/>
  <c r="R245" i="1" s="1"/>
  <c r="Q246" i="1"/>
  <c r="R246" i="1" s="1"/>
  <c r="Q2942" i="1" l="1"/>
  <c r="R2942" i="1" s="1"/>
  <c r="Q2941" i="1" l="1"/>
  <c r="R2941" i="1" s="1"/>
  <c r="Q220" i="1" l="1"/>
  <c r="R220" i="1" s="1"/>
  <c r="Q221" i="1"/>
  <c r="R221" i="1" s="1"/>
  <c r="Q222" i="1"/>
  <c r="R222" i="1" s="1"/>
  <c r="Q223" i="1"/>
  <c r="R223" i="1" s="1"/>
  <c r="Q224" i="1"/>
  <c r="R224" i="1" s="1"/>
  <c r="Q225" i="1"/>
  <c r="R225" i="1" s="1"/>
  <c r="Q226" i="1"/>
  <c r="R226" i="1" s="1"/>
  <c r="Q227" i="1"/>
  <c r="R227" i="1" s="1"/>
  <c r="Q228" i="1"/>
  <c r="R228" i="1" s="1"/>
  <c r="Q229" i="1"/>
  <c r="R229" i="1" s="1"/>
  <c r="Q219" i="1"/>
  <c r="R219" i="1" s="1"/>
  <c r="Q215" i="1" l="1"/>
  <c r="R215" i="1" s="1"/>
  <c r="Q216" i="1"/>
  <c r="R216" i="1" s="1"/>
  <c r="Q217" i="1"/>
  <c r="R217" i="1" s="1"/>
  <c r="Q218" i="1"/>
  <c r="R218" i="1" s="1"/>
  <c r="Q202" i="1" l="1"/>
  <c r="R202" i="1" s="1"/>
  <c r="Q203" i="1"/>
  <c r="R203" i="1" s="1"/>
  <c r="Q204" i="1"/>
  <c r="R204" i="1" s="1"/>
  <c r="Q205" i="1"/>
  <c r="R205" i="1" s="1"/>
  <c r="Q206" i="1"/>
  <c r="R206" i="1" s="1"/>
  <c r="Q207" i="1"/>
  <c r="R207" i="1" s="1"/>
  <c r="Q208" i="1"/>
  <c r="R208" i="1" s="1"/>
  <c r="Q209" i="1"/>
  <c r="R209" i="1" s="1"/>
  <c r="Q210" i="1"/>
  <c r="R210" i="1" s="1"/>
  <c r="Q211" i="1"/>
  <c r="R211" i="1" s="1"/>
  <c r="Q212" i="1"/>
  <c r="R212" i="1" s="1"/>
  <c r="Q213" i="1"/>
  <c r="R213" i="1" s="1"/>
  <c r="Q214" i="1"/>
  <c r="R214" i="1" s="1"/>
  <c r="Q182" i="1" l="1"/>
  <c r="R182" i="1" l="1"/>
  <c r="Q180" i="1"/>
  <c r="R180" i="1" s="1"/>
  <c r="Q181" i="1"/>
  <c r="R181" i="1" s="1"/>
  <c r="Q2940" i="1" l="1"/>
  <c r="R2940" i="1" s="1"/>
  <c r="Q2939" i="1" l="1"/>
  <c r="R2939" i="1" s="1"/>
  <c r="Q2884" i="1" l="1"/>
  <c r="R2884" i="1" l="1"/>
  <c r="Q2938" i="1" l="1"/>
  <c r="R2938" i="1" s="1"/>
  <c r="Q2893" i="1" l="1"/>
  <c r="R2893" i="1" s="1"/>
  <c r="Q2894" i="1"/>
  <c r="R2894" i="1" s="1"/>
  <c r="Q2895" i="1"/>
  <c r="R2895" i="1" s="1"/>
  <c r="Q2896" i="1"/>
  <c r="R2896" i="1" s="1"/>
  <c r="Q2897" i="1"/>
  <c r="R2897" i="1" s="1"/>
  <c r="Q2898" i="1"/>
  <c r="R2898" i="1" s="1"/>
  <c r="Q2899" i="1"/>
  <c r="R2899" i="1" s="1"/>
  <c r="Q2900" i="1"/>
  <c r="R2900" i="1" s="1"/>
  <c r="Q2901" i="1"/>
  <c r="R2901" i="1" s="1"/>
  <c r="Q2902" i="1"/>
  <c r="R2902" i="1" s="1"/>
  <c r="Q2903" i="1"/>
  <c r="R2903" i="1" s="1"/>
  <c r="Q2904" i="1"/>
  <c r="R2904" i="1" s="1"/>
  <c r="Q2905" i="1"/>
  <c r="R2905" i="1" s="1"/>
  <c r="Q2906" i="1"/>
  <c r="R2906" i="1" s="1"/>
  <c r="Q2907" i="1"/>
  <c r="R2907" i="1" s="1"/>
  <c r="Q2908" i="1"/>
  <c r="R2908" i="1" s="1"/>
  <c r="Q2909" i="1"/>
  <c r="R2909" i="1" s="1"/>
  <c r="Q2910" i="1"/>
  <c r="R2910" i="1" s="1"/>
  <c r="Q2911" i="1"/>
  <c r="R2911" i="1" s="1"/>
  <c r="Q2912" i="1"/>
  <c r="R2912" i="1" s="1"/>
  <c r="Q2913" i="1"/>
  <c r="R2913" i="1" s="1"/>
  <c r="Q2914" i="1"/>
  <c r="R2914" i="1" s="1"/>
  <c r="Q2915" i="1"/>
  <c r="R2915" i="1" s="1"/>
  <c r="Q2916" i="1"/>
  <c r="R2916" i="1" s="1"/>
  <c r="Q2917" i="1"/>
  <c r="R2917" i="1" s="1"/>
  <c r="Q2918" i="1"/>
  <c r="R2918" i="1" s="1"/>
  <c r="Q2919" i="1"/>
  <c r="R2919" i="1" s="1"/>
  <c r="Q2920" i="1"/>
  <c r="R2920" i="1" s="1"/>
  <c r="Q2921" i="1"/>
  <c r="R2921" i="1" s="1"/>
  <c r="Q2922" i="1"/>
  <c r="R2922" i="1" s="1"/>
  <c r="Q2923" i="1"/>
  <c r="R2923" i="1" s="1"/>
  <c r="Q2924" i="1"/>
  <c r="R2924" i="1" s="1"/>
  <c r="Q2925" i="1"/>
  <c r="R2925" i="1" s="1"/>
  <c r="Q2926" i="1"/>
  <c r="R2926" i="1" s="1"/>
  <c r="Q2927" i="1"/>
  <c r="R2927" i="1" s="1"/>
  <c r="Q2928" i="1"/>
  <c r="R2928" i="1" s="1"/>
  <c r="Q2929" i="1"/>
  <c r="R2929" i="1" s="1"/>
  <c r="Q2930" i="1"/>
  <c r="R2930" i="1" s="1"/>
  <c r="Q2931" i="1"/>
  <c r="R2931" i="1" s="1"/>
  <c r="Q2932" i="1"/>
  <c r="R2932" i="1" s="1"/>
  <c r="Q2933" i="1"/>
  <c r="R2933" i="1" s="1"/>
  <c r="Q2934" i="1"/>
  <c r="R2934" i="1" s="1"/>
  <c r="Q2935" i="1"/>
  <c r="R2935" i="1" s="1"/>
  <c r="Q2936" i="1"/>
  <c r="R2936" i="1" s="1"/>
  <c r="Q2937" i="1"/>
  <c r="R2937" i="1" s="1"/>
  <c r="Q176" i="1" l="1"/>
  <c r="R176" i="1" s="1"/>
  <c r="Q2892" i="1" l="1"/>
  <c r="R2892" i="1" s="1"/>
  <c r="Q2883" i="1" l="1"/>
  <c r="R2883" i="1" s="1"/>
  <c r="Q159" i="1"/>
  <c r="R159" i="1" s="1"/>
  <c r="Q160" i="1"/>
  <c r="R160" i="1" s="1"/>
  <c r="Q161" i="1"/>
  <c r="R161" i="1" s="1"/>
  <c r="Q162" i="1"/>
  <c r="R162" i="1" s="1"/>
  <c r="Q163" i="1"/>
  <c r="R163" i="1" s="1"/>
  <c r="Q164" i="1"/>
  <c r="R164" i="1" s="1"/>
  <c r="Q165" i="1"/>
  <c r="R165" i="1" s="1"/>
  <c r="Q166" i="1"/>
  <c r="R166" i="1" s="1"/>
  <c r="Q167" i="1"/>
  <c r="R167" i="1" s="1"/>
  <c r="Q168" i="1"/>
  <c r="R168" i="1" s="1"/>
  <c r="Q169" i="1"/>
  <c r="R169" i="1" s="1"/>
  <c r="Q170" i="1"/>
  <c r="R170" i="1" s="1"/>
  <c r="Q171" i="1"/>
  <c r="R171" i="1" s="1"/>
  <c r="Q172" i="1"/>
  <c r="R172" i="1" s="1"/>
  <c r="Q173" i="1"/>
  <c r="R173" i="1" s="1"/>
  <c r="Q174" i="1"/>
  <c r="R174" i="1" s="1"/>
  <c r="Q175" i="1"/>
  <c r="R175" i="1" s="1"/>
  <c r="Q158" i="1"/>
  <c r="R158" i="1" s="1"/>
  <c r="Q157" i="1" l="1"/>
  <c r="R157" i="1" s="1"/>
  <c r="Q144" i="1" l="1"/>
  <c r="R144" i="1" s="1"/>
  <c r="Q145" i="1"/>
  <c r="R145" i="1" s="1"/>
  <c r="Q146" i="1"/>
  <c r="R146" i="1" s="1"/>
  <c r="Q147" i="1"/>
  <c r="R147" i="1" s="1"/>
  <c r="Q148" i="1"/>
  <c r="R148" i="1" s="1"/>
  <c r="Q149" i="1"/>
  <c r="R149" i="1" s="1"/>
  <c r="Q150" i="1"/>
  <c r="R150" i="1" s="1"/>
  <c r="Q151" i="1"/>
  <c r="R151" i="1" s="1"/>
  <c r="Q152" i="1"/>
  <c r="R152" i="1" s="1"/>
  <c r="Q153" i="1"/>
  <c r="R153" i="1" s="1"/>
  <c r="Q154" i="1"/>
  <c r="R154" i="1" s="1"/>
  <c r="Q155" i="1"/>
  <c r="R155" i="1" s="1"/>
  <c r="Q156" i="1"/>
  <c r="R156" i="1" s="1"/>
  <c r="Q101" i="1"/>
  <c r="R101" i="1" s="1"/>
  <c r="Q102" i="1"/>
  <c r="R102" i="1" s="1"/>
  <c r="Q103" i="1"/>
  <c r="R103" i="1" s="1"/>
  <c r="Q104" i="1"/>
  <c r="R104" i="1" s="1"/>
  <c r="Q105" i="1"/>
  <c r="R105" i="1" s="1"/>
  <c r="Q106" i="1"/>
  <c r="R106" i="1" s="1"/>
  <c r="Q107" i="1"/>
  <c r="R107" i="1" s="1"/>
  <c r="Q108" i="1"/>
  <c r="R108" i="1" s="1"/>
  <c r="Q109" i="1"/>
  <c r="R109" i="1" s="1"/>
  <c r="Q110" i="1"/>
  <c r="R110" i="1" s="1"/>
  <c r="Q111" i="1"/>
  <c r="R111" i="1" s="1"/>
  <c r="Q112" i="1"/>
  <c r="R112" i="1" s="1"/>
  <c r="Q113" i="1"/>
  <c r="R113" i="1" s="1"/>
  <c r="Q114" i="1"/>
  <c r="R114" i="1" s="1"/>
  <c r="Q115" i="1"/>
  <c r="R115" i="1" s="1"/>
  <c r="Q116" i="1"/>
  <c r="R116" i="1" s="1"/>
  <c r="Q117" i="1"/>
  <c r="R117" i="1" s="1"/>
  <c r="Q118" i="1"/>
  <c r="R118" i="1" s="1"/>
  <c r="Q119" i="1"/>
  <c r="R119" i="1" s="1"/>
  <c r="Q120" i="1"/>
  <c r="R120" i="1" s="1"/>
  <c r="Q121" i="1"/>
  <c r="R121" i="1" s="1"/>
  <c r="Q122" i="1"/>
  <c r="R122" i="1" s="1"/>
  <c r="Q123" i="1"/>
  <c r="R123" i="1" s="1"/>
  <c r="Q124" i="1"/>
  <c r="R124" i="1" s="1"/>
  <c r="Q125" i="1"/>
  <c r="R125" i="1" s="1"/>
  <c r="Q126" i="1"/>
  <c r="R126" i="1" s="1"/>
  <c r="Q127" i="1"/>
  <c r="R127" i="1" s="1"/>
  <c r="Q128" i="1"/>
  <c r="R128" i="1" s="1"/>
  <c r="Q129" i="1"/>
  <c r="R129" i="1" s="1"/>
  <c r="Q130" i="1"/>
  <c r="R130" i="1" s="1"/>
  <c r="Q131" i="1"/>
  <c r="R131" i="1" s="1"/>
  <c r="Q132" i="1"/>
  <c r="R132" i="1" s="1"/>
  <c r="Q133" i="1"/>
  <c r="R133" i="1" s="1"/>
  <c r="Q134" i="1"/>
  <c r="R134" i="1" s="1"/>
  <c r="Q135" i="1"/>
  <c r="R135" i="1" s="1"/>
  <c r="Q136" i="1"/>
  <c r="R136" i="1" s="1"/>
  <c r="Q137" i="1"/>
  <c r="R137" i="1" s="1"/>
  <c r="Q138" i="1"/>
  <c r="R138" i="1" s="1"/>
  <c r="Q139" i="1"/>
  <c r="R139" i="1" s="1"/>
  <c r="Q140" i="1"/>
  <c r="R140" i="1" s="1"/>
  <c r="Q141" i="1"/>
  <c r="R141" i="1" s="1"/>
  <c r="Q142" i="1"/>
  <c r="R142" i="1" s="1"/>
  <c r="Q143" i="1"/>
  <c r="R143" i="1" s="1"/>
  <c r="Q2857" i="1" l="1"/>
  <c r="R2857" i="1" s="1"/>
  <c r="Q2439" i="1" l="1"/>
  <c r="R2439" i="1" s="1"/>
  <c r="Q96" i="1"/>
  <c r="R96" i="1" s="1"/>
  <c r="Q97" i="1"/>
  <c r="R97" i="1" s="1"/>
  <c r="Q98" i="1"/>
  <c r="R98" i="1" s="1"/>
  <c r="Q99" i="1"/>
  <c r="R99" i="1" s="1"/>
  <c r="Q100" i="1"/>
  <c r="R100" i="1" s="1"/>
  <c r="Q2882" i="1" l="1"/>
  <c r="R2882" i="1" s="1"/>
  <c r="Q2881" i="1"/>
  <c r="R2881" i="1" s="1"/>
  <c r="Q2880" i="1"/>
  <c r="R2880" i="1" s="1"/>
  <c r="Q2856" i="1" l="1"/>
  <c r="R2856" i="1" s="1"/>
  <c r="Q2855" i="1" l="1"/>
  <c r="R2855" i="1" s="1"/>
  <c r="Q2879" i="1" l="1"/>
  <c r="R2879" i="1" s="1"/>
  <c r="Q2878" i="1" l="1"/>
  <c r="R2878" i="1" s="1"/>
  <c r="Q2877" i="1"/>
  <c r="R2877" i="1" s="1"/>
  <c r="Q2876" i="1"/>
  <c r="R2876" i="1" s="1"/>
  <c r="Q2875" i="1"/>
  <c r="R2875" i="1" s="1"/>
  <c r="Q2874" i="1"/>
  <c r="R2874" i="1" s="1"/>
  <c r="Q2873" i="1"/>
  <c r="R2873" i="1" s="1"/>
  <c r="Q2872" i="1"/>
  <c r="R2872" i="1" s="1"/>
  <c r="Q2871" i="1"/>
  <c r="R2871" i="1" s="1"/>
  <c r="Q2870" i="1"/>
  <c r="R2870" i="1" s="1"/>
  <c r="Q2869" i="1"/>
  <c r="R2869" i="1" s="1"/>
  <c r="Q2868" i="1"/>
  <c r="R2868" i="1" s="1"/>
  <c r="Q2867" i="1"/>
  <c r="R2867" i="1" s="1"/>
  <c r="Q2866" i="1"/>
  <c r="R2866" i="1" s="1"/>
  <c r="Q2865" i="1"/>
  <c r="R2865" i="1" s="1"/>
  <c r="Q2864" i="1" l="1"/>
  <c r="R2864" i="1" s="1"/>
  <c r="Q2863" i="1"/>
  <c r="R2863" i="1" s="1"/>
  <c r="Q89" i="1" l="1"/>
  <c r="R89" i="1" s="1"/>
  <c r="Q90" i="1"/>
  <c r="R90" i="1" s="1"/>
  <c r="Q91" i="1"/>
  <c r="R91" i="1" s="1"/>
  <c r="Q92" i="1"/>
  <c r="R92" i="1" s="1"/>
  <c r="Q93" i="1"/>
  <c r="R93" i="1" s="1"/>
  <c r="Q86" i="1"/>
  <c r="R86" i="1" s="1"/>
  <c r="Q87" i="1"/>
  <c r="R87" i="1" s="1"/>
  <c r="Q88" i="1"/>
  <c r="R88" i="1" s="1"/>
  <c r="Q2862" i="1" l="1"/>
  <c r="R2862" i="1" s="1"/>
  <c r="Q2861" i="1"/>
  <c r="R2861" i="1" s="1"/>
  <c r="Q2860" i="1"/>
  <c r="R2860" i="1" s="1"/>
  <c r="Q2859" i="1" l="1"/>
  <c r="R2859" i="1" s="1"/>
  <c r="Q2806" i="1"/>
  <c r="R2806" i="1" s="1"/>
  <c r="Q2805" i="1"/>
  <c r="R2805" i="1" s="1"/>
  <c r="P85" i="1" l="1"/>
  <c r="Q85" i="1" s="1"/>
  <c r="R85" i="1" s="1"/>
  <c r="P84" i="1"/>
  <c r="Q84" i="1" s="1"/>
  <c r="R84" i="1" s="1"/>
  <c r="P83" i="1"/>
  <c r="Q83" i="1" s="1"/>
  <c r="R83" i="1" s="1"/>
  <c r="P82" i="1"/>
  <c r="P81" i="1"/>
  <c r="P80" i="1"/>
  <c r="P79" i="1"/>
  <c r="P78" i="1"/>
  <c r="Q78" i="1" s="1"/>
  <c r="R78" i="1" s="1"/>
  <c r="P77" i="1"/>
  <c r="Q80" i="1" l="1"/>
  <c r="R80" i="1" s="1"/>
  <c r="Q79" i="1"/>
  <c r="R79" i="1" s="1"/>
  <c r="Q77" i="1"/>
  <c r="R77" i="1" s="1"/>
  <c r="Q81" i="1"/>
  <c r="R81" i="1" s="1"/>
  <c r="Q82" i="1"/>
  <c r="R82" i="1" s="1"/>
  <c r="Q66" i="1" l="1"/>
  <c r="R66" i="1" s="1"/>
  <c r="Q2890" i="1" l="1"/>
  <c r="R2890" i="1" s="1"/>
  <c r="Q2397" i="1" l="1"/>
  <c r="R2397" i="1" s="1"/>
  <c r="Q2398" i="1"/>
  <c r="R2398" i="1" s="1"/>
  <c r="Q2399" i="1"/>
  <c r="R2399" i="1" s="1"/>
  <c r="Q2400" i="1"/>
  <c r="R2400" i="1" s="1"/>
  <c r="Q2401" i="1"/>
  <c r="R2401" i="1" s="1"/>
  <c r="Q2402" i="1"/>
  <c r="R2402" i="1" s="1"/>
  <c r="Q2403" i="1"/>
  <c r="R2403" i="1" s="1"/>
  <c r="Q2404" i="1"/>
  <c r="R2404" i="1" s="1"/>
  <c r="Q2405" i="1"/>
  <c r="R2405" i="1" s="1"/>
  <c r="Q2406" i="1"/>
  <c r="R2406" i="1" s="1"/>
  <c r="Q2407" i="1"/>
  <c r="R2407" i="1" s="1"/>
  <c r="Q2408" i="1"/>
  <c r="R2408" i="1" s="1"/>
  <c r="Q2409" i="1"/>
  <c r="R2409" i="1" s="1"/>
  <c r="Q2410" i="1"/>
  <c r="R2410" i="1" s="1"/>
  <c r="Q2411" i="1"/>
  <c r="R2411" i="1" s="1"/>
  <c r="Q2412" i="1"/>
  <c r="R2412" i="1" s="1"/>
  <c r="Q2413" i="1"/>
  <c r="R2413" i="1" s="1"/>
  <c r="Q2414" i="1"/>
  <c r="R2414" i="1" s="1"/>
  <c r="Q2415" i="1"/>
  <c r="R2415" i="1" s="1"/>
  <c r="Q2416" i="1"/>
  <c r="R2416" i="1" s="1"/>
  <c r="Q2417" i="1"/>
  <c r="R2417" i="1" s="1"/>
  <c r="Q2418" i="1"/>
  <c r="R2418" i="1" s="1"/>
  <c r="Q2419" i="1"/>
  <c r="R2419" i="1" s="1"/>
  <c r="Q2420" i="1"/>
  <c r="R2420" i="1" s="1"/>
  <c r="Q2421" i="1"/>
  <c r="R2421" i="1" s="1"/>
  <c r="Q2422" i="1"/>
  <c r="R2422" i="1" s="1"/>
  <c r="Q2423" i="1"/>
  <c r="R2423" i="1" s="1"/>
  <c r="Q2424" i="1"/>
  <c r="R2424" i="1" s="1"/>
  <c r="Q2425" i="1"/>
  <c r="R2425" i="1" s="1"/>
  <c r="Q2426" i="1"/>
  <c r="R2426" i="1" s="1"/>
  <c r="Q2427" i="1"/>
  <c r="R2427" i="1" s="1"/>
  <c r="Q2428" i="1"/>
  <c r="R2428" i="1" s="1"/>
  <c r="Q2429" i="1"/>
  <c r="R2429" i="1" s="1"/>
  <c r="Q2430" i="1"/>
  <c r="R2430" i="1" s="1"/>
  <c r="Q2431" i="1"/>
  <c r="R2431" i="1" s="1"/>
  <c r="Q2432" i="1"/>
  <c r="R2432" i="1" s="1"/>
  <c r="Q2433" i="1"/>
  <c r="R2433" i="1" s="1"/>
  <c r="Q2434" i="1"/>
  <c r="R2434" i="1" s="1"/>
  <c r="Q2435" i="1"/>
  <c r="R2435" i="1" s="1"/>
  <c r="Q2436" i="1"/>
  <c r="R2436" i="1" s="1"/>
  <c r="Q2437" i="1"/>
  <c r="R2437" i="1" s="1"/>
  <c r="Q2438" i="1"/>
  <c r="R2438" i="1" s="1"/>
  <c r="Q2395" i="1" l="1"/>
  <c r="R2395" i="1" l="1"/>
  <c r="Q2807" i="1" l="1"/>
  <c r="R2807" i="1" s="1"/>
  <c r="Q2808" i="1"/>
  <c r="R2808" i="1" s="1"/>
  <c r="Q2809" i="1"/>
  <c r="R2809" i="1" s="1"/>
  <c r="Q59" i="1" l="1"/>
  <c r="R59" i="1" s="1"/>
  <c r="Q2443" i="1" l="1"/>
  <c r="R2443" i="1" s="1"/>
  <c r="Q2445" i="1"/>
  <c r="R2445" i="1" s="1"/>
  <c r="Q2891" i="1" l="1"/>
  <c r="R2891" i="1" s="1"/>
  <c r="Q178" i="1" l="1"/>
  <c r="R178" i="1" s="1"/>
  <c r="Q2396" i="1"/>
  <c r="R2396" i="1" s="1"/>
  <c r="Q3127" i="1" l="1"/>
  <c r="R3127" i="1" s="1"/>
  <c r="Q3128" i="1"/>
  <c r="R3128" i="1" s="1"/>
  <c r="Q3129" i="1"/>
  <c r="R3129" i="1" s="1"/>
  <c r="Q3130" i="1"/>
  <c r="R3130" i="1" s="1"/>
  <c r="Q3131" i="1"/>
  <c r="R3131" i="1" s="1"/>
  <c r="Q2810" i="1" l="1"/>
  <c r="R2810" i="1" s="1"/>
  <c r="Q2811" i="1"/>
  <c r="R2811" i="1" s="1"/>
  <c r="Q2812" i="1"/>
  <c r="R2812" i="1" s="1"/>
  <c r="Q2813" i="1"/>
  <c r="R2813" i="1" s="1"/>
  <c r="Q2814" i="1"/>
  <c r="R2814" i="1" s="1"/>
  <c r="Q2815" i="1"/>
  <c r="R2815" i="1" s="1"/>
  <c r="Q2816" i="1"/>
  <c r="R2816" i="1" s="1"/>
  <c r="Q2817" i="1"/>
  <c r="R2817" i="1" s="1"/>
  <c r="Q2818" i="1"/>
  <c r="R2818" i="1" s="1"/>
  <c r="Q2819" i="1"/>
  <c r="R2819" i="1" s="1"/>
  <c r="Q2820" i="1"/>
  <c r="R2820" i="1" s="1"/>
  <c r="Q2821" i="1"/>
  <c r="R2821" i="1" s="1"/>
  <c r="Q2822" i="1"/>
  <c r="R2822" i="1" s="1"/>
  <c r="Q2823" i="1"/>
  <c r="R2823" i="1" s="1"/>
  <c r="Q2824" i="1"/>
  <c r="R2824" i="1" s="1"/>
  <c r="Q2825" i="1"/>
  <c r="R2825" i="1" s="1"/>
  <c r="Q2826" i="1"/>
  <c r="R2826" i="1" s="1"/>
  <c r="Q2827" i="1"/>
  <c r="R2827" i="1" s="1"/>
  <c r="Q2828" i="1"/>
  <c r="R2828" i="1" s="1"/>
  <c r="Q2829" i="1"/>
  <c r="R2829" i="1" s="1"/>
  <c r="Q2830" i="1"/>
  <c r="R2830" i="1" s="1"/>
  <c r="Q2831" i="1"/>
  <c r="R2831" i="1" s="1"/>
  <c r="Q2832" i="1"/>
  <c r="R2832" i="1" s="1"/>
  <c r="Q2833" i="1"/>
  <c r="R2833" i="1" s="1"/>
  <c r="Q2834" i="1"/>
  <c r="R2834" i="1" s="1"/>
  <c r="Q2835" i="1"/>
  <c r="R2835" i="1" s="1"/>
  <c r="Q2836" i="1"/>
  <c r="R2836" i="1" s="1"/>
  <c r="Q2837" i="1"/>
  <c r="R2837" i="1" s="1"/>
  <c r="Q2838" i="1"/>
  <c r="R2838" i="1" s="1"/>
  <c r="Q2839" i="1"/>
  <c r="R2839" i="1" s="1"/>
  <c r="Q2840" i="1"/>
  <c r="R2840" i="1" s="1"/>
  <c r="Q2841" i="1"/>
  <c r="R2841" i="1" s="1"/>
  <c r="Q2842" i="1"/>
  <c r="R2842" i="1" s="1"/>
  <c r="Q2843" i="1"/>
  <c r="R2843" i="1" s="1"/>
  <c r="Q2844" i="1"/>
  <c r="R2844" i="1" s="1"/>
  <c r="Q2845" i="1"/>
  <c r="R2845" i="1" s="1"/>
  <c r="Q2846" i="1"/>
  <c r="R2846" i="1" s="1"/>
  <c r="Q2847" i="1"/>
  <c r="R2847" i="1" s="1"/>
  <c r="Q2848" i="1"/>
  <c r="R2848" i="1" s="1"/>
  <c r="Q2849" i="1"/>
  <c r="R2849" i="1" s="1"/>
  <c r="Q2850" i="1"/>
  <c r="R2850" i="1" s="1"/>
  <c r="Q2851" i="1"/>
  <c r="R2851" i="1" s="1"/>
  <c r="Q2852" i="1"/>
  <c r="R2852" i="1" s="1"/>
  <c r="Q2853" i="1"/>
  <c r="R2853" i="1" s="1"/>
  <c r="Q2393" i="1" l="1"/>
  <c r="Q2394" i="1"/>
  <c r="R2394" i="1" s="1"/>
  <c r="Q3144" i="1"/>
  <c r="R3144" i="1" s="1"/>
  <c r="R2393" i="1" l="1"/>
  <c r="Q26" i="1"/>
  <c r="R26" i="1" s="1"/>
  <c r="Q27" i="1"/>
  <c r="R27" i="1" s="1"/>
  <c r="Q28" i="1"/>
  <c r="R28" i="1" s="1"/>
  <c r="Q29" i="1"/>
  <c r="R29" i="1" s="1"/>
  <c r="Q30" i="1"/>
  <c r="R30" i="1" s="1"/>
  <c r="Q31" i="1"/>
  <c r="R31" i="1" s="1"/>
  <c r="Q32" i="1"/>
  <c r="R32" i="1" s="1"/>
  <c r="Q33" i="1"/>
  <c r="R33" i="1" s="1"/>
  <c r="Q34" i="1"/>
  <c r="R34" i="1" s="1"/>
  <c r="Q35" i="1"/>
  <c r="R35" i="1" s="1"/>
  <c r="Q36" i="1"/>
  <c r="R36" i="1" s="1"/>
  <c r="Q37" i="1"/>
  <c r="R37" i="1" s="1"/>
  <c r="Q38" i="1"/>
  <c r="R38" i="1" s="1"/>
  <c r="Q39" i="1"/>
  <c r="R39" i="1" s="1"/>
  <c r="Q40" i="1"/>
  <c r="R40" i="1" s="1"/>
  <c r="Q41" i="1"/>
  <c r="R41" i="1" s="1"/>
  <c r="Q42" i="1"/>
  <c r="R42" i="1" s="1"/>
  <c r="Q43" i="1"/>
  <c r="R43" i="1" s="1"/>
  <c r="Q44" i="1"/>
  <c r="R44" i="1" s="1"/>
  <c r="Q45" i="1"/>
  <c r="R45" i="1" s="1"/>
  <c r="Q46" i="1"/>
  <c r="R46" i="1" s="1"/>
  <c r="Q47" i="1"/>
  <c r="R47" i="1" s="1"/>
  <c r="Q48" i="1"/>
  <c r="R48" i="1" s="1"/>
  <c r="Q49" i="1"/>
  <c r="R49" i="1" s="1"/>
  <c r="Q50" i="1"/>
  <c r="R50" i="1" s="1"/>
  <c r="Q51" i="1"/>
  <c r="R51" i="1" s="1"/>
  <c r="Q52" i="1"/>
  <c r="R52" i="1" s="1"/>
  <c r="Q53" i="1"/>
  <c r="R53" i="1" s="1"/>
  <c r="Q54" i="1"/>
  <c r="R54" i="1" s="1"/>
  <c r="Q55" i="1"/>
  <c r="R55" i="1" s="1"/>
  <c r="Q56" i="1"/>
  <c r="R56" i="1" s="1"/>
  <c r="Q57" i="1"/>
  <c r="R57" i="1" s="1"/>
  <c r="Q58" i="1"/>
  <c r="R58" i="1" s="1"/>
  <c r="Q177" i="1"/>
  <c r="R177" i="1" s="1"/>
  <c r="Q60" i="1"/>
  <c r="R60" i="1" s="1"/>
  <c r="Q61" i="1"/>
  <c r="R61" i="1" s="1"/>
  <c r="Q62" i="1"/>
  <c r="R62" i="1" s="1"/>
  <c r="Q63" i="1"/>
  <c r="R63" i="1" s="1"/>
  <c r="Q64" i="1"/>
  <c r="R64" i="1" s="1"/>
  <c r="Q65" i="1"/>
  <c r="R65" i="1" s="1"/>
  <c r="Q179" i="1"/>
  <c r="R179" i="1" s="1"/>
  <c r="Q94" i="1"/>
  <c r="R94" i="1" s="1"/>
  <c r="Q95" i="1"/>
  <c r="R95" i="1" s="1"/>
  <c r="Q183" i="1"/>
  <c r="R183" i="1" s="1"/>
  <c r="Q184" i="1"/>
  <c r="R184" i="1" s="1"/>
  <c r="Q185" i="1"/>
  <c r="R185" i="1" s="1"/>
  <c r="Q186" i="1"/>
  <c r="R186" i="1" s="1"/>
  <c r="Q187" i="1"/>
  <c r="R187" i="1" s="1"/>
  <c r="Q188" i="1"/>
  <c r="R188" i="1" s="1"/>
  <c r="Q189" i="1"/>
  <c r="R189" i="1" s="1"/>
  <c r="Q190" i="1"/>
  <c r="R190" i="1" s="1"/>
  <c r="Q191" i="1"/>
  <c r="R191" i="1" s="1"/>
  <c r="Q192" i="1"/>
  <c r="R192" i="1" s="1"/>
  <c r="Q193" i="1"/>
  <c r="R193" i="1" s="1"/>
  <c r="Q67" i="1"/>
  <c r="R67" i="1" s="1"/>
  <c r="Q68" i="1"/>
  <c r="R68" i="1" s="1"/>
  <c r="Q69" i="1"/>
  <c r="R69" i="1" s="1"/>
  <c r="Q70" i="1"/>
  <c r="R70" i="1" s="1"/>
  <c r="Q194" i="1"/>
  <c r="R194" i="1" s="1"/>
  <c r="Q195" i="1"/>
  <c r="R195" i="1" s="1"/>
  <c r="Q196" i="1"/>
  <c r="R196" i="1" s="1"/>
  <c r="Q71" i="1"/>
  <c r="R71" i="1" s="1"/>
  <c r="Q72" i="1"/>
  <c r="R72" i="1" s="1"/>
  <c r="Q73" i="1"/>
  <c r="R73" i="1" s="1"/>
  <c r="Q197" i="1"/>
  <c r="R197" i="1" s="1"/>
  <c r="Q198" i="1"/>
  <c r="R198" i="1" s="1"/>
  <c r="Q199" i="1"/>
  <c r="R199" i="1" s="1"/>
  <c r="Q200" i="1"/>
  <c r="R200" i="1" s="1"/>
  <c r="Q74" i="1"/>
  <c r="R74" i="1" s="1"/>
  <c r="Q201" i="1"/>
  <c r="R201" i="1" s="1"/>
  <c r="Q75" i="1"/>
  <c r="R75" i="1" s="1"/>
  <c r="Q76" i="1"/>
  <c r="R76" i="1" s="1"/>
  <c r="Q501" i="1"/>
  <c r="R501" i="1" s="1"/>
  <c r="Q502" i="1"/>
  <c r="R502" i="1" s="1"/>
  <c r="Q503" i="1"/>
  <c r="R503" i="1" s="1"/>
  <c r="Q504" i="1"/>
  <c r="R504" i="1" s="1"/>
  <c r="Q505" i="1"/>
  <c r="R505" i="1" s="1"/>
  <c r="Q506" i="1"/>
  <c r="R506" i="1" s="1"/>
  <c r="Q507" i="1"/>
  <c r="R507" i="1" s="1"/>
  <c r="Q508" i="1"/>
  <c r="R508" i="1" s="1"/>
  <c r="Q509" i="1"/>
  <c r="R509" i="1" s="1"/>
  <c r="Q510" i="1"/>
  <c r="R510" i="1" s="1"/>
  <c r="Q511" i="1"/>
  <c r="R511" i="1" s="1"/>
  <c r="Q512" i="1"/>
  <c r="R512" i="1" s="1"/>
  <c r="Q513" i="1"/>
  <c r="R513" i="1" s="1"/>
  <c r="Q514" i="1"/>
  <c r="R514" i="1" s="1"/>
  <c r="Q515" i="1"/>
  <c r="R515" i="1" s="1"/>
  <c r="Q516" i="1"/>
  <c r="R516" i="1" s="1"/>
  <c r="Q517" i="1"/>
  <c r="R517" i="1" s="1"/>
  <c r="Q518" i="1"/>
  <c r="R518" i="1" s="1"/>
  <c r="Q519" i="1"/>
  <c r="R519" i="1" s="1"/>
  <c r="Q520" i="1"/>
  <c r="R520" i="1" s="1"/>
  <c r="Q521" i="1"/>
  <c r="R521" i="1" s="1"/>
  <c r="Q522" i="1"/>
  <c r="R522" i="1" s="1"/>
  <c r="Q523" i="1"/>
  <c r="R523" i="1" s="1"/>
  <c r="Q524" i="1"/>
  <c r="R524" i="1" s="1"/>
  <c r="Q525" i="1"/>
  <c r="R525" i="1" s="1"/>
  <c r="Q526" i="1"/>
  <c r="R526" i="1" s="1"/>
  <c r="Q527" i="1"/>
  <c r="R527" i="1" s="1"/>
  <c r="Q528" i="1"/>
  <c r="R528" i="1" s="1"/>
  <c r="Q529" i="1"/>
  <c r="R529" i="1" s="1"/>
  <c r="Q530" i="1"/>
  <c r="R530" i="1" s="1"/>
  <c r="Q531" i="1"/>
  <c r="R531" i="1" s="1"/>
  <c r="Q532" i="1"/>
  <c r="R532" i="1" s="1"/>
  <c r="Q533" i="1"/>
  <c r="R533" i="1" s="1"/>
  <c r="Q534" i="1"/>
  <c r="R534" i="1" s="1"/>
  <c r="Q535" i="1"/>
  <c r="R535" i="1" s="1"/>
  <c r="Q536" i="1"/>
  <c r="R536" i="1" s="1"/>
  <c r="Q537" i="1"/>
  <c r="R537" i="1" s="1"/>
  <c r="Q538" i="1"/>
  <c r="R538" i="1" s="1"/>
  <c r="Q539" i="1"/>
  <c r="R539" i="1" s="1"/>
  <c r="Q540" i="1"/>
  <c r="R540" i="1" s="1"/>
  <c r="Q541" i="1"/>
  <c r="R541" i="1" s="1"/>
  <c r="Q542" i="1"/>
  <c r="R542" i="1" s="1"/>
  <c r="Q543" i="1"/>
  <c r="R543" i="1" s="1"/>
  <c r="Q544" i="1"/>
  <c r="R544" i="1" s="1"/>
  <c r="Q545" i="1"/>
  <c r="R545" i="1" s="1"/>
  <c r="Q546" i="1"/>
  <c r="R546" i="1" s="1"/>
  <c r="Q547" i="1"/>
  <c r="R547" i="1" s="1"/>
  <c r="Q548" i="1"/>
  <c r="R548" i="1" s="1"/>
  <c r="Q549" i="1"/>
  <c r="R549" i="1" s="1"/>
  <c r="Q550" i="1"/>
  <c r="R550" i="1" s="1"/>
  <c r="Q551" i="1"/>
  <c r="R551" i="1" s="1"/>
  <c r="Q552" i="1"/>
  <c r="R552" i="1" s="1"/>
  <c r="Q553" i="1"/>
  <c r="R553" i="1" s="1"/>
  <c r="Q554" i="1"/>
  <c r="R554" i="1" s="1"/>
  <c r="Q555" i="1"/>
  <c r="R555" i="1" s="1"/>
  <c r="Q556" i="1"/>
  <c r="R556" i="1" s="1"/>
  <c r="Q557" i="1"/>
  <c r="R557" i="1" s="1"/>
  <c r="Q558" i="1"/>
  <c r="R558" i="1" s="1"/>
  <c r="Q559" i="1"/>
  <c r="R559" i="1" s="1"/>
  <c r="Q560" i="1"/>
  <c r="R560" i="1" s="1"/>
  <c r="Q561" i="1"/>
  <c r="R561" i="1" s="1"/>
  <c r="Q562" i="1"/>
  <c r="R562" i="1" s="1"/>
  <c r="Q563" i="1"/>
  <c r="R563" i="1" s="1"/>
  <c r="Q564" i="1"/>
  <c r="R564" i="1" s="1"/>
  <c r="Q565" i="1"/>
  <c r="R565" i="1" s="1"/>
  <c r="Q566" i="1"/>
  <c r="R566" i="1" s="1"/>
  <c r="Q567" i="1"/>
  <c r="R567" i="1" s="1"/>
  <c r="Q568" i="1"/>
  <c r="R568" i="1" s="1"/>
  <c r="Q569" i="1"/>
  <c r="R569" i="1" s="1"/>
  <c r="Q570" i="1"/>
  <c r="R570" i="1" s="1"/>
  <c r="Q571" i="1"/>
  <c r="R571" i="1" s="1"/>
  <c r="Q572" i="1"/>
  <c r="R572" i="1" s="1"/>
  <c r="Q573" i="1"/>
  <c r="R573" i="1" s="1"/>
  <c r="Q574" i="1"/>
  <c r="R574" i="1" s="1"/>
  <c r="Q575" i="1"/>
  <c r="R575" i="1" s="1"/>
  <c r="Q576" i="1"/>
  <c r="R576" i="1" s="1"/>
  <c r="Q577" i="1"/>
  <c r="R577" i="1" s="1"/>
  <c r="Q578" i="1"/>
  <c r="R578" i="1" s="1"/>
  <c r="Q579" i="1"/>
  <c r="R579" i="1" s="1"/>
  <c r="Q580" i="1"/>
  <c r="R580" i="1" s="1"/>
  <c r="Q581" i="1"/>
  <c r="R581" i="1" s="1"/>
  <c r="Q582" i="1"/>
  <c r="R582" i="1" s="1"/>
  <c r="Q583" i="1"/>
  <c r="R583" i="1" s="1"/>
  <c r="Q584" i="1"/>
  <c r="R584" i="1" s="1"/>
  <c r="Q585" i="1"/>
  <c r="R585" i="1" s="1"/>
  <c r="Q586" i="1"/>
  <c r="R586" i="1" s="1"/>
  <c r="Q587" i="1"/>
  <c r="R587" i="1" s="1"/>
  <c r="Q588" i="1"/>
  <c r="R588" i="1" s="1"/>
  <c r="Q589" i="1"/>
  <c r="R589" i="1" s="1"/>
  <c r="Q590" i="1"/>
  <c r="R590" i="1" s="1"/>
  <c r="Q591" i="1"/>
  <c r="R591" i="1" s="1"/>
  <c r="Q592" i="1"/>
  <c r="R592" i="1" s="1"/>
  <c r="Q593" i="1"/>
  <c r="R593" i="1" s="1"/>
  <c r="Q594" i="1"/>
  <c r="R594" i="1" s="1"/>
  <c r="Q595" i="1"/>
  <c r="R595" i="1" s="1"/>
  <c r="Q596" i="1"/>
  <c r="R596" i="1" s="1"/>
  <c r="Q597" i="1"/>
  <c r="R597" i="1" s="1"/>
  <c r="Q598" i="1"/>
  <c r="R598" i="1" s="1"/>
  <c r="Q599" i="1"/>
  <c r="R599" i="1" s="1"/>
  <c r="Q600" i="1"/>
  <c r="R600" i="1" s="1"/>
  <c r="Q601" i="1"/>
  <c r="R601" i="1" s="1"/>
  <c r="Q602" i="1"/>
  <c r="R602" i="1" s="1"/>
  <c r="Q603" i="1"/>
  <c r="R603" i="1" s="1"/>
  <c r="Q604" i="1"/>
  <c r="R604" i="1" s="1"/>
  <c r="Q605" i="1"/>
  <c r="R605" i="1" s="1"/>
  <c r="Q606" i="1"/>
  <c r="R606" i="1" s="1"/>
  <c r="Q607" i="1"/>
  <c r="R607" i="1" s="1"/>
  <c r="Q608" i="1"/>
  <c r="R608" i="1" s="1"/>
  <c r="Q609" i="1"/>
  <c r="R609" i="1" s="1"/>
  <c r="Q610" i="1"/>
  <c r="R610" i="1" s="1"/>
  <c r="Q611" i="1"/>
  <c r="R611" i="1" s="1"/>
  <c r="Q612" i="1"/>
  <c r="R612" i="1" s="1"/>
  <c r="Q613" i="1"/>
  <c r="R613" i="1" s="1"/>
  <c r="Q614" i="1"/>
  <c r="R614" i="1" s="1"/>
  <c r="Q615" i="1"/>
  <c r="R615" i="1" s="1"/>
  <c r="Q616" i="1"/>
  <c r="R616" i="1" s="1"/>
  <c r="Q617" i="1"/>
  <c r="R617" i="1" s="1"/>
  <c r="Q618" i="1"/>
  <c r="R618" i="1" s="1"/>
  <c r="Q619" i="1"/>
  <c r="R619" i="1" s="1"/>
  <c r="Q620" i="1"/>
  <c r="R620" i="1" s="1"/>
  <c r="Q621" i="1"/>
  <c r="R621" i="1" s="1"/>
  <c r="Q622" i="1"/>
  <c r="R622" i="1" s="1"/>
  <c r="Q623" i="1"/>
  <c r="R623" i="1" s="1"/>
  <c r="Q624" i="1"/>
  <c r="R624" i="1" s="1"/>
  <c r="Q625" i="1"/>
  <c r="R625" i="1" s="1"/>
  <c r="Q626" i="1"/>
  <c r="R626" i="1" s="1"/>
  <c r="Q627" i="1"/>
  <c r="R627" i="1" s="1"/>
  <c r="Q628" i="1"/>
  <c r="R628" i="1" s="1"/>
  <c r="Q629" i="1"/>
  <c r="R629" i="1" s="1"/>
  <c r="Q630" i="1"/>
  <c r="R630" i="1" s="1"/>
  <c r="Q631" i="1"/>
  <c r="R631" i="1" s="1"/>
  <c r="Q632" i="1"/>
  <c r="R632" i="1" s="1"/>
  <c r="Q633" i="1"/>
  <c r="R633" i="1" s="1"/>
  <c r="Q634" i="1"/>
  <c r="R634" i="1" s="1"/>
  <c r="Q635" i="1"/>
  <c r="R635" i="1" s="1"/>
  <c r="Q636" i="1"/>
  <c r="R636" i="1" s="1"/>
  <c r="Q637" i="1"/>
  <c r="R637" i="1" s="1"/>
  <c r="Q638" i="1"/>
  <c r="R638" i="1" s="1"/>
  <c r="Q639" i="1"/>
  <c r="R639" i="1" s="1"/>
  <c r="Q640" i="1"/>
  <c r="R640" i="1" s="1"/>
  <c r="Q641" i="1"/>
  <c r="R641" i="1" s="1"/>
  <c r="Q642" i="1"/>
  <c r="R642" i="1" s="1"/>
  <c r="Q643" i="1"/>
  <c r="R643" i="1" s="1"/>
  <c r="Q644" i="1"/>
  <c r="R644" i="1" s="1"/>
  <c r="Q645" i="1"/>
  <c r="R645" i="1" s="1"/>
  <c r="Q646" i="1"/>
  <c r="R646" i="1" s="1"/>
  <c r="Q647" i="1"/>
  <c r="R647" i="1" s="1"/>
  <c r="Q648" i="1"/>
  <c r="R648" i="1" s="1"/>
  <c r="Q649" i="1"/>
  <c r="R649" i="1" s="1"/>
  <c r="Q650" i="1"/>
  <c r="R650" i="1" s="1"/>
  <c r="Q651" i="1"/>
  <c r="R651" i="1" s="1"/>
  <c r="Q652" i="1"/>
  <c r="R652" i="1" s="1"/>
  <c r="Q653" i="1"/>
  <c r="R653" i="1" s="1"/>
  <c r="Q654" i="1"/>
  <c r="R654" i="1" s="1"/>
  <c r="Q655" i="1"/>
  <c r="R655" i="1" s="1"/>
  <c r="Q656" i="1"/>
  <c r="R656" i="1" s="1"/>
  <c r="Q657" i="1"/>
  <c r="R657" i="1" s="1"/>
  <c r="Q658" i="1"/>
  <c r="R658" i="1" s="1"/>
  <c r="Q659" i="1"/>
  <c r="R659" i="1" s="1"/>
  <c r="Q660" i="1"/>
  <c r="R660" i="1" s="1"/>
  <c r="Q661" i="1"/>
  <c r="R661" i="1" s="1"/>
  <c r="Q662" i="1"/>
  <c r="R662" i="1" s="1"/>
  <c r="Q663" i="1"/>
  <c r="R663" i="1" s="1"/>
  <c r="Q664" i="1"/>
  <c r="R664" i="1" s="1"/>
  <c r="Q665" i="1"/>
  <c r="R665" i="1" s="1"/>
  <c r="Q666" i="1"/>
  <c r="R666" i="1" s="1"/>
  <c r="Q667" i="1"/>
  <c r="R667" i="1" s="1"/>
  <c r="Q668" i="1"/>
  <c r="R668" i="1" s="1"/>
  <c r="Q669" i="1"/>
  <c r="R669" i="1" s="1"/>
  <c r="Q670" i="1"/>
  <c r="R670" i="1" s="1"/>
  <c r="Q671" i="1"/>
  <c r="R671" i="1" s="1"/>
  <c r="Q672" i="1"/>
  <c r="R672" i="1" s="1"/>
  <c r="Q673" i="1"/>
  <c r="R673" i="1" s="1"/>
  <c r="Q674" i="1"/>
  <c r="R674" i="1" s="1"/>
  <c r="Q675" i="1"/>
  <c r="R675" i="1" s="1"/>
  <c r="Q676" i="1"/>
  <c r="R676" i="1" s="1"/>
  <c r="Q677" i="1"/>
  <c r="R677" i="1" s="1"/>
  <c r="Q678" i="1"/>
  <c r="R678" i="1" s="1"/>
  <c r="Q679" i="1"/>
  <c r="R679" i="1" s="1"/>
  <c r="Q680" i="1"/>
  <c r="R680" i="1" s="1"/>
  <c r="Q681" i="1"/>
  <c r="R681" i="1" s="1"/>
  <c r="Q682" i="1"/>
  <c r="R682" i="1" s="1"/>
  <c r="Q683" i="1"/>
  <c r="R683" i="1" s="1"/>
  <c r="Q684" i="1"/>
  <c r="R684" i="1" s="1"/>
  <c r="Q685" i="1"/>
  <c r="R685" i="1" s="1"/>
  <c r="Q686" i="1"/>
  <c r="R686" i="1" s="1"/>
  <c r="Q687" i="1"/>
  <c r="R687" i="1" s="1"/>
  <c r="Q688" i="1"/>
  <c r="R688" i="1" s="1"/>
  <c r="Q689" i="1"/>
  <c r="R689" i="1" s="1"/>
  <c r="Q690" i="1"/>
  <c r="R690" i="1" s="1"/>
  <c r="Q691" i="1"/>
  <c r="R691" i="1" s="1"/>
  <c r="Q692" i="1"/>
  <c r="R692" i="1" s="1"/>
  <c r="Q693" i="1"/>
  <c r="R693" i="1" s="1"/>
  <c r="Q694" i="1"/>
  <c r="R694" i="1" s="1"/>
  <c r="Q695" i="1"/>
  <c r="R695" i="1" s="1"/>
  <c r="Q696" i="1"/>
  <c r="R696" i="1" s="1"/>
  <c r="Q697" i="1"/>
  <c r="R697" i="1" s="1"/>
  <c r="Q698" i="1"/>
  <c r="R698" i="1" s="1"/>
  <c r="Q699" i="1"/>
  <c r="R699" i="1" s="1"/>
  <c r="Q700" i="1"/>
  <c r="R700" i="1" s="1"/>
  <c r="Q701" i="1"/>
  <c r="R701" i="1" s="1"/>
  <c r="Q702" i="1"/>
  <c r="R702" i="1" s="1"/>
  <c r="Q703" i="1"/>
  <c r="R703" i="1" s="1"/>
  <c r="Q704" i="1"/>
  <c r="R704" i="1" s="1"/>
  <c r="Q705" i="1"/>
  <c r="R705" i="1" s="1"/>
  <c r="Q706" i="1"/>
  <c r="R706" i="1" s="1"/>
  <c r="Q707" i="1"/>
  <c r="R707" i="1" s="1"/>
  <c r="Q708" i="1"/>
  <c r="R708" i="1" s="1"/>
  <c r="Q709" i="1"/>
  <c r="R709" i="1" s="1"/>
  <c r="Q710" i="1"/>
  <c r="R710" i="1" s="1"/>
  <c r="Q711" i="1"/>
  <c r="R711" i="1" s="1"/>
  <c r="Q712" i="1"/>
  <c r="R712" i="1" s="1"/>
  <c r="Q713" i="1"/>
  <c r="R713" i="1" s="1"/>
  <c r="Q714" i="1"/>
  <c r="R714" i="1" s="1"/>
  <c r="Q715" i="1"/>
  <c r="R715" i="1" s="1"/>
  <c r="Q716" i="1"/>
  <c r="R716" i="1" s="1"/>
  <c r="Q717" i="1"/>
  <c r="R717" i="1" s="1"/>
  <c r="Q718" i="1"/>
  <c r="R718" i="1" s="1"/>
  <c r="Q719" i="1"/>
  <c r="R719" i="1" s="1"/>
  <c r="Q720" i="1"/>
  <c r="R720" i="1" s="1"/>
  <c r="Q721" i="1"/>
  <c r="R721" i="1" s="1"/>
  <c r="Q722" i="1"/>
  <c r="R722" i="1" s="1"/>
  <c r="Q723" i="1"/>
  <c r="R723" i="1" s="1"/>
  <c r="Q724" i="1"/>
  <c r="R724" i="1" s="1"/>
  <c r="Q725" i="1"/>
  <c r="R725" i="1" s="1"/>
  <c r="Q726" i="1"/>
  <c r="R726" i="1" s="1"/>
  <c r="Q727" i="1"/>
  <c r="R727" i="1" s="1"/>
  <c r="Q728" i="1"/>
  <c r="R728" i="1" s="1"/>
  <c r="Q729" i="1"/>
  <c r="R729" i="1" s="1"/>
  <c r="Q730" i="1"/>
  <c r="R730" i="1" s="1"/>
  <c r="Q731" i="1"/>
  <c r="R731" i="1" s="1"/>
  <c r="Q732" i="1"/>
  <c r="R732" i="1" s="1"/>
  <c r="Q733" i="1"/>
  <c r="R733" i="1" s="1"/>
  <c r="Q734" i="1"/>
  <c r="R734" i="1" s="1"/>
  <c r="Q735" i="1"/>
  <c r="R735" i="1" s="1"/>
  <c r="Q736" i="1"/>
  <c r="R736" i="1" s="1"/>
  <c r="Q737" i="1"/>
  <c r="R737" i="1" s="1"/>
  <c r="Q738" i="1"/>
  <c r="R738" i="1" s="1"/>
  <c r="Q739" i="1"/>
  <c r="R739" i="1" s="1"/>
  <c r="Q740" i="1"/>
  <c r="R740" i="1" s="1"/>
  <c r="Q741" i="1"/>
  <c r="R741" i="1" s="1"/>
  <c r="Q742" i="1"/>
  <c r="R742" i="1" s="1"/>
  <c r="Q743" i="1"/>
  <c r="R743" i="1" s="1"/>
  <c r="Q744" i="1"/>
  <c r="R744" i="1" s="1"/>
  <c r="Q745" i="1"/>
  <c r="R745" i="1" s="1"/>
  <c r="Q746" i="1"/>
  <c r="R746" i="1" s="1"/>
  <c r="Q747" i="1"/>
  <c r="R747" i="1" s="1"/>
  <c r="Q748" i="1"/>
  <c r="R748" i="1" s="1"/>
  <c r="Q749" i="1"/>
  <c r="R749" i="1" s="1"/>
  <c r="Q750" i="1"/>
  <c r="R750" i="1" s="1"/>
  <c r="Q751" i="1"/>
  <c r="R751" i="1" s="1"/>
  <c r="Q752" i="1"/>
  <c r="R752" i="1" s="1"/>
  <c r="Q753" i="1"/>
  <c r="R753" i="1" s="1"/>
  <c r="Q754" i="1"/>
  <c r="R754" i="1" s="1"/>
  <c r="Q755" i="1"/>
  <c r="R755" i="1" s="1"/>
  <c r="Q756" i="1"/>
  <c r="R756" i="1" s="1"/>
  <c r="Q757" i="1"/>
  <c r="R757" i="1" s="1"/>
  <c r="Q758" i="1"/>
  <c r="R758" i="1" s="1"/>
  <c r="Q759" i="1"/>
  <c r="R759" i="1" s="1"/>
  <c r="Q760" i="1"/>
  <c r="R760" i="1" s="1"/>
  <c r="Q761" i="1"/>
  <c r="R761" i="1" s="1"/>
  <c r="Q762" i="1"/>
  <c r="R762" i="1" s="1"/>
  <c r="Q763" i="1"/>
  <c r="R763" i="1" s="1"/>
  <c r="Q764" i="1"/>
  <c r="R764" i="1" s="1"/>
  <c r="Q765" i="1"/>
  <c r="R765" i="1" s="1"/>
  <c r="Q766" i="1"/>
  <c r="R766" i="1" s="1"/>
  <c r="Q767" i="1"/>
  <c r="R767" i="1" s="1"/>
  <c r="Q768" i="1"/>
  <c r="R768" i="1" s="1"/>
  <c r="Q769" i="1"/>
  <c r="R769" i="1" s="1"/>
  <c r="Q770" i="1"/>
  <c r="R770" i="1" s="1"/>
  <c r="Q771" i="1"/>
  <c r="R771" i="1" s="1"/>
  <c r="Q772" i="1"/>
  <c r="R772" i="1" s="1"/>
  <c r="Q773" i="1"/>
  <c r="R773" i="1" s="1"/>
  <c r="Q774" i="1"/>
  <c r="R774" i="1" s="1"/>
  <c r="Q775" i="1"/>
  <c r="R775" i="1" s="1"/>
  <c r="Q776" i="1"/>
  <c r="R776" i="1" s="1"/>
  <c r="Q777" i="1"/>
  <c r="R777" i="1" s="1"/>
  <c r="Q778" i="1"/>
  <c r="R778" i="1" s="1"/>
  <c r="Q779" i="1"/>
  <c r="R779" i="1" s="1"/>
  <c r="Q780" i="1"/>
  <c r="R780" i="1" s="1"/>
  <c r="Q781" i="1"/>
  <c r="R781" i="1" s="1"/>
  <c r="Q782" i="1"/>
  <c r="R782" i="1" s="1"/>
  <c r="Q783" i="1"/>
  <c r="R783" i="1" s="1"/>
  <c r="Q784" i="1"/>
  <c r="R784" i="1" s="1"/>
  <c r="Q785" i="1"/>
  <c r="R785" i="1" s="1"/>
  <c r="Q786" i="1"/>
  <c r="R786" i="1" s="1"/>
  <c r="Q787" i="1"/>
  <c r="R787" i="1" s="1"/>
  <c r="Q788" i="1"/>
  <c r="R788" i="1" s="1"/>
  <c r="Q789" i="1"/>
  <c r="R789" i="1" s="1"/>
  <c r="Q790" i="1"/>
  <c r="R790" i="1" s="1"/>
  <c r="Q791" i="1"/>
  <c r="R791" i="1" s="1"/>
  <c r="Q792" i="1"/>
  <c r="R792" i="1" s="1"/>
  <c r="Q793" i="1"/>
  <c r="R793" i="1" s="1"/>
  <c r="Q794" i="1"/>
  <c r="R794" i="1" s="1"/>
  <c r="Q795" i="1"/>
  <c r="R795" i="1" s="1"/>
  <c r="Q796" i="1"/>
  <c r="R796" i="1" s="1"/>
  <c r="Q797" i="1"/>
  <c r="R797" i="1" s="1"/>
  <c r="Q798" i="1"/>
  <c r="R798" i="1" s="1"/>
  <c r="Q799" i="1"/>
  <c r="R799" i="1" s="1"/>
  <c r="Q800" i="1"/>
  <c r="R800" i="1" s="1"/>
  <c r="Q801" i="1"/>
  <c r="R801" i="1" s="1"/>
  <c r="Q802" i="1"/>
  <c r="R802" i="1" s="1"/>
  <c r="Q803" i="1"/>
  <c r="R803" i="1" s="1"/>
  <c r="Q804" i="1"/>
  <c r="R804" i="1" s="1"/>
  <c r="Q805" i="1"/>
  <c r="R805" i="1" s="1"/>
  <c r="Q806" i="1"/>
  <c r="R806" i="1" s="1"/>
  <c r="Q807" i="1"/>
  <c r="R807" i="1" s="1"/>
  <c r="Q808" i="1"/>
  <c r="R808" i="1" s="1"/>
  <c r="Q809" i="1"/>
  <c r="R809" i="1" s="1"/>
  <c r="Q810" i="1"/>
  <c r="R810" i="1" s="1"/>
  <c r="Q811" i="1"/>
  <c r="R811" i="1" s="1"/>
  <c r="Q812" i="1"/>
  <c r="R812" i="1" s="1"/>
  <c r="Q813" i="1"/>
  <c r="R813" i="1" s="1"/>
  <c r="Q814" i="1"/>
  <c r="R814" i="1" s="1"/>
  <c r="Q815" i="1"/>
  <c r="R815" i="1" s="1"/>
  <c r="Q816" i="1"/>
  <c r="R816" i="1" s="1"/>
  <c r="Q817" i="1"/>
  <c r="R817" i="1" s="1"/>
  <c r="Q818" i="1"/>
  <c r="R818" i="1" s="1"/>
  <c r="Q819" i="1"/>
  <c r="R819" i="1" s="1"/>
  <c r="Q820" i="1"/>
  <c r="R820" i="1" s="1"/>
  <c r="Q821" i="1"/>
  <c r="R821" i="1" s="1"/>
  <c r="Q822" i="1"/>
  <c r="R822" i="1" s="1"/>
  <c r="Q823" i="1"/>
  <c r="R823" i="1" s="1"/>
  <c r="Q824" i="1"/>
  <c r="R824" i="1" s="1"/>
  <c r="Q825" i="1"/>
  <c r="R825" i="1" s="1"/>
  <c r="Q826" i="1"/>
  <c r="R826" i="1" s="1"/>
  <c r="Q827" i="1"/>
  <c r="R827" i="1" s="1"/>
  <c r="Q828" i="1"/>
  <c r="R828" i="1" s="1"/>
  <c r="Q829" i="1"/>
  <c r="R829" i="1" s="1"/>
  <c r="Q830" i="1"/>
  <c r="R830" i="1" s="1"/>
  <c r="Q831" i="1"/>
  <c r="R831" i="1" s="1"/>
  <c r="Q832" i="1"/>
  <c r="R832" i="1" s="1"/>
  <c r="Q833" i="1"/>
  <c r="R833" i="1" s="1"/>
  <c r="Q834" i="1"/>
  <c r="R834" i="1" s="1"/>
  <c r="Q835" i="1"/>
  <c r="R835" i="1" s="1"/>
  <c r="Q836" i="1"/>
  <c r="R836" i="1" s="1"/>
  <c r="Q837" i="1"/>
  <c r="R837" i="1" s="1"/>
  <c r="Q838" i="1"/>
  <c r="R838" i="1" s="1"/>
  <c r="Q839" i="1"/>
  <c r="R839" i="1" s="1"/>
  <c r="Q840" i="1"/>
  <c r="R840" i="1" s="1"/>
  <c r="Q841" i="1"/>
  <c r="R841" i="1" s="1"/>
  <c r="Q842" i="1"/>
  <c r="R842" i="1" s="1"/>
  <c r="Q843" i="1"/>
  <c r="R843" i="1" s="1"/>
  <c r="Q844" i="1"/>
  <c r="R844" i="1" s="1"/>
  <c r="Q845" i="1"/>
  <c r="R845" i="1" s="1"/>
  <c r="Q846" i="1"/>
  <c r="R846" i="1" s="1"/>
  <c r="Q847" i="1"/>
  <c r="R847" i="1" s="1"/>
  <c r="Q848" i="1"/>
  <c r="R848" i="1" s="1"/>
  <c r="Q849" i="1"/>
  <c r="R849" i="1" s="1"/>
  <c r="Q850" i="1"/>
  <c r="R850" i="1" s="1"/>
  <c r="Q851" i="1"/>
  <c r="R851" i="1" s="1"/>
  <c r="Q852" i="1"/>
  <c r="R852" i="1" s="1"/>
  <c r="Q853" i="1"/>
  <c r="R853" i="1" s="1"/>
  <c r="Q854" i="1"/>
  <c r="R854" i="1" s="1"/>
  <c r="Q855" i="1"/>
  <c r="R855" i="1" s="1"/>
  <c r="Q856" i="1"/>
  <c r="R856" i="1" s="1"/>
  <c r="Q857" i="1"/>
  <c r="R857" i="1" s="1"/>
  <c r="Q858" i="1"/>
  <c r="R858" i="1" s="1"/>
  <c r="Q859" i="1"/>
  <c r="R859" i="1" s="1"/>
  <c r="Q860" i="1"/>
  <c r="R860" i="1" s="1"/>
  <c r="Q861" i="1"/>
  <c r="R861" i="1" s="1"/>
  <c r="Q862" i="1"/>
  <c r="R862" i="1" s="1"/>
  <c r="Q863" i="1"/>
  <c r="R863" i="1" s="1"/>
  <c r="Q864" i="1"/>
  <c r="R864" i="1" s="1"/>
  <c r="Q865" i="1"/>
  <c r="R865" i="1" s="1"/>
  <c r="Q866" i="1"/>
  <c r="R866" i="1" s="1"/>
  <c r="Q867" i="1"/>
  <c r="R867" i="1" s="1"/>
  <c r="Q868" i="1"/>
  <c r="R868" i="1" s="1"/>
  <c r="Q869" i="1"/>
  <c r="R869" i="1" s="1"/>
  <c r="Q870" i="1"/>
  <c r="R870" i="1" s="1"/>
  <c r="Q871" i="1"/>
  <c r="R871" i="1" s="1"/>
  <c r="Q872" i="1"/>
  <c r="R872" i="1" s="1"/>
  <c r="Q873" i="1"/>
  <c r="R873" i="1" s="1"/>
  <c r="Q874" i="1"/>
  <c r="R874" i="1" s="1"/>
  <c r="Q875" i="1"/>
  <c r="R875" i="1" s="1"/>
  <c r="Q876" i="1"/>
  <c r="R876" i="1" s="1"/>
  <c r="Q877" i="1"/>
  <c r="R877" i="1" s="1"/>
  <c r="Q878" i="1"/>
  <c r="R878" i="1" s="1"/>
  <c r="Q879" i="1"/>
  <c r="R879" i="1" s="1"/>
  <c r="Q880" i="1"/>
  <c r="R880" i="1" s="1"/>
  <c r="Q881" i="1"/>
  <c r="R881" i="1" s="1"/>
  <c r="Q882" i="1"/>
  <c r="R882" i="1" s="1"/>
  <c r="Q883" i="1"/>
  <c r="R883" i="1" s="1"/>
  <c r="Q884" i="1"/>
  <c r="R884" i="1" s="1"/>
  <c r="Q885" i="1"/>
  <c r="R885" i="1" s="1"/>
  <c r="Q886" i="1"/>
  <c r="R886" i="1" s="1"/>
  <c r="Q887" i="1"/>
  <c r="R887" i="1" s="1"/>
  <c r="Q888" i="1"/>
  <c r="R888" i="1" s="1"/>
  <c r="Q889" i="1"/>
  <c r="R889" i="1" s="1"/>
  <c r="Q890" i="1"/>
  <c r="R890" i="1" s="1"/>
  <c r="Q891" i="1"/>
  <c r="R891" i="1" s="1"/>
  <c r="Q892" i="1"/>
  <c r="R892" i="1" s="1"/>
  <c r="Q893" i="1"/>
  <c r="R893" i="1" s="1"/>
  <c r="Q894" i="1"/>
  <c r="R894" i="1" s="1"/>
  <c r="Q895" i="1"/>
  <c r="R895" i="1" s="1"/>
  <c r="Q896" i="1"/>
  <c r="R896" i="1" s="1"/>
  <c r="Q897" i="1"/>
  <c r="R897" i="1" s="1"/>
  <c r="Q898" i="1"/>
  <c r="R898" i="1" s="1"/>
  <c r="Q899" i="1"/>
  <c r="R899" i="1" s="1"/>
  <c r="Q900" i="1"/>
  <c r="R900" i="1" s="1"/>
  <c r="Q901" i="1"/>
  <c r="R901" i="1" s="1"/>
  <c r="Q902" i="1"/>
  <c r="R902" i="1" s="1"/>
  <c r="Q903" i="1"/>
  <c r="R903" i="1" s="1"/>
  <c r="Q904" i="1"/>
  <c r="R904" i="1" s="1"/>
  <c r="Q905" i="1"/>
  <c r="R905" i="1" s="1"/>
  <c r="Q906" i="1"/>
  <c r="R906" i="1" s="1"/>
  <c r="Q907" i="1"/>
  <c r="R907" i="1" s="1"/>
  <c r="Q908" i="1"/>
  <c r="R908" i="1" s="1"/>
  <c r="Q909" i="1"/>
  <c r="R909" i="1" s="1"/>
  <c r="Q910" i="1"/>
  <c r="R910" i="1" s="1"/>
  <c r="Q911" i="1"/>
  <c r="R911" i="1" s="1"/>
  <c r="Q912" i="1"/>
  <c r="R912" i="1" s="1"/>
  <c r="Q913" i="1"/>
  <c r="R913" i="1" s="1"/>
  <c r="Q914" i="1"/>
  <c r="R914" i="1" s="1"/>
  <c r="Q915" i="1"/>
  <c r="R915" i="1" s="1"/>
  <c r="Q916" i="1"/>
  <c r="R916" i="1" s="1"/>
  <c r="Q917" i="1"/>
  <c r="R917" i="1" s="1"/>
  <c r="Q918" i="1"/>
  <c r="R918" i="1" s="1"/>
  <c r="Q919" i="1"/>
  <c r="R919" i="1" s="1"/>
  <c r="Q920" i="1"/>
  <c r="R920" i="1" s="1"/>
  <c r="Q921" i="1"/>
  <c r="R921" i="1" s="1"/>
  <c r="Q922" i="1"/>
  <c r="R922" i="1" s="1"/>
  <c r="Q923" i="1"/>
  <c r="R923" i="1" s="1"/>
  <c r="Q924" i="1"/>
  <c r="R924" i="1" s="1"/>
  <c r="Q925" i="1"/>
  <c r="R925" i="1" s="1"/>
  <c r="Q926" i="1"/>
  <c r="R926" i="1" s="1"/>
  <c r="Q927" i="1"/>
  <c r="R927" i="1" s="1"/>
  <c r="Q928" i="1"/>
  <c r="R928" i="1" s="1"/>
  <c r="Q929" i="1"/>
  <c r="R929" i="1" s="1"/>
  <c r="Q930" i="1"/>
  <c r="R930" i="1" s="1"/>
  <c r="Q931" i="1"/>
  <c r="R931" i="1" s="1"/>
  <c r="Q932" i="1"/>
  <c r="R932" i="1" s="1"/>
  <c r="Q933" i="1"/>
  <c r="R933" i="1" s="1"/>
  <c r="Q934" i="1"/>
  <c r="R934" i="1" s="1"/>
  <c r="Q935" i="1"/>
  <c r="R935" i="1" s="1"/>
  <c r="Q936" i="1"/>
  <c r="R936" i="1" s="1"/>
  <c r="Q937" i="1"/>
  <c r="R937" i="1" s="1"/>
  <c r="Q938" i="1"/>
  <c r="R938" i="1" s="1"/>
  <c r="Q939" i="1"/>
  <c r="R939" i="1" s="1"/>
  <c r="Q940" i="1"/>
  <c r="R940" i="1" s="1"/>
  <c r="Q941" i="1"/>
  <c r="R941" i="1" s="1"/>
  <c r="Q942" i="1"/>
  <c r="R942" i="1" s="1"/>
  <c r="Q943" i="1"/>
  <c r="R943" i="1" s="1"/>
  <c r="Q944" i="1"/>
  <c r="R944" i="1" s="1"/>
  <c r="Q945" i="1"/>
  <c r="R945" i="1" s="1"/>
  <c r="Q946" i="1"/>
  <c r="R946" i="1" s="1"/>
  <c r="Q947" i="1"/>
  <c r="R947" i="1" s="1"/>
  <c r="Q948" i="1"/>
  <c r="R948" i="1" s="1"/>
  <c r="Q949" i="1"/>
  <c r="R949" i="1" s="1"/>
  <c r="Q950" i="1"/>
  <c r="R950" i="1" s="1"/>
  <c r="Q951" i="1"/>
  <c r="R951" i="1" s="1"/>
  <c r="Q952" i="1"/>
  <c r="R952" i="1" s="1"/>
  <c r="Q953" i="1"/>
  <c r="R953" i="1" s="1"/>
  <c r="Q954" i="1"/>
  <c r="R954" i="1" s="1"/>
  <c r="Q955" i="1"/>
  <c r="R955" i="1" s="1"/>
  <c r="Q956" i="1"/>
  <c r="R956" i="1" s="1"/>
  <c r="Q957" i="1"/>
  <c r="R957" i="1" s="1"/>
  <c r="Q958" i="1"/>
  <c r="R958" i="1" s="1"/>
  <c r="Q959" i="1"/>
  <c r="R959" i="1" s="1"/>
  <c r="Q960" i="1"/>
  <c r="R960" i="1" s="1"/>
  <c r="Q961" i="1"/>
  <c r="R961" i="1" s="1"/>
  <c r="Q962" i="1"/>
  <c r="R962" i="1" s="1"/>
  <c r="Q963" i="1"/>
  <c r="R963" i="1" s="1"/>
  <c r="Q964" i="1"/>
  <c r="R964" i="1" s="1"/>
  <c r="Q965" i="1"/>
  <c r="R965" i="1" s="1"/>
  <c r="Q966" i="1"/>
  <c r="R966" i="1" s="1"/>
  <c r="Q967" i="1"/>
  <c r="R967" i="1" s="1"/>
  <c r="Q968" i="1"/>
  <c r="R968" i="1" s="1"/>
  <c r="Q969" i="1"/>
  <c r="R969" i="1" s="1"/>
  <c r="Q970" i="1"/>
  <c r="R970" i="1" s="1"/>
  <c r="Q971" i="1"/>
  <c r="R971" i="1" s="1"/>
  <c r="Q972" i="1"/>
  <c r="R972" i="1" s="1"/>
  <c r="Q973" i="1"/>
  <c r="R973" i="1" s="1"/>
  <c r="Q974" i="1"/>
  <c r="R974" i="1" s="1"/>
  <c r="Q975" i="1"/>
  <c r="R975" i="1" s="1"/>
  <c r="Q976" i="1"/>
  <c r="R976" i="1" s="1"/>
  <c r="Q977" i="1"/>
  <c r="R977" i="1" s="1"/>
  <c r="Q978" i="1"/>
  <c r="R978" i="1" s="1"/>
  <c r="Q979" i="1"/>
  <c r="R979" i="1" s="1"/>
  <c r="Q980" i="1"/>
  <c r="R980" i="1" s="1"/>
  <c r="Q981" i="1"/>
  <c r="R981" i="1" s="1"/>
  <c r="Q982" i="1"/>
  <c r="R982" i="1" s="1"/>
  <c r="Q983" i="1"/>
  <c r="R983" i="1" s="1"/>
  <c r="Q984" i="1"/>
  <c r="R984" i="1" s="1"/>
  <c r="Q985" i="1"/>
  <c r="R985" i="1" s="1"/>
  <c r="Q986" i="1"/>
  <c r="R986" i="1" s="1"/>
  <c r="Q987" i="1"/>
  <c r="R987" i="1" s="1"/>
  <c r="Q988" i="1"/>
  <c r="R988" i="1" s="1"/>
  <c r="Q989" i="1"/>
  <c r="R989" i="1" s="1"/>
  <c r="Q990" i="1"/>
  <c r="R990" i="1" s="1"/>
  <c r="Q991" i="1"/>
  <c r="R991" i="1" s="1"/>
  <c r="Q992" i="1"/>
  <c r="R992" i="1" s="1"/>
  <c r="Q993" i="1"/>
  <c r="R993" i="1" s="1"/>
  <c r="Q994" i="1"/>
  <c r="R994" i="1" s="1"/>
  <c r="Q995" i="1"/>
  <c r="R995" i="1" s="1"/>
  <c r="Q996" i="1"/>
  <c r="R996" i="1" s="1"/>
  <c r="Q997" i="1"/>
  <c r="R997" i="1" s="1"/>
  <c r="Q998" i="1"/>
  <c r="R998" i="1" s="1"/>
  <c r="Q999" i="1"/>
  <c r="R999" i="1" s="1"/>
  <c r="Q1000" i="1"/>
  <c r="R1000" i="1" s="1"/>
  <c r="Q1001" i="1"/>
  <c r="R1001" i="1" s="1"/>
  <c r="Q1002" i="1"/>
  <c r="R1002" i="1" s="1"/>
  <c r="Q1003" i="1"/>
  <c r="R1003" i="1" s="1"/>
  <c r="Q1004" i="1"/>
  <c r="R1004" i="1" s="1"/>
  <c r="Q1005" i="1"/>
  <c r="R1005" i="1" s="1"/>
  <c r="Q1006" i="1"/>
  <c r="R1006" i="1" s="1"/>
  <c r="Q1007" i="1"/>
  <c r="R1007" i="1" s="1"/>
  <c r="Q1008" i="1"/>
  <c r="R1008" i="1" s="1"/>
  <c r="Q1009" i="1"/>
  <c r="R1009" i="1" s="1"/>
  <c r="Q1010" i="1"/>
  <c r="R1010" i="1" s="1"/>
  <c r="Q1011" i="1"/>
  <c r="R1011" i="1" s="1"/>
  <c r="Q1012" i="1"/>
  <c r="R1012" i="1" s="1"/>
  <c r="Q1013" i="1"/>
  <c r="R1013" i="1" s="1"/>
  <c r="Q1014" i="1"/>
  <c r="R1014" i="1" s="1"/>
  <c r="Q1015" i="1"/>
  <c r="R1015" i="1" s="1"/>
  <c r="Q1016" i="1"/>
  <c r="R1016" i="1" s="1"/>
  <c r="Q1017" i="1"/>
  <c r="R1017" i="1" s="1"/>
  <c r="Q1018" i="1"/>
  <c r="R1018" i="1" s="1"/>
  <c r="Q1019" i="1"/>
  <c r="R1019" i="1" s="1"/>
  <c r="Q1020" i="1"/>
  <c r="R1020" i="1" s="1"/>
  <c r="Q1021" i="1"/>
  <c r="R1021" i="1" s="1"/>
  <c r="Q1022" i="1"/>
  <c r="R1022" i="1" s="1"/>
  <c r="Q1023" i="1"/>
  <c r="R1023" i="1" s="1"/>
  <c r="Q1024" i="1"/>
  <c r="R1024" i="1" s="1"/>
  <c r="Q1025" i="1"/>
  <c r="R1025" i="1" s="1"/>
  <c r="Q1026" i="1"/>
  <c r="R1026" i="1" s="1"/>
  <c r="Q1027" i="1"/>
  <c r="R1027" i="1" s="1"/>
  <c r="Q1028" i="1"/>
  <c r="R1028" i="1" s="1"/>
  <c r="Q1029" i="1"/>
  <c r="R1029" i="1" s="1"/>
  <c r="Q1030" i="1"/>
  <c r="R1030" i="1" s="1"/>
  <c r="Q1031" i="1"/>
  <c r="R1031" i="1" s="1"/>
  <c r="Q1032" i="1"/>
  <c r="R1032" i="1" s="1"/>
  <c r="Q1033" i="1"/>
  <c r="R1033" i="1" s="1"/>
  <c r="Q1034" i="1"/>
  <c r="R1034" i="1" s="1"/>
  <c r="Q1035" i="1"/>
  <c r="R1035" i="1" s="1"/>
  <c r="Q1036" i="1"/>
  <c r="R1036" i="1" s="1"/>
  <c r="Q1037" i="1"/>
  <c r="R1037" i="1" s="1"/>
  <c r="Q1038" i="1"/>
  <c r="R1038" i="1" s="1"/>
  <c r="Q1039" i="1"/>
  <c r="R1039" i="1" s="1"/>
  <c r="Q1040" i="1"/>
  <c r="R1040" i="1" s="1"/>
  <c r="Q1041" i="1"/>
  <c r="R1041" i="1" s="1"/>
  <c r="Q1042" i="1"/>
  <c r="R1042" i="1" s="1"/>
  <c r="Q1043" i="1"/>
  <c r="R1043" i="1" s="1"/>
  <c r="Q1044" i="1"/>
  <c r="R1044" i="1" s="1"/>
  <c r="Q1045" i="1"/>
  <c r="R1045" i="1" s="1"/>
  <c r="Q1046" i="1"/>
  <c r="R1046" i="1" s="1"/>
  <c r="Q1047" i="1"/>
  <c r="R1047" i="1" s="1"/>
  <c r="Q1048" i="1"/>
  <c r="R1048" i="1" s="1"/>
  <c r="Q1049" i="1"/>
  <c r="R1049" i="1" s="1"/>
  <c r="Q1050" i="1"/>
  <c r="R1050" i="1" s="1"/>
  <c r="Q1051" i="1"/>
  <c r="R1051" i="1" s="1"/>
  <c r="Q1052" i="1"/>
  <c r="R1052" i="1" s="1"/>
  <c r="Q1053" i="1"/>
  <c r="R1053" i="1" s="1"/>
  <c r="Q1054" i="1"/>
  <c r="R1054" i="1" s="1"/>
  <c r="Q1055" i="1"/>
  <c r="R1055" i="1" s="1"/>
  <c r="Q1056" i="1"/>
  <c r="R1056" i="1" s="1"/>
  <c r="Q1057" i="1"/>
  <c r="R1057" i="1" s="1"/>
  <c r="Q1058" i="1"/>
  <c r="R1058" i="1" s="1"/>
  <c r="Q1059" i="1"/>
  <c r="R1059" i="1" s="1"/>
  <c r="Q1060" i="1"/>
  <c r="R1060" i="1" s="1"/>
  <c r="Q1061" i="1"/>
  <c r="R1061" i="1" s="1"/>
  <c r="Q1062" i="1"/>
  <c r="R1062" i="1" s="1"/>
  <c r="Q1063" i="1"/>
  <c r="R1063" i="1" s="1"/>
  <c r="Q1064" i="1"/>
  <c r="R1064" i="1" s="1"/>
  <c r="Q1065" i="1"/>
  <c r="R1065" i="1" s="1"/>
  <c r="Q1066" i="1"/>
  <c r="R1066" i="1" s="1"/>
  <c r="Q1067" i="1"/>
  <c r="R1067" i="1" s="1"/>
  <c r="Q1068" i="1"/>
  <c r="R1068" i="1" s="1"/>
  <c r="Q1069" i="1"/>
  <c r="R1069" i="1" s="1"/>
  <c r="Q1070" i="1"/>
  <c r="R1070" i="1" s="1"/>
  <c r="Q1071" i="1"/>
  <c r="R1071" i="1" s="1"/>
  <c r="Q1072" i="1"/>
  <c r="R1072" i="1" s="1"/>
  <c r="Q1073" i="1"/>
  <c r="R1073" i="1" s="1"/>
  <c r="Q1074" i="1"/>
  <c r="R1074" i="1" s="1"/>
  <c r="Q1075" i="1"/>
  <c r="R1075" i="1" s="1"/>
  <c r="Q1076" i="1"/>
  <c r="R1076" i="1" s="1"/>
  <c r="Q1077" i="1"/>
  <c r="R1077" i="1" s="1"/>
  <c r="Q1078" i="1"/>
  <c r="R1078" i="1" s="1"/>
  <c r="Q1079" i="1"/>
  <c r="R1079" i="1" s="1"/>
  <c r="Q1080" i="1"/>
  <c r="R1080" i="1" s="1"/>
  <c r="Q1081" i="1"/>
  <c r="R1081" i="1" s="1"/>
  <c r="Q1082" i="1"/>
  <c r="R1082" i="1" s="1"/>
  <c r="Q1083" i="1"/>
  <c r="R1083" i="1" s="1"/>
  <c r="Q1084" i="1"/>
  <c r="R1084" i="1" s="1"/>
  <c r="Q1085" i="1"/>
  <c r="R1085" i="1" s="1"/>
  <c r="Q1086" i="1"/>
  <c r="R1086" i="1" s="1"/>
  <c r="Q1087" i="1"/>
  <c r="R1087" i="1" s="1"/>
  <c r="Q1088" i="1"/>
  <c r="R1088" i="1" s="1"/>
  <c r="Q1089" i="1"/>
  <c r="R1089" i="1" s="1"/>
  <c r="Q1090" i="1"/>
  <c r="R1090" i="1" s="1"/>
  <c r="Q1091" i="1"/>
  <c r="R1091" i="1" s="1"/>
  <c r="Q1092" i="1"/>
  <c r="R1092" i="1" s="1"/>
  <c r="Q1093" i="1"/>
  <c r="R1093" i="1" s="1"/>
  <c r="Q1094" i="1"/>
  <c r="R1094" i="1" s="1"/>
  <c r="Q1095" i="1"/>
  <c r="R1095" i="1" s="1"/>
  <c r="Q1096" i="1"/>
  <c r="R1096" i="1" s="1"/>
  <c r="Q1097" i="1"/>
  <c r="R1097" i="1" s="1"/>
  <c r="Q1098" i="1"/>
  <c r="R1098" i="1" s="1"/>
  <c r="Q1099" i="1"/>
  <c r="R1099" i="1" s="1"/>
  <c r="Q1100" i="1"/>
  <c r="R1100" i="1" s="1"/>
  <c r="Q1101" i="1"/>
  <c r="R1101" i="1" s="1"/>
  <c r="Q1102" i="1"/>
  <c r="R1102" i="1" s="1"/>
  <c r="Q1103" i="1"/>
  <c r="R1103" i="1" s="1"/>
  <c r="Q1104" i="1"/>
  <c r="R1104" i="1" s="1"/>
  <c r="Q1105" i="1"/>
  <c r="R1105" i="1" s="1"/>
  <c r="Q1106" i="1"/>
  <c r="R1106" i="1" s="1"/>
  <c r="Q1107" i="1"/>
  <c r="R1107" i="1" s="1"/>
  <c r="Q1108" i="1"/>
  <c r="R1108" i="1" s="1"/>
  <c r="Q1109" i="1"/>
  <c r="R1109" i="1" s="1"/>
  <c r="Q1110" i="1"/>
  <c r="R1110" i="1" s="1"/>
  <c r="Q1111" i="1"/>
  <c r="R1111" i="1" s="1"/>
  <c r="Q1112" i="1"/>
  <c r="R1112" i="1" s="1"/>
  <c r="Q1113" i="1"/>
  <c r="R1113" i="1" s="1"/>
  <c r="Q1114" i="1"/>
  <c r="R1114" i="1" s="1"/>
  <c r="Q1115" i="1"/>
  <c r="R1115" i="1" s="1"/>
  <c r="Q1116" i="1"/>
  <c r="R1116" i="1" s="1"/>
  <c r="Q1117" i="1"/>
  <c r="R1117" i="1" s="1"/>
  <c r="Q1118" i="1"/>
  <c r="R1118" i="1" s="1"/>
  <c r="Q1119" i="1"/>
  <c r="R1119" i="1" s="1"/>
  <c r="Q1120" i="1"/>
  <c r="R1120" i="1" s="1"/>
  <c r="Q1121" i="1"/>
  <c r="R1121" i="1" s="1"/>
  <c r="Q1122" i="1"/>
  <c r="R1122" i="1" s="1"/>
  <c r="Q1123" i="1"/>
  <c r="R1123" i="1" s="1"/>
  <c r="Q1124" i="1"/>
  <c r="R1124" i="1" s="1"/>
  <c r="Q1125" i="1"/>
  <c r="R1125" i="1" s="1"/>
  <c r="Q1126" i="1"/>
  <c r="R1126" i="1" s="1"/>
  <c r="Q1127" i="1"/>
  <c r="R1127" i="1" s="1"/>
  <c r="Q1128" i="1"/>
  <c r="R1128" i="1" s="1"/>
  <c r="Q1129" i="1"/>
  <c r="R1129" i="1" s="1"/>
  <c r="Q1130" i="1"/>
  <c r="R1130" i="1" s="1"/>
  <c r="Q1131" i="1"/>
  <c r="R1131" i="1" s="1"/>
  <c r="Q1132" i="1"/>
  <c r="R1132" i="1" s="1"/>
  <c r="Q1133" i="1"/>
  <c r="R1133" i="1" s="1"/>
  <c r="Q1134" i="1"/>
  <c r="R1134" i="1" s="1"/>
  <c r="Q1135" i="1"/>
  <c r="R1135" i="1" s="1"/>
  <c r="Q1136" i="1"/>
  <c r="R1136" i="1" s="1"/>
  <c r="Q1137" i="1"/>
  <c r="R1137" i="1" s="1"/>
  <c r="Q1138" i="1"/>
  <c r="R1138" i="1" s="1"/>
  <c r="Q1139" i="1"/>
  <c r="R1139" i="1" s="1"/>
  <c r="Q1140" i="1"/>
  <c r="R1140" i="1" s="1"/>
  <c r="Q1141" i="1"/>
  <c r="R1141" i="1" s="1"/>
  <c r="Q1142" i="1"/>
  <c r="R1142" i="1" s="1"/>
  <c r="Q1143" i="1"/>
  <c r="R1143" i="1" s="1"/>
  <c r="Q1144" i="1"/>
  <c r="R1144" i="1" s="1"/>
  <c r="Q1145" i="1"/>
  <c r="R1145" i="1" s="1"/>
  <c r="Q1146" i="1"/>
  <c r="R1146" i="1" s="1"/>
  <c r="Q1147" i="1"/>
  <c r="R1147" i="1" s="1"/>
  <c r="Q1148" i="1"/>
  <c r="R1148" i="1" s="1"/>
  <c r="Q1149" i="1"/>
  <c r="R1149" i="1" s="1"/>
  <c r="Q1150" i="1"/>
  <c r="R1150" i="1" s="1"/>
  <c r="Q1151" i="1"/>
  <c r="R1151" i="1" s="1"/>
  <c r="Q1152" i="1"/>
  <c r="R1152" i="1" s="1"/>
  <c r="Q1153" i="1"/>
  <c r="R1153" i="1" s="1"/>
  <c r="Q1154" i="1"/>
  <c r="R1154" i="1" s="1"/>
  <c r="Q1155" i="1"/>
  <c r="R1155" i="1" s="1"/>
  <c r="Q1156" i="1"/>
  <c r="R1156" i="1" s="1"/>
  <c r="Q1157" i="1"/>
  <c r="R1157" i="1" s="1"/>
  <c r="Q1158" i="1"/>
  <c r="R1158" i="1" s="1"/>
  <c r="Q1159" i="1"/>
  <c r="R1159" i="1" s="1"/>
  <c r="Q1160" i="1"/>
  <c r="R1160" i="1" s="1"/>
  <c r="Q1161" i="1"/>
  <c r="R1161" i="1" s="1"/>
  <c r="Q1162" i="1"/>
  <c r="R1162" i="1" s="1"/>
  <c r="Q1163" i="1"/>
  <c r="R1163" i="1" s="1"/>
  <c r="Q1164" i="1"/>
  <c r="R1164" i="1" s="1"/>
  <c r="Q1165" i="1"/>
  <c r="R1165" i="1" s="1"/>
  <c r="Q1166" i="1"/>
  <c r="R1166" i="1" s="1"/>
  <c r="Q1167" i="1"/>
  <c r="R1167" i="1" s="1"/>
  <c r="Q1168" i="1"/>
  <c r="R1168" i="1" s="1"/>
  <c r="Q1169" i="1"/>
  <c r="R1169" i="1" s="1"/>
  <c r="Q1170" i="1"/>
  <c r="R1170" i="1" s="1"/>
  <c r="Q1171" i="1"/>
  <c r="R1171" i="1" s="1"/>
  <c r="Q1172" i="1"/>
  <c r="R1172" i="1" s="1"/>
  <c r="Q1173" i="1"/>
  <c r="R1173" i="1" s="1"/>
  <c r="Q1174" i="1"/>
  <c r="R1174" i="1" s="1"/>
  <c r="Q1175" i="1"/>
  <c r="R1175" i="1" s="1"/>
  <c r="Q1176" i="1"/>
  <c r="R1176" i="1" s="1"/>
  <c r="Q1177" i="1"/>
  <c r="R1177" i="1" s="1"/>
  <c r="Q1178" i="1"/>
  <c r="R1178" i="1" s="1"/>
  <c r="Q1179" i="1"/>
  <c r="R1179" i="1" s="1"/>
  <c r="Q1180" i="1"/>
  <c r="R1180" i="1" s="1"/>
  <c r="Q1181" i="1"/>
  <c r="R1181" i="1" s="1"/>
  <c r="Q1182" i="1"/>
  <c r="R1182" i="1" s="1"/>
  <c r="Q1183" i="1"/>
  <c r="R1183" i="1" s="1"/>
  <c r="Q1184" i="1"/>
  <c r="R1184" i="1" s="1"/>
  <c r="Q1185" i="1"/>
  <c r="R1185" i="1" s="1"/>
  <c r="Q1186" i="1"/>
  <c r="R1186" i="1" s="1"/>
  <c r="Q1187" i="1"/>
  <c r="R1187" i="1" s="1"/>
  <c r="Q1188" i="1"/>
  <c r="R1188" i="1" s="1"/>
  <c r="Q1189" i="1"/>
  <c r="R1189" i="1" s="1"/>
  <c r="Q1190" i="1"/>
  <c r="R1190" i="1" s="1"/>
  <c r="Q1191" i="1"/>
  <c r="R1191" i="1" s="1"/>
  <c r="Q1192" i="1"/>
  <c r="R1192" i="1" s="1"/>
  <c r="Q1193" i="1"/>
  <c r="R1193" i="1" s="1"/>
  <c r="Q1194" i="1"/>
  <c r="R1194" i="1" s="1"/>
  <c r="Q1195" i="1"/>
  <c r="R1195" i="1" s="1"/>
  <c r="Q1196" i="1"/>
  <c r="R1196" i="1" s="1"/>
  <c r="Q1197" i="1"/>
  <c r="R1197" i="1" s="1"/>
  <c r="Q1198" i="1"/>
  <c r="R1198" i="1" s="1"/>
  <c r="Q1199" i="1"/>
  <c r="R1199" i="1" s="1"/>
  <c r="Q1200" i="1"/>
  <c r="R1200" i="1" s="1"/>
  <c r="Q1201" i="1"/>
  <c r="R1201" i="1" s="1"/>
  <c r="Q1202" i="1"/>
  <c r="R1202" i="1" s="1"/>
  <c r="Q1203" i="1"/>
  <c r="R1203" i="1" s="1"/>
  <c r="Q1204" i="1"/>
  <c r="R1204" i="1" s="1"/>
  <c r="Q1205" i="1"/>
  <c r="R1205" i="1" s="1"/>
  <c r="Q1206" i="1"/>
  <c r="R1206" i="1" s="1"/>
  <c r="Q1207" i="1"/>
  <c r="R1207" i="1" s="1"/>
  <c r="Q1208" i="1"/>
  <c r="R1208" i="1" s="1"/>
  <c r="Q1209" i="1"/>
  <c r="R1209" i="1" s="1"/>
  <c r="Q1210" i="1"/>
  <c r="R1210" i="1" s="1"/>
  <c r="Q1211" i="1"/>
  <c r="R1211" i="1" s="1"/>
  <c r="Q1212" i="1"/>
  <c r="R1212" i="1" s="1"/>
  <c r="Q1213" i="1"/>
  <c r="R1213" i="1" s="1"/>
  <c r="Q1214" i="1"/>
  <c r="R1214" i="1" s="1"/>
  <c r="Q1215" i="1"/>
  <c r="R1215" i="1" s="1"/>
  <c r="Q1216" i="1"/>
  <c r="R1216" i="1" s="1"/>
  <c r="Q1217" i="1"/>
  <c r="R1217" i="1" s="1"/>
  <c r="Q1218" i="1"/>
  <c r="R1218" i="1" s="1"/>
  <c r="Q1219" i="1"/>
  <c r="R1219" i="1" s="1"/>
  <c r="Q1220" i="1"/>
  <c r="R1220" i="1" s="1"/>
  <c r="Q1221" i="1"/>
  <c r="R1221" i="1" s="1"/>
  <c r="Q1222" i="1"/>
  <c r="R1222" i="1" s="1"/>
  <c r="Q1223" i="1"/>
  <c r="R1223" i="1" s="1"/>
  <c r="Q1224" i="1"/>
  <c r="R1224" i="1" s="1"/>
  <c r="Q1225" i="1"/>
  <c r="R1225" i="1" s="1"/>
  <c r="Q1226" i="1"/>
  <c r="R1226" i="1" s="1"/>
  <c r="Q1227" i="1"/>
  <c r="R1227" i="1" s="1"/>
  <c r="Q1228" i="1"/>
  <c r="R1228" i="1" s="1"/>
  <c r="Q1229" i="1"/>
  <c r="R1229" i="1" s="1"/>
  <c r="Q1230" i="1"/>
  <c r="R1230" i="1" s="1"/>
  <c r="Q1231" i="1"/>
  <c r="R1231" i="1" s="1"/>
  <c r="Q1232" i="1"/>
  <c r="R1232" i="1" s="1"/>
  <c r="Q1233" i="1"/>
  <c r="R1233" i="1" s="1"/>
  <c r="Q1234" i="1"/>
  <c r="R1234" i="1" s="1"/>
  <c r="Q1235" i="1"/>
  <c r="R1235" i="1" s="1"/>
  <c r="Q1236" i="1"/>
  <c r="R1236" i="1" s="1"/>
  <c r="Q1237" i="1"/>
  <c r="R1237" i="1" s="1"/>
  <c r="Q1238" i="1"/>
  <c r="R1238" i="1" s="1"/>
  <c r="Q1239" i="1"/>
  <c r="R1239" i="1" s="1"/>
  <c r="Q1240" i="1"/>
  <c r="R1240" i="1" s="1"/>
  <c r="Q1241" i="1"/>
  <c r="R1241" i="1" s="1"/>
  <c r="Q1242" i="1"/>
  <c r="R1242" i="1" s="1"/>
  <c r="Q1243" i="1"/>
  <c r="R1243" i="1" s="1"/>
  <c r="Q1244" i="1"/>
  <c r="R1244" i="1" s="1"/>
  <c r="Q1245" i="1"/>
  <c r="R1245" i="1" s="1"/>
  <c r="Q1246" i="1"/>
  <c r="R1246" i="1" s="1"/>
  <c r="Q1247" i="1"/>
  <c r="R1247" i="1" s="1"/>
  <c r="Q1248" i="1"/>
  <c r="R1248" i="1" s="1"/>
  <c r="Q1249" i="1"/>
  <c r="R1249" i="1" s="1"/>
  <c r="Q1250" i="1"/>
  <c r="R1250" i="1" s="1"/>
  <c r="Q1251" i="1"/>
  <c r="R1251" i="1" s="1"/>
  <c r="Q1252" i="1"/>
  <c r="R1252" i="1" s="1"/>
  <c r="Q1253" i="1"/>
  <c r="R1253" i="1" s="1"/>
  <c r="Q1254" i="1"/>
  <c r="R1254" i="1" s="1"/>
  <c r="Q1255" i="1"/>
  <c r="R1255" i="1" s="1"/>
  <c r="Q1256" i="1"/>
  <c r="R1256" i="1" s="1"/>
  <c r="Q1257" i="1"/>
  <c r="R1257" i="1" s="1"/>
  <c r="Q1258" i="1"/>
  <c r="R1258" i="1" s="1"/>
  <c r="Q1259" i="1"/>
  <c r="R1259" i="1" s="1"/>
  <c r="Q1260" i="1"/>
  <c r="R1260" i="1" s="1"/>
  <c r="Q1261" i="1"/>
  <c r="R1261" i="1" s="1"/>
  <c r="Q1262" i="1"/>
  <c r="R1262" i="1" s="1"/>
  <c r="Q1263" i="1"/>
  <c r="R1263" i="1" s="1"/>
  <c r="Q1264" i="1"/>
  <c r="R1264" i="1" s="1"/>
  <c r="Q1265" i="1"/>
  <c r="R1265" i="1" s="1"/>
  <c r="Q1266" i="1"/>
  <c r="R1266" i="1" s="1"/>
  <c r="Q1267" i="1"/>
  <c r="R1267" i="1" s="1"/>
  <c r="Q1268" i="1"/>
  <c r="R1268" i="1" s="1"/>
  <c r="Q1269" i="1"/>
  <c r="R1269" i="1" s="1"/>
  <c r="Q1270" i="1"/>
  <c r="R1270" i="1" s="1"/>
  <c r="Q1271" i="1"/>
  <c r="R1271" i="1" s="1"/>
  <c r="Q1272" i="1"/>
  <c r="R1272" i="1" s="1"/>
  <c r="Q1273" i="1"/>
  <c r="R1273" i="1" s="1"/>
  <c r="Q1274" i="1"/>
  <c r="R1274" i="1" s="1"/>
  <c r="Q1275" i="1"/>
  <c r="R1275" i="1" s="1"/>
  <c r="Q1276" i="1"/>
  <c r="R1276" i="1" s="1"/>
  <c r="Q1277" i="1"/>
  <c r="R1277" i="1" s="1"/>
  <c r="Q1278" i="1"/>
  <c r="R1278" i="1" s="1"/>
  <c r="Q1279" i="1"/>
  <c r="R1279" i="1" s="1"/>
  <c r="Q1280" i="1"/>
  <c r="R1280" i="1" s="1"/>
  <c r="Q1281" i="1"/>
  <c r="R1281" i="1" s="1"/>
  <c r="Q1282" i="1"/>
  <c r="R1282" i="1" s="1"/>
  <c r="Q1283" i="1"/>
  <c r="R1283" i="1" s="1"/>
  <c r="Q1284" i="1"/>
  <c r="R1284" i="1" s="1"/>
  <c r="Q1285" i="1"/>
  <c r="R1285" i="1" s="1"/>
  <c r="Q1286" i="1"/>
  <c r="R1286" i="1" s="1"/>
  <c r="Q1287" i="1"/>
  <c r="R1287" i="1" s="1"/>
  <c r="Q1288" i="1"/>
  <c r="R1288" i="1" s="1"/>
  <c r="Q1289" i="1"/>
  <c r="R1289" i="1" s="1"/>
  <c r="Q1290" i="1"/>
  <c r="R1290" i="1" s="1"/>
  <c r="Q1291" i="1"/>
  <c r="R1291" i="1" s="1"/>
  <c r="Q1292" i="1"/>
  <c r="R1292" i="1" s="1"/>
  <c r="Q1293" i="1"/>
  <c r="R1293" i="1" s="1"/>
  <c r="Q1294" i="1"/>
  <c r="R1294" i="1" s="1"/>
  <c r="Q1295" i="1"/>
  <c r="R1295" i="1" s="1"/>
  <c r="Q1296" i="1"/>
  <c r="R1296" i="1" s="1"/>
  <c r="Q1297" i="1"/>
  <c r="R1297" i="1" s="1"/>
  <c r="Q1298" i="1"/>
  <c r="R1298" i="1" s="1"/>
  <c r="Q1299" i="1"/>
  <c r="R1299" i="1" s="1"/>
  <c r="Q1300" i="1"/>
  <c r="R1300" i="1" s="1"/>
  <c r="Q1301" i="1"/>
  <c r="R1301" i="1" s="1"/>
  <c r="Q1302" i="1"/>
  <c r="R1302" i="1" s="1"/>
  <c r="Q1303" i="1"/>
  <c r="R1303" i="1" s="1"/>
  <c r="Q1304" i="1"/>
  <c r="R1304" i="1" s="1"/>
  <c r="Q1305" i="1"/>
  <c r="R1305" i="1" s="1"/>
  <c r="Q1306" i="1"/>
  <c r="R1306" i="1" s="1"/>
  <c r="Q1307" i="1"/>
  <c r="R1307" i="1" s="1"/>
  <c r="Q1308" i="1"/>
  <c r="R1308" i="1" s="1"/>
  <c r="Q1309" i="1"/>
  <c r="R1309" i="1" s="1"/>
  <c r="Q1310" i="1"/>
  <c r="R1310" i="1" s="1"/>
  <c r="Q1311" i="1"/>
  <c r="R1311" i="1" s="1"/>
  <c r="Q1312" i="1"/>
  <c r="R1312" i="1" s="1"/>
  <c r="Q1313" i="1"/>
  <c r="R1313" i="1" s="1"/>
  <c r="Q1314" i="1"/>
  <c r="R1314" i="1" s="1"/>
  <c r="Q1315" i="1"/>
  <c r="R1315" i="1" s="1"/>
  <c r="Q1316" i="1"/>
  <c r="R1316" i="1" s="1"/>
  <c r="Q1317" i="1"/>
  <c r="R1317" i="1" s="1"/>
  <c r="Q1318" i="1"/>
  <c r="R1318" i="1" s="1"/>
  <c r="Q1319" i="1"/>
  <c r="R1319" i="1" s="1"/>
  <c r="Q1320" i="1"/>
  <c r="R1320" i="1" s="1"/>
  <c r="Q1321" i="1"/>
  <c r="R1321" i="1" s="1"/>
  <c r="Q1322" i="1"/>
  <c r="R1322" i="1" s="1"/>
  <c r="Q1323" i="1"/>
  <c r="R1323" i="1" s="1"/>
  <c r="Q1324" i="1"/>
  <c r="R1324" i="1" s="1"/>
  <c r="Q1325" i="1"/>
  <c r="R1325" i="1" s="1"/>
  <c r="Q1326" i="1"/>
  <c r="R1326" i="1" s="1"/>
  <c r="Q1327" i="1"/>
  <c r="R1327" i="1" s="1"/>
  <c r="Q1328" i="1"/>
  <c r="R1328" i="1" s="1"/>
  <c r="Q1329" i="1"/>
  <c r="R1329" i="1" s="1"/>
  <c r="Q1330" i="1"/>
  <c r="R1330" i="1" s="1"/>
  <c r="Q1331" i="1"/>
  <c r="R1331" i="1" s="1"/>
  <c r="Q1332" i="1"/>
  <c r="R1332" i="1" s="1"/>
  <c r="Q1333" i="1"/>
  <c r="R1333" i="1" s="1"/>
  <c r="Q1334" i="1"/>
  <c r="R1334" i="1" s="1"/>
  <c r="Q1335" i="1"/>
  <c r="R1335" i="1" s="1"/>
  <c r="Q1336" i="1"/>
  <c r="R1336" i="1" s="1"/>
  <c r="Q1337" i="1"/>
  <c r="R1337" i="1" s="1"/>
  <c r="Q1338" i="1"/>
  <c r="R1338" i="1" s="1"/>
  <c r="Q1339" i="1"/>
  <c r="R1339" i="1" s="1"/>
  <c r="Q1340" i="1"/>
  <c r="R1340" i="1" s="1"/>
  <c r="Q1341" i="1"/>
  <c r="R1341" i="1" s="1"/>
  <c r="Q1342" i="1"/>
  <c r="R1342" i="1" s="1"/>
  <c r="Q1343" i="1"/>
  <c r="R1343" i="1" s="1"/>
  <c r="Q1344" i="1"/>
  <c r="R1344" i="1" s="1"/>
  <c r="Q1345" i="1"/>
  <c r="R1345" i="1" s="1"/>
  <c r="Q1346" i="1"/>
  <c r="R1346" i="1" s="1"/>
  <c r="Q1347" i="1"/>
  <c r="R1347" i="1" s="1"/>
  <c r="Q1348" i="1"/>
  <c r="R1348" i="1" s="1"/>
  <c r="Q1349" i="1"/>
  <c r="R1349" i="1" s="1"/>
  <c r="Q1350" i="1"/>
  <c r="R1350" i="1" s="1"/>
  <c r="Q1351" i="1"/>
  <c r="R1351" i="1" s="1"/>
  <c r="Q1352" i="1"/>
  <c r="R1352" i="1" s="1"/>
  <c r="Q1353" i="1"/>
  <c r="R1353" i="1" s="1"/>
  <c r="Q2356" i="1"/>
  <c r="R2356" i="1" s="1"/>
  <c r="Q2357" i="1"/>
  <c r="R2357" i="1" s="1"/>
  <c r="Q2358" i="1"/>
  <c r="R2358" i="1" s="1"/>
  <c r="Q2359" i="1"/>
  <c r="R2359" i="1" s="1"/>
  <c r="Q2360" i="1"/>
  <c r="R2360" i="1" s="1"/>
  <c r="Q2361" i="1"/>
  <c r="R2361" i="1" s="1"/>
  <c r="Q2362" i="1"/>
  <c r="R2362" i="1" s="1"/>
  <c r="Q2363" i="1"/>
  <c r="R2363" i="1" s="1"/>
  <c r="Q2364" i="1"/>
  <c r="R2364" i="1" s="1"/>
  <c r="Q2365" i="1"/>
  <c r="R2365" i="1" s="1"/>
  <c r="Q2353" i="1"/>
  <c r="Q2354" i="1"/>
  <c r="R2354" i="1" s="1"/>
  <c r="Q2366" i="1"/>
  <c r="R2366" i="1" s="1"/>
  <c r="Q2367" i="1"/>
  <c r="R2367" i="1" s="1"/>
  <c r="Q2368" i="1"/>
  <c r="R2368" i="1" s="1"/>
  <c r="Q2369" i="1"/>
  <c r="R2369" i="1" s="1"/>
  <c r="Q2370" i="1"/>
  <c r="R2370" i="1" s="1"/>
  <c r="Q2371" i="1"/>
  <c r="R2371" i="1" s="1"/>
  <c r="Q2372" i="1"/>
  <c r="R2372" i="1" s="1"/>
  <c r="Q2355" i="1"/>
  <c r="R2355" i="1" s="1"/>
  <c r="Q2373" i="1"/>
  <c r="R2373" i="1" s="1"/>
  <c r="Q2374" i="1"/>
  <c r="R2374" i="1" s="1"/>
  <c r="Q2375" i="1"/>
  <c r="R2375" i="1" s="1"/>
  <c r="Q2376" i="1"/>
  <c r="R2376" i="1" s="1"/>
  <c r="Q2377" i="1"/>
  <c r="R2377" i="1" s="1"/>
  <c r="Q2378" i="1"/>
  <c r="R2378" i="1" s="1"/>
  <c r="Q2379" i="1"/>
  <c r="R2379" i="1" s="1"/>
  <c r="Q2380" i="1"/>
  <c r="R2380" i="1" s="1"/>
  <c r="Q2381" i="1"/>
  <c r="R2381" i="1" s="1"/>
  <c r="Q2382" i="1"/>
  <c r="R2382" i="1" s="1"/>
  <c r="Q2383" i="1"/>
  <c r="R2383" i="1" s="1"/>
  <c r="Q2384" i="1"/>
  <c r="R2384" i="1" s="1"/>
  <c r="Q2385" i="1"/>
  <c r="R2385" i="1" s="1"/>
  <c r="Q2386" i="1"/>
  <c r="R2386" i="1" s="1"/>
  <c r="Q2387" i="1"/>
  <c r="R2387" i="1" s="1"/>
  <c r="Q2388" i="1"/>
  <c r="R2388" i="1" s="1"/>
  <c r="Q2389" i="1"/>
  <c r="R2389" i="1" s="1"/>
  <c r="Q2390" i="1"/>
  <c r="R2390" i="1" s="1"/>
  <c r="Q2391" i="1"/>
  <c r="R2391" i="1" s="1"/>
  <c r="Q2392" i="1"/>
  <c r="R2392" i="1" s="1"/>
  <c r="Q2447" i="1"/>
  <c r="R2447" i="1" s="1"/>
  <c r="Q2448" i="1"/>
  <c r="R2448" i="1" s="1"/>
  <c r="Q2449" i="1"/>
  <c r="R2449" i="1" s="1"/>
  <c r="Q2450" i="1"/>
  <c r="R2450" i="1" s="1"/>
  <c r="Q2451" i="1"/>
  <c r="R2451" i="1" s="1"/>
  <c r="Q2452" i="1"/>
  <c r="R2452" i="1" s="1"/>
  <c r="Q2453" i="1"/>
  <c r="R2453" i="1" s="1"/>
  <c r="Q2454" i="1"/>
  <c r="R2454" i="1" s="1"/>
  <c r="Q2455" i="1"/>
  <c r="R2455" i="1" s="1"/>
  <c r="Q2456" i="1"/>
  <c r="R2456" i="1" s="1"/>
  <c r="Q2457" i="1"/>
  <c r="R2457" i="1" s="1"/>
  <c r="Q2458" i="1"/>
  <c r="R2458" i="1" s="1"/>
  <c r="Q2459" i="1"/>
  <c r="R2459" i="1" s="1"/>
  <c r="Q2460" i="1"/>
  <c r="R2460" i="1" s="1"/>
  <c r="Q2461" i="1"/>
  <c r="R2461" i="1" s="1"/>
  <c r="Q2462" i="1"/>
  <c r="R2462" i="1" s="1"/>
  <c r="Q2463" i="1"/>
  <c r="R2463" i="1" s="1"/>
  <c r="Q2464" i="1"/>
  <c r="R2464" i="1" s="1"/>
  <c r="Q2465" i="1"/>
  <c r="R2465" i="1" s="1"/>
  <c r="Q2466" i="1"/>
  <c r="R2466" i="1" s="1"/>
  <c r="Q2467" i="1"/>
  <c r="R2467" i="1" s="1"/>
  <c r="Q2468" i="1"/>
  <c r="R2468" i="1" s="1"/>
  <c r="Q2469" i="1"/>
  <c r="R2469" i="1" s="1"/>
  <c r="Q2470" i="1"/>
  <c r="R2470" i="1" s="1"/>
  <c r="Q2471" i="1"/>
  <c r="R2471" i="1" s="1"/>
  <c r="Q2472" i="1"/>
  <c r="R2472" i="1" s="1"/>
  <c r="Q2473" i="1"/>
  <c r="R2473" i="1" s="1"/>
  <c r="Q2474" i="1"/>
  <c r="R2474" i="1" s="1"/>
  <c r="Q2475" i="1"/>
  <c r="R2475" i="1" s="1"/>
  <c r="Q2476" i="1"/>
  <c r="R2476" i="1" s="1"/>
  <c r="Q2477" i="1"/>
  <c r="R2477" i="1" s="1"/>
  <c r="Q2478" i="1"/>
  <c r="R2478" i="1" s="1"/>
  <c r="Q2479" i="1"/>
  <c r="R2479" i="1" s="1"/>
  <c r="Q2480" i="1"/>
  <c r="R2480" i="1" s="1"/>
  <c r="Q2481" i="1"/>
  <c r="R2481" i="1" s="1"/>
  <c r="Q2482" i="1"/>
  <c r="R2482" i="1" s="1"/>
  <c r="Q2483" i="1"/>
  <c r="R2483" i="1" s="1"/>
  <c r="Q2484" i="1"/>
  <c r="R2484" i="1" s="1"/>
  <c r="Q2485" i="1"/>
  <c r="R2485" i="1" s="1"/>
  <c r="Q2486" i="1"/>
  <c r="R2486" i="1" s="1"/>
  <c r="Q2487" i="1"/>
  <c r="R2487" i="1" s="1"/>
  <c r="Q2488" i="1"/>
  <c r="R2488" i="1" s="1"/>
  <c r="Q2489" i="1"/>
  <c r="R2489" i="1" s="1"/>
  <c r="Q2490" i="1"/>
  <c r="R2490" i="1" s="1"/>
  <c r="Q2491" i="1"/>
  <c r="R2491" i="1" s="1"/>
  <c r="R2353" i="1" l="1"/>
  <c r="Q3222" i="1"/>
  <c r="R3222" i="1" s="1"/>
  <c r="Q3221" i="1"/>
  <c r="Q15" i="1" s="1"/>
  <c r="Q3141" i="1"/>
  <c r="R3141" i="1" s="1"/>
  <c r="Q3142" i="1"/>
  <c r="R3142" i="1" s="1"/>
  <c r="Q3143" i="1"/>
  <c r="R3143" i="1" s="1"/>
  <c r="Q2886" i="1"/>
  <c r="R2886" i="1" s="1"/>
  <c r="Q2887" i="1"/>
  <c r="R2887" i="1" s="1"/>
  <c r="Q2888" i="1"/>
  <c r="R2888" i="1" s="1"/>
  <c r="Q2946" i="1"/>
  <c r="R2946" i="1" s="1"/>
  <c r="Q2947" i="1"/>
  <c r="R2947" i="1" s="1"/>
  <c r="Q2444" i="1"/>
  <c r="R2444" i="1" s="1"/>
  <c r="Q2889" i="1"/>
  <c r="R2889" i="1" s="1"/>
  <c r="Q3140" i="1"/>
  <c r="R3140" i="1" s="1"/>
  <c r="R3221" i="1" l="1"/>
  <c r="Q17" i="1"/>
  <c r="Q18" i="1"/>
  <c r="R18" i="1" s="1"/>
  <c r="Q19" i="1"/>
  <c r="R19" i="1" s="1"/>
  <c r="Q20" i="1"/>
  <c r="R20" i="1" s="1"/>
  <c r="Q21" i="1"/>
  <c r="R21" i="1" s="1"/>
  <c r="Q22" i="1"/>
  <c r="R22" i="1" s="1"/>
  <c r="Q23" i="1"/>
  <c r="R23" i="1" s="1"/>
  <c r="Q24" i="1"/>
  <c r="R24" i="1" s="1"/>
  <c r="Q25" i="1"/>
  <c r="R25" i="1" s="1"/>
  <c r="Q3124" i="1"/>
  <c r="R3124" i="1" s="1"/>
  <c r="Q2854" i="1"/>
  <c r="R2854" i="1" s="1"/>
  <c r="Q3120" i="1"/>
  <c r="R3120" i="1" s="1"/>
  <c r="Q3121" i="1"/>
  <c r="R3121" i="1" s="1"/>
  <c r="Q2858" i="1"/>
  <c r="R2858" i="1" s="1"/>
  <c r="Q3122" i="1"/>
  <c r="R3122" i="1" s="1"/>
  <c r="Q3123" i="1"/>
  <c r="R3123" i="1" s="1"/>
  <c r="Q13" i="1" l="1"/>
  <c r="R17" i="1"/>
  <c r="Q2492" i="1"/>
  <c r="R2492" i="1" s="1"/>
  <c r="Q2493" i="1"/>
  <c r="R2493" i="1" s="1"/>
  <c r="Q2494" i="1"/>
  <c r="R2494" i="1" s="1"/>
  <c r="Q2495" i="1"/>
  <c r="R2495" i="1" s="1"/>
  <c r="Q2496" i="1"/>
  <c r="R2496" i="1" s="1"/>
  <c r="Q2497" i="1"/>
  <c r="R2497" i="1" s="1"/>
  <c r="Q2498" i="1"/>
  <c r="R2498" i="1" s="1"/>
  <c r="Q2499" i="1"/>
  <c r="R2499" i="1" s="1"/>
  <c r="Q2500" i="1"/>
  <c r="R2500" i="1" s="1"/>
  <c r="Q2501" i="1"/>
  <c r="R2501" i="1" s="1"/>
  <c r="Q2502" i="1"/>
  <c r="R2502" i="1" s="1"/>
  <c r="Q2503" i="1"/>
  <c r="R2503" i="1" s="1"/>
  <c r="Q2504" i="1"/>
  <c r="R2504" i="1" s="1"/>
  <c r="Q2505" i="1"/>
  <c r="R2505" i="1" s="1"/>
  <c r="Q2506" i="1"/>
  <c r="R2506" i="1" s="1"/>
  <c r="Q2507" i="1"/>
  <c r="R2507" i="1" s="1"/>
  <c r="Q2508" i="1"/>
  <c r="R2508" i="1" s="1"/>
  <c r="Q2509" i="1"/>
  <c r="R2509" i="1" s="1"/>
  <c r="Q2510" i="1"/>
  <c r="R2510" i="1" s="1"/>
  <c r="Q2511" i="1"/>
  <c r="R2511" i="1" s="1"/>
  <c r="Q2512" i="1"/>
  <c r="R2512" i="1" s="1"/>
  <c r="Q2513" i="1"/>
  <c r="R2513" i="1" s="1"/>
  <c r="Q2514" i="1"/>
  <c r="R2514" i="1" s="1"/>
  <c r="Q2515" i="1"/>
  <c r="R2515" i="1" s="1"/>
  <c r="Q2516" i="1"/>
  <c r="R2516" i="1" s="1"/>
  <c r="Q2517" i="1"/>
  <c r="R2517" i="1" s="1"/>
  <c r="Q2518" i="1"/>
  <c r="R2518" i="1" s="1"/>
  <c r="Q2519" i="1"/>
  <c r="R2519" i="1" s="1"/>
  <c r="Q2520" i="1"/>
  <c r="R2520" i="1" s="1"/>
  <c r="Q2521" i="1"/>
  <c r="R2521" i="1" s="1"/>
  <c r="Q2522" i="1"/>
  <c r="R2522" i="1" s="1"/>
  <c r="Q2523" i="1"/>
  <c r="R2523" i="1" s="1"/>
  <c r="Q2524" i="1"/>
  <c r="R2524" i="1" s="1"/>
  <c r="Q2525" i="1"/>
  <c r="R2525" i="1" s="1"/>
  <c r="Q2526" i="1"/>
  <c r="R2526" i="1" s="1"/>
  <c r="Q2527" i="1"/>
  <c r="R2527" i="1" s="1"/>
  <c r="Q2528" i="1"/>
  <c r="R2528" i="1" s="1"/>
  <c r="Q2529" i="1"/>
  <c r="R2529" i="1" s="1"/>
  <c r="Q2530" i="1"/>
  <c r="R2530" i="1" s="1"/>
  <c r="Q2531" i="1"/>
  <c r="R2531" i="1" s="1"/>
  <c r="Q2532" i="1"/>
  <c r="R2532" i="1" s="1"/>
  <c r="Q2533" i="1"/>
  <c r="R2533" i="1" s="1"/>
  <c r="Q2534" i="1"/>
  <c r="R2534" i="1" s="1"/>
  <c r="Q2535" i="1"/>
  <c r="R2535" i="1" s="1"/>
  <c r="Q2536" i="1"/>
  <c r="R2536" i="1" s="1"/>
  <c r="Q2537" i="1"/>
  <c r="R2537" i="1" s="1"/>
  <c r="Q2538" i="1"/>
  <c r="R2538" i="1" s="1"/>
  <c r="Q2539" i="1"/>
  <c r="R2539" i="1" s="1"/>
  <c r="Q2540" i="1"/>
  <c r="R2540" i="1" s="1"/>
  <c r="Q2541" i="1"/>
  <c r="R2541" i="1" s="1"/>
  <c r="Q2542" i="1"/>
  <c r="R2542" i="1" s="1"/>
  <c r="Q2543" i="1"/>
  <c r="R2543" i="1" s="1"/>
  <c r="Q2544" i="1"/>
  <c r="R2544" i="1" s="1"/>
  <c r="Q2545" i="1"/>
  <c r="R2545" i="1" s="1"/>
  <c r="Q2546" i="1"/>
  <c r="R2546" i="1" s="1"/>
  <c r="Q2547" i="1"/>
  <c r="R2547" i="1" s="1"/>
  <c r="Q2548" i="1"/>
  <c r="R2548" i="1" s="1"/>
  <c r="Q2549" i="1"/>
  <c r="R2549" i="1" s="1"/>
  <c r="Q2550" i="1"/>
  <c r="R2550" i="1" s="1"/>
  <c r="Q2551" i="1"/>
  <c r="R2551" i="1" s="1"/>
  <c r="Q2552" i="1"/>
  <c r="R2552" i="1" s="1"/>
  <c r="Q2553" i="1"/>
  <c r="R2553" i="1" s="1"/>
  <c r="Q2554" i="1"/>
  <c r="R2554" i="1" s="1"/>
  <c r="Q2555" i="1"/>
  <c r="R2555" i="1" s="1"/>
  <c r="Q2556" i="1"/>
  <c r="R2556" i="1" s="1"/>
  <c r="Q2557" i="1"/>
  <c r="R2557" i="1" s="1"/>
  <c r="Q2558" i="1"/>
  <c r="R2558" i="1" s="1"/>
  <c r="Q2559" i="1"/>
  <c r="R2559" i="1" s="1"/>
  <c r="Q2560" i="1"/>
  <c r="R2560" i="1" s="1"/>
  <c r="Q2561" i="1"/>
  <c r="R2561" i="1" s="1"/>
  <c r="Q2562" i="1"/>
  <c r="R2562" i="1" s="1"/>
  <c r="Q2563" i="1"/>
  <c r="R2563" i="1" s="1"/>
  <c r="Q2564" i="1"/>
  <c r="R2564" i="1" s="1"/>
  <c r="Q2565" i="1"/>
  <c r="R2565" i="1" s="1"/>
  <c r="Q2566" i="1"/>
  <c r="R2566" i="1" s="1"/>
  <c r="Q2567" i="1"/>
  <c r="R2567" i="1" s="1"/>
  <c r="Q2568" i="1"/>
  <c r="R2568" i="1" s="1"/>
  <c r="Q2569" i="1"/>
  <c r="R2569" i="1" s="1"/>
  <c r="Q2570" i="1"/>
  <c r="R2570" i="1" s="1"/>
  <c r="Q2571" i="1"/>
  <c r="R2571" i="1" s="1"/>
  <c r="Q2572" i="1"/>
  <c r="R2572" i="1" s="1"/>
  <c r="Q2573" i="1"/>
  <c r="R2573" i="1" s="1"/>
  <c r="Q2574" i="1"/>
  <c r="R2574" i="1" s="1"/>
  <c r="Q2575" i="1"/>
  <c r="R2575" i="1" s="1"/>
  <c r="Q2576" i="1"/>
  <c r="R2576" i="1" s="1"/>
  <c r="Q2577" i="1"/>
  <c r="R2577" i="1" s="1"/>
  <c r="Q2578" i="1"/>
  <c r="R2578" i="1" s="1"/>
  <c r="Q2579" i="1"/>
  <c r="R2579" i="1" s="1"/>
  <c r="Q2580" i="1"/>
  <c r="R2580" i="1" s="1"/>
  <c r="Q2581" i="1"/>
  <c r="R2581" i="1" s="1"/>
  <c r="Q2582" i="1"/>
  <c r="R2582" i="1" s="1"/>
  <c r="Q2583" i="1"/>
  <c r="R2583" i="1" s="1"/>
  <c r="Q2584" i="1"/>
  <c r="R2584" i="1" s="1"/>
  <c r="Q2585" i="1"/>
  <c r="R2585" i="1" s="1"/>
  <c r="Q2586" i="1"/>
  <c r="R2586" i="1" s="1"/>
  <c r="Q2587" i="1"/>
  <c r="R2587" i="1" s="1"/>
  <c r="Q2588" i="1"/>
  <c r="R2588" i="1" s="1"/>
  <c r="Q2589" i="1"/>
  <c r="R2589" i="1" s="1"/>
  <c r="Q2590" i="1"/>
  <c r="R2590" i="1" s="1"/>
  <c r="Q2591" i="1"/>
  <c r="R2591" i="1" s="1"/>
  <c r="Q2592" i="1"/>
  <c r="R2592" i="1" s="1"/>
  <c r="Q2593" i="1"/>
  <c r="R2593" i="1" s="1"/>
  <c r="Q2594" i="1"/>
  <c r="R2594" i="1" s="1"/>
  <c r="Q2595" i="1"/>
  <c r="R2595" i="1" s="1"/>
  <c r="Q2596" i="1"/>
  <c r="R2596" i="1" s="1"/>
  <c r="Q2597" i="1"/>
  <c r="R2597" i="1" s="1"/>
  <c r="Q2598" i="1"/>
  <c r="R2598" i="1" s="1"/>
  <c r="Q2599" i="1"/>
  <c r="R2599" i="1" s="1"/>
  <c r="Q2600" i="1"/>
  <c r="R2600" i="1" s="1"/>
  <c r="Q2601" i="1"/>
  <c r="R2601" i="1" s="1"/>
  <c r="Q2602" i="1"/>
  <c r="R2602" i="1" s="1"/>
  <c r="Q2603" i="1"/>
  <c r="R2603" i="1" s="1"/>
  <c r="Q2604" i="1"/>
  <c r="R2604" i="1" s="1"/>
  <c r="Q2605" i="1"/>
  <c r="R2605" i="1" s="1"/>
  <c r="Q2606" i="1"/>
  <c r="R2606" i="1" s="1"/>
  <c r="Q2607" i="1"/>
  <c r="R2607" i="1" s="1"/>
  <c r="Q2608" i="1"/>
  <c r="R2608" i="1" s="1"/>
  <c r="Q2609" i="1"/>
  <c r="R2609" i="1" s="1"/>
  <c r="Q2610" i="1"/>
  <c r="R2610" i="1" s="1"/>
  <c r="Q2611" i="1"/>
  <c r="R2611" i="1" s="1"/>
  <c r="Q2612" i="1"/>
  <c r="R2612" i="1" s="1"/>
  <c r="Q2613" i="1"/>
  <c r="R2613" i="1" s="1"/>
  <c r="Q2614" i="1"/>
  <c r="R2614" i="1" s="1"/>
  <c r="Q2615" i="1"/>
  <c r="R2615" i="1" s="1"/>
  <c r="Q2616" i="1"/>
  <c r="R2616" i="1" s="1"/>
  <c r="Q2617" i="1"/>
  <c r="R2617" i="1" s="1"/>
  <c r="Q2618" i="1"/>
  <c r="R2618" i="1" s="1"/>
  <c r="Q2619" i="1"/>
  <c r="R2619" i="1" s="1"/>
  <c r="Q2620" i="1"/>
  <c r="R2620" i="1" s="1"/>
  <c r="Q2621" i="1"/>
  <c r="R2621" i="1" s="1"/>
  <c r="Q2622" i="1"/>
  <c r="R2622" i="1" s="1"/>
  <c r="Q2623" i="1"/>
  <c r="R2623" i="1" s="1"/>
  <c r="Q2624" i="1"/>
  <c r="R2624" i="1" s="1"/>
  <c r="Q2625" i="1"/>
  <c r="R2625" i="1" s="1"/>
  <c r="Q2626" i="1"/>
  <c r="R2626" i="1" s="1"/>
  <c r="Q2627" i="1"/>
  <c r="R2627" i="1" s="1"/>
  <c r="Q2628" i="1"/>
  <c r="R2628" i="1" s="1"/>
  <c r="Q2629" i="1"/>
  <c r="R2629" i="1" s="1"/>
  <c r="Q2630" i="1"/>
  <c r="R2630" i="1" s="1"/>
  <c r="Q2631" i="1"/>
  <c r="R2631" i="1" s="1"/>
  <c r="Q2632" i="1"/>
  <c r="R2632" i="1" s="1"/>
  <c r="Q2633" i="1"/>
  <c r="R2633" i="1" s="1"/>
  <c r="Q2634" i="1"/>
  <c r="R2634" i="1" s="1"/>
  <c r="Q2635" i="1"/>
  <c r="R2635" i="1" s="1"/>
  <c r="Q2636" i="1"/>
  <c r="R2636" i="1" s="1"/>
  <c r="Q2637" i="1"/>
  <c r="R2637" i="1" s="1"/>
  <c r="Q2638" i="1"/>
  <c r="R2638" i="1" s="1"/>
  <c r="Q2639" i="1"/>
  <c r="R2639" i="1" s="1"/>
  <c r="Q2640" i="1"/>
  <c r="R2640" i="1" s="1"/>
  <c r="Q2641" i="1"/>
  <c r="R2641" i="1" s="1"/>
  <c r="Q2642" i="1"/>
  <c r="R2642" i="1" s="1"/>
  <c r="Q2643" i="1"/>
  <c r="R2643" i="1" s="1"/>
  <c r="Q2644" i="1"/>
  <c r="R2644" i="1" s="1"/>
  <c r="Q2645" i="1"/>
  <c r="R2645" i="1" s="1"/>
  <c r="Q2646" i="1"/>
  <c r="R2646" i="1" s="1"/>
  <c r="Q2647" i="1"/>
  <c r="R2647" i="1" s="1"/>
  <c r="Q2648" i="1"/>
  <c r="R2648" i="1" s="1"/>
  <c r="Q2649" i="1"/>
  <c r="R2649" i="1" s="1"/>
  <c r="Q2650" i="1"/>
  <c r="R2650" i="1" s="1"/>
  <c r="Q2651" i="1"/>
  <c r="R2651" i="1" s="1"/>
  <c r="Q2652" i="1"/>
  <c r="R2652" i="1" s="1"/>
  <c r="Q2653" i="1"/>
  <c r="R2653" i="1" s="1"/>
  <c r="Q2654" i="1"/>
  <c r="R2654" i="1" s="1"/>
  <c r="Q2655" i="1"/>
  <c r="R2655" i="1" s="1"/>
  <c r="Q2656" i="1"/>
  <c r="R2656" i="1" s="1"/>
  <c r="Q2657" i="1"/>
  <c r="R2657" i="1" s="1"/>
  <c r="Q2658" i="1"/>
  <c r="R2658" i="1" s="1"/>
  <c r="Q2659" i="1"/>
  <c r="R2659" i="1" s="1"/>
  <c r="Q2660" i="1"/>
  <c r="R2660" i="1" s="1"/>
  <c r="Q2661" i="1"/>
  <c r="R2661" i="1" s="1"/>
  <c r="Q2662" i="1"/>
  <c r="R2662" i="1" s="1"/>
  <c r="Q2663" i="1"/>
  <c r="R2663" i="1" s="1"/>
  <c r="Q2664" i="1"/>
  <c r="R2664" i="1" s="1"/>
  <c r="Q2665" i="1"/>
  <c r="R2665" i="1" s="1"/>
  <c r="Q2666" i="1"/>
  <c r="R2666" i="1" s="1"/>
  <c r="Q2667" i="1"/>
  <c r="R2667" i="1" s="1"/>
  <c r="Q2668" i="1"/>
  <c r="R2668" i="1" s="1"/>
  <c r="Q2669" i="1"/>
  <c r="R2669" i="1" s="1"/>
  <c r="Q2670" i="1"/>
  <c r="R2670" i="1" s="1"/>
  <c r="Q2671" i="1"/>
  <c r="R2671" i="1" s="1"/>
  <c r="Q2672" i="1"/>
  <c r="R2672" i="1" s="1"/>
  <c r="Q2673" i="1"/>
  <c r="R2673" i="1" s="1"/>
  <c r="Q2674" i="1"/>
  <c r="R2674" i="1" s="1"/>
  <c r="Q2675" i="1"/>
  <c r="R2675" i="1" s="1"/>
  <c r="Q2676" i="1"/>
  <c r="R2676" i="1" s="1"/>
  <c r="Q2677" i="1"/>
  <c r="R2677" i="1" s="1"/>
  <c r="Q2678" i="1"/>
  <c r="R2678" i="1" s="1"/>
  <c r="Q2679" i="1"/>
  <c r="R2679" i="1" s="1"/>
  <c r="Q2680" i="1"/>
  <c r="R2680" i="1" s="1"/>
  <c r="Q2681" i="1"/>
  <c r="R2681" i="1" s="1"/>
  <c r="Q2682" i="1"/>
  <c r="R2682" i="1" s="1"/>
  <c r="Q2683" i="1"/>
  <c r="R2683" i="1" s="1"/>
  <c r="Q2684" i="1"/>
  <c r="R2684" i="1" s="1"/>
  <c r="Q2685" i="1"/>
  <c r="R2685" i="1" s="1"/>
  <c r="Q2686" i="1"/>
  <c r="R2686" i="1" s="1"/>
  <c r="Q2687" i="1"/>
  <c r="R2687" i="1" s="1"/>
  <c r="Q2688" i="1"/>
  <c r="R2688" i="1" s="1"/>
  <c r="Q2689" i="1"/>
  <c r="R2689" i="1" s="1"/>
  <c r="Q2690" i="1"/>
  <c r="R2690" i="1" s="1"/>
  <c r="Q2691" i="1"/>
  <c r="R2691" i="1" s="1"/>
  <c r="Q2692" i="1"/>
  <c r="R2692" i="1" s="1"/>
  <c r="Q2693" i="1"/>
  <c r="R2693" i="1" s="1"/>
  <c r="Q2694" i="1"/>
  <c r="R2694" i="1" s="1"/>
  <c r="Q2695" i="1"/>
  <c r="R2695" i="1" s="1"/>
  <c r="Q2696" i="1"/>
  <c r="R2696" i="1" s="1"/>
  <c r="Q2697" i="1"/>
  <c r="R2697" i="1" s="1"/>
  <c r="Q2698" i="1"/>
  <c r="R2698" i="1" s="1"/>
  <c r="Q2699" i="1"/>
  <c r="R2699" i="1" s="1"/>
  <c r="Q2700" i="1"/>
  <c r="R2700" i="1" s="1"/>
  <c r="Q2701" i="1"/>
  <c r="R2701" i="1" s="1"/>
  <c r="Q2702" i="1"/>
  <c r="R2702" i="1" s="1"/>
  <c r="Q2703" i="1"/>
  <c r="R2703" i="1" s="1"/>
  <c r="Q2704" i="1"/>
  <c r="R2704" i="1" s="1"/>
  <c r="Q2705" i="1"/>
  <c r="R2705" i="1" s="1"/>
  <c r="Q2706" i="1"/>
  <c r="R2706" i="1" s="1"/>
  <c r="Q2707" i="1"/>
  <c r="R2707" i="1" s="1"/>
  <c r="Q2708" i="1"/>
  <c r="R2708" i="1" s="1"/>
  <c r="Q2709" i="1"/>
  <c r="R2709" i="1" s="1"/>
  <c r="Q2710" i="1"/>
  <c r="R2710" i="1" s="1"/>
  <c r="Q2711" i="1"/>
  <c r="R2711" i="1" s="1"/>
  <c r="Q2712" i="1"/>
  <c r="R2712" i="1" s="1"/>
  <c r="Q2713" i="1"/>
  <c r="R2713" i="1" s="1"/>
  <c r="Q2714" i="1"/>
  <c r="R2714" i="1" s="1"/>
  <c r="Q2715" i="1"/>
  <c r="R2715" i="1" s="1"/>
  <c r="Q2716" i="1"/>
  <c r="R2716" i="1" s="1"/>
  <c r="Q2717" i="1"/>
  <c r="R2717" i="1" s="1"/>
  <c r="Q2718" i="1"/>
  <c r="R2718" i="1" s="1"/>
  <c r="Q2719" i="1"/>
  <c r="R2719" i="1" s="1"/>
  <c r="Q2720" i="1"/>
  <c r="R2720" i="1" s="1"/>
  <c r="Q2721" i="1"/>
  <c r="R2721" i="1" s="1"/>
  <c r="Q2722" i="1"/>
  <c r="R2722" i="1" s="1"/>
  <c r="Q2723" i="1"/>
  <c r="R2723" i="1" s="1"/>
  <c r="Q2724" i="1"/>
  <c r="R2724" i="1" s="1"/>
  <c r="Q2725" i="1"/>
  <c r="R2725" i="1" s="1"/>
  <c r="Q2726" i="1"/>
  <c r="R2726" i="1" s="1"/>
  <c r="Q2727" i="1"/>
  <c r="R2727" i="1" s="1"/>
  <c r="Q2728" i="1"/>
  <c r="R2728" i="1" s="1"/>
  <c r="Q2729" i="1"/>
  <c r="R2729" i="1" s="1"/>
  <c r="Q2730" i="1"/>
  <c r="R2730" i="1" s="1"/>
  <c r="Q2731" i="1"/>
  <c r="R2731" i="1" s="1"/>
  <c r="Q2732" i="1"/>
  <c r="R2732" i="1" s="1"/>
  <c r="Q2733" i="1"/>
  <c r="R2733" i="1" s="1"/>
  <c r="Q2734" i="1"/>
  <c r="R2734" i="1" s="1"/>
  <c r="Q2735" i="1"/>
  <c r="R2735" i="1" s="1"/>
  <c r="Q2736" i="1"/>
  <c r="R2736" i="1" s="1"/>
  <c r="Q2737" i="1"/>
  <c r="R2737" i="1" s="1"/>
  <c r="Q2738" i="1"/>
  <c r="R2738" i="1" s="1"/>
  <c r="Q2739" i="1"/>
  <c r="R2739" i="1" s="1"/>
  <c r="Q2740" i="1"/>
  <c r="R2740" i="1" s="1"/>
  <c r="Q2741" i="1"/>
  <c r="R2741" i="1" s="1"/>
  <c r="Q2742" i="1"/>
  <c r="R2742" i="1" s="1"/>
  <c r="Q2743" i="1"/>
  <c r="R2743" i="1" s="1"/>
  <c r="Q2744" i="1"/>
  <c r="R2744" i="1" s="1"/>
  <c r="Q2745" i="1"/>
  <c r="R2745" i="1" s="1"/>
  <c r="Q2746" i="1"/>
  <c r="R2746" i="1" s="1"/>
  <c r="Q2747" i="1"/>
  <c r="R2747" i="1" s="1"/>
  <c r="Q2748" i="1"/>
  <c r="R2748" i="1" s="1"/>
  <c r="Q2749" i="1"/>
  <c r="R2749" i="1" s="1"/>
  <c r="Q2750" i="1"/>
  <c r="R2750" i="1" s="1"/>
  <c r="Q2751" i="1"/>
  <c r="R2751" i="1" s="1"/>
  <c r="Q2752" i="1"/>
  <c r="R2752" i="1" s="1"/>
  <c r="Q2753" i="1"/>
  <c r="R2753" i="1" s="1"/>
  <c r="Q2754" i="1"/>
  <c r="R2754" i="1" s="1"/>
  <c r="Q2755" i="1"/>
  <c r="R2755" i="1" s="1"/>
  <c r="Q2756" i="1"/>
  <c r="R2756" i="1" s="1"/>
  <c r="Q2757" i="1"/>
  <c r="R2757" i="1" s="1"/>
  <c r="Q2758" i="1"/>
  <c r="R2758" i="1" s="1"/>
  <c r="Q2759" i="1"/>
  <c r="R2759" i="1" s="1"/>
  <c r="Q2760" i="1"/>
  <c r="R2760" i="1" s="1"/>
  <c r="Q2761" i="1"/>
  <c r="R2761" i="1" s="1"/>
  <c r="Q2762" i="1"/>
  <c r="R2762" i="1" s="1"/>
  <c r="Q2763" i="1"/>
  <c r="R2763" i="1" s="1"/>
  <c r="Q2764" i="1"/>
  <c r="R2764" i="1" s="1"/>
  <c r="Q2765" i="1"/>
  <c r="R2765" i="1" s="1"/>
  <c r="Q2766" i="1"/>
  <c r="R2766" i="1" s="1"/>
  <c r="Q2767" i="1"/>
  <c r="R2767" i="1" s="1"/>
  <c r="Q2768" i="1"/>
  <c r="R2768" i="1" s="1"/>
  <c r="Q2769" i="1"/>
  <c r="R2769" i="1" s="1"/>
  <c r="Q2770" i="1"/>
  <c r="R2770" i="1" s="1"/>
  <c r="Q2771" i="1"/>
  <c r="R2771" i="1" s="1"/>
  <c r="Q2772" i="1"/>
  <c r="R2772" i="1" s="1"/>
  <c r="Q2773" i="1"/>
  <c r="R2773" i="1" s="1"/>
  <c r="Q2774" i="1"/>
  <c r="R2774" i="1" s="1"/>
  <c r="Q2775" i="1"/>
  <c r="R2775" i="1" s="1"/>
  <c r="Q2776" i="1"/>
  <c r="R2776" i="1" s="1"/>
  <c r="Q2777" i="1"/>
  <c r="R2777" i="1" s="1"/>
  <c r="Q2778" i="1"/>
  <c r="R2778" i="1" s="1"/>
  <c r="Q2779" i="1"/>
  <c r="R2779" i="1" s="1"/>
  <c r="Q2780" i="1"/>
  <c r="R2780" i="1" s="1"/>
  <c r="Q2781" i="1"/>
  <c r="R2781" i="1" s="1"/>
  <c r="Q2782" i="1"/>
  <c r="R2782" i="1" s="1"/>
  <c r="Q2783" i="1"/>
  <c r="R2783" i="1" s="1"/>
  <c r="Q2784" i="1"/>
  <c r="R2784" i="1" s="1"/>
  <c r="Q2785" i="1"/>
  <c r="R2785" i="1" s="1"/>
  <c r="Q2786" i="1"/>
  <c r="R2786" i="1" s="1"/>
  <c r="Q2787" i="1"/>
  <c r="R2787" i="1" s="1"/>
  <c r="Q2788" i="1"/>
  <c r="R2788" i="1" s="1"/>
  <c r="Q2789" i="1"/>
  <c r="R2789" i="1" s="1"/>
  <c r="Q2790" i="1"/>
  <c r="R2790" i="1" s="1"/>
  <c r="Q2791" i="1"/>
  <c r="R2791" i="1" s="1"/>
  <c r="Q2792" i="1"/>
  <c r="R2792" i="1" s="1"/>
  <c r="Q2793" i="1"/>
  <c r="R2793" i="1" s="1"/>
  <c r="Q2794" i="1"/>
  <c r="R2794" i="1" s="1"/>
  <c r="Q2795" i="1"/>
  <c r="R2795" i="1" s="1"/>
  <c r="Q2796" i="1"/>
  <c r="R2796" i="1" s="1"/>
  <c r="Q2797" i="1"/>
  <c r="R2797" i="1" s="1"/>
  <c r="Q2798" i="1"/>
  <c r="R2798" i="1" s="1"/>
  <c r="Q2799" i="1"/>
  <c r="R2799" i="1" s="1"/>
  <c r="Q2800" i="1"/>
  <c r="R2800" i="1" s="1"/>
  <c r="Q2801" i="1"/>
  <c r="R2801" i="1" s="1"/>
  <c r="Q2802" i="1"/>
  <c r="R2802" i="1" s="1"/>
  <c r="Q2803" i="1"/>
  <c r="R2803" i="1" s="1"/>
  <c r="Q2804" i="1"/>
  <c r="R2804" i="1" s="1"/>
  <c r="Q2948" i="1" l="1"/>
  <c r="R2948" i="1" s="1"/>
  <c r="Q2446" i="1"/>
  <c r="R2446" i="1" s="1"/>
  <c r="Q2949" i="1"/>
  <c r="R2949" i="1" s="1"/>
  <c r="Q2950" i="1"/>
  <c r="R2950" i="1" s="1"/>
  <c r="Q2951" i="1"/>
  <c r="R2951" i="1" s="1"/>
  <c r="Q2952" i="1"/>
  <c r="R2952" i="1" s="1"/>
  <c r="Q2953" i="1"/>
  <c r="R2953" i="1" s="1"/>
  <c r="Q2954" i="1"/>
  <c r="R2954" i="1" s="1"/>
  <c r="Q2955" i="1"/>
  <c r="R2955" i="1" s="1"/>
  <c r="Q2956" i="1"/>
  <c r="R2956" i="1" s="1"/>
  <c r="Q2957" i="1"/>
  <c r="R2957" i="1" s="1"/>
  <c r="Q2958" i="1"/>
  <c r="Q2959" i="1"/>
  <c r="R2959" i="1" s="1"/>
  <c r="Q2960" i="1"/>
  <c r="R2960" i="1" s="1"/>
  <c r="Q2961" i="1"/>
  <c r="R2961" i="1" s="1"/>
  <c r="Q2962" i="1"/>
  <c r="R2962" i="1" s="1"/>
  <c r="Q2963" i="1"/>
  <c r="R2963" i="1" s="1"/>
  <c r="Q2964" i="1"/>
  <c r="R2964" i="1" s="1"/>
  <c r="Q2965" i="1"/>
  <c r="R2965" i="1" s="1"/>
  <c r="Q2966" i="1"/>
  <c r="R2966" i="1" s="1"/>
  <c r="Q2967" i="1"/>
  <c r="R2967" i="1" s="1"/>
  <c r="Q2968" i="1"/>
  <c r="R2968" i="1" s="1"/>
  <c r="Q2969" i="1"/>
  <c r="R2969" i="1" s="1"/>
  <c r="Q2970" i="1"/>
  <c r="R2970" i="1" s="1"/>
  <c r="Q2971" i="1"/>
  <c r="R2971" i="1" s="1"/>
  <c r="Q2972" i="1"/>
  <c r="R2972" i="1" s="1"/>
  <c r="Q2973" i="1"/>
  <c r="R2973" i="1" s="1"/>
  <c r="Q2974" i="1"/>
  <c r="R2974" i="1" s="1"/>
  <c r="R2958" i="1" l="1"/>
  <c r="Q3133" i="1"/>
  <c r="R3133" i="1" s="1"/>
  <c r="Q3134" i="1"/>
  <c r="R3134" i="1" s="1"/>
  <c r="Q3135" i="1"/>
  <c r="R3135" i="1" s="1"/>
  <c r="Q3136" i="1"/>
  <c r="R3136" i="1" s="1"/>
  <c r="Q3137" i="1"/>
  <c r="R3137" i="1" s="1"/>
  <c r="Q3138" i="1"/>
  <c r="R3138" i="1" s="1"/>
  <c r="Q3139" i="1"/>
  <c r="R3139" i="1" s="1"/>
  <c r="Q2441" i="1" l="1"/>
  <c r="R2441" i="1" s="1"/>
  <c r="Q2442" i="1"/>
  <c r="R2442" i="1" s="1"/>
  <c r="Q2944" i="1"/>
  <c r="R2944" i="1" s="1"/>
  <c r="Q2945" i="1"/>
  <c r="R2945" i="1" s="1"/>
  <c r="Q3125" i="1"/>
  <c r="R3125" i="1" s="1"/>
  <c r="Q3126" i="1"/>
  <c r="R3126" i="1" s="1"/>
  <c r="Q3132" i="1"/>
  <c r="R3132" i="1" s="1"/>
  <c r="Q2440" i="1" l="1"/>
  <c r="Q14" i="1" s="1"/>
  <c r="R2440" i="1" l="1"/>
  <c r="Q12" i="1" l="1"/>
</calcChain>
</file>

<file path=xl/sharedStrings.xml><?xml version="1.0" encoding="utf-8"?>
<sst xmlns="http://schemas.openxmlformats.org/spreadsheetml/2006/main" count="38737" uniqueCount="5100">
  <si>
    <t xml:space="preserve">№ </t>
  </si>
  <si>
    <t xml:space="preserve">Наименование закупаемых товаров, работ и услуг </t>
  </si>
  <si>
    <t xml:space="preserve">Краткая характеристика (описание) товаров, работ и услуг </t>
  </si>
  <si>
    <t>Способ закупок *</t>
  </si>
  <si>
    <t xml:space="preserve">Место (адрес)  осуществления закупок </t>
  </si>
  <si>
    <t>Срок осуществления закупок (месяц проведения)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</si>
  <si>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</si>
  <si>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</si>
  <si>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</si>
  <si>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</si>
  <si>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штука</t>
  </si>
  <si>
    <t>услуга</t>
  </si>
  <si>
    <t>1 У</t>
  </si>
  <si>
    <t>Работы</t>
  </si>
  <si>
    <t>Услуги</t>
  </si>
  <si>
    <t>Бюджет</t>
  </si>
  <si>
    <t>1 Т</t>
  </si>
  <si>
    <t>2 Т</t>
  </si>
  <si>
    <t>3 Т</t>
  </si>
  <si>
    <t>4 Т</t>
  </si>
  <si>
    <t>5 Т</t>
  </si>
  <si>
    <t>6 Т</t>
  </si>
  <si>
    <t>7 Т</t>
  </si>
  <si>
    <t>Примечание</t>
  </si>
  <si>
    <t>2 У</t>
  </si>
  <si>
    <t>Эксплуатационный бюджет</t>
  </si>
  <si>
    <t>ОИ</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</si>
  <si>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</si>
  <si>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</si>
  <si>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</si>
  <si>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</si>
  <si>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</si>
  <si>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</si>
  <si>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</si>
  <si>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</si>
  <si>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</si>
  <si>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</si>
  <si>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</si>
  <si>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</si>
  <si>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</si>
  <si>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</si>
  <si>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</si>
  <si>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</si>
  <si>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</si>
  <si>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</si>
  <si>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</si>
  <si>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</si>
  <si>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</si>
  <si>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</si>
  <si>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</si>
  <si>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</si>
  <si>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</si>
  <si>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</si>
  <si>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</si>
  <si>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</si>
  <si>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</si>
  <si>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</si>
  <si>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</si>
  <si>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</si>
  <si>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</si>
  <si>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</si>
  <si>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</si>
  <si>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</si>
  <si>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</si>
  <si>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</si>
  <si>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</si>
  <si>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</si>
  <si>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</si>
  <si>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</si>
  <si>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95 У</t>
  </si>
  <si>
    <t>96 У</t>
  </si>
  <si>
    <t>99 У</t>
  </si>
  <si>
    <t>100 У</t>
  </si>
  <si>
    <t>101 У</t>
  </si>
  <si>
    <t>104 У</t>
  </si>
  <si>
    <t>106 У</t>
  </si>
  <si>
    <t>107 У</t>
  </si>
  <si>
    <t>108 У</t>
  </si>
  <si>
    <t>109 У</t>
  </si>
  <si>
    <t>111 У</t>
  </si>
  <si>
    <t>112 У</t>
  </si>
  <si>
    <t>114 У</t>
  </si>
  <si>
    <t>115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</si>
  <si>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</si>
  <si>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</si>
  <si>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</si>
  <si>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</si>
  <si>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</si>
  <si>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</si>
  <si>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</si>
  <si>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</si>
  <si>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</si>
  <si>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</si>
  <si>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</si>
  <si>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</si>
  <si>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</si>
  <si>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</si>
  <si>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</si>
  <si>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</si>
  <si>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</si>
  <si>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</si>
  <si>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181 У</t>
  </si>
  <si>
    <t>182 У</t>
  </si>
  <si>
    <t>183 У</t>
  </si>
  <si>
    <t>184 У</t>
  </si>
  <si>
    <t>185 У</t>
  </si>
  <si>
    <t>186 У</t>
  </si>
  <si>
    <t>187 У</t>
  </si>
  <si>
    <t>188 У</t>
  </si>
  <si>
    <t>189 У</t>
  </si>
  <si>
    <t>190 У</t>
  </si>
  <si>
    <t>191 У</t>
  </si>
  <si>
    <t>192 У</t>
  </si>
  <si>
    <t>193 У</t>
  </si>
  <si>
    <t>2.Услуги</t>
  </si>
  <si>
    <t>1. Товары</t>
  </si>
  <si>
    <t>ЭТП</t>
  </si>
  <si>
    <t>Регион 
(область, город респ. значения)</t>
  </si>
  <si>
    <t>Условия поставки по ИНКОТЕРМС 2010</t>
  </si>
  <si>
    <t>Сроки и периодичность поставки товаров, выполнения работ, оказания услуг</t>
  </si>
  <si>
    <t>Ед. изм.</t>
  </si>
  <si>
    <t>Код ед. изм-я по МКЕИ</t>
  </si>
  <si>
    <t>Товары</t>
  </si>
  <si>
    <t>План закупок товаров, работ и услуг</t>
  </si>
  <si>
    <t>DDP</t>
  </si>
  <si>
    <t>Акмолинская область</t>
  </si>
  <si>
    <t>Карагандинская область</t>
  </si>
  <si>
    <t>48 Т</t>
  </si>
  <si>
    <t>Кызылординская область</t>
  </si>
  <si>
    <t>Актюбинская область</t>
  </si>
  <si>
    <t>Атырауская область</t>
  </si>
  <si>
    <t>Павлодарская область</t>
  </si>
  <si>
    <t>Утвержден</t>
  </si>
  <si>
    <t>Мангистауская область</t>
  </si>
  <si>
    <t>51 Т</t>
  </si>
  <si>
    <t>январь</t>
  </si>
  <si>
    <t>196 У</t>
  </si>
  <si>
    <t>197 У</t>
  </si>
  <si>
    <t>198 У</t>
  </si>
  <si>
    <t>199 У</t>
  </si>
  <si>
    <t>г. Алматы</t>
  </si>
  <si>
    <t>200 У</t>
  </si>
  <si>
    <t>201 У</t>
  </si>
  <si>
    <t>202 У</t>
  </si>
  <si>
    <t>203 У</t>
  </si>
  <si>
    <t>Костанайская область</t>
  </si>
  <si>
    <t>Туркестанская область</t>
  </si>
  <si>
    <t>52 Т</t>
  </si>
  <si>
    <t>54 Т</t>
  </si>
  <si>
    <t>55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</si>
  <si>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</si>
  <si>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</si>
  <si>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</si>
  <si>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</si>
  <si>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</si>
  <si>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</si>
  <si>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</si>
  <si>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</si>
  <si>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</si>
  <si>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</si>
  <si>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</si>
  <si>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</si>
  <si>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</si>
  <si>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</si>
  <si>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</si>
  <si>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</si>
  <si>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</si>
  <si>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</si>
  <si>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</si>
  <si>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</si>
  <si>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</si>
  <si>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</si>
  <si>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</si>
  <si>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</si>
  <si>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</si>
  <si>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</si>
  <si>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</si>
  <si>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</si>
  <si>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</si>
  <si>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</si>
  <si>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</si>
  <si>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</si>
  <si>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</si>
  <si>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</si>
  <si>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</si>
  <si>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</si>
  <si>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</si>
  <si>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</si>
  <si>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</si>
  <si>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</si>
  <si>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97 У</t>
  </si>
  <si>
    <t>98 У</t>
  </si>
  <si>
    <t>102 У</t>
  </si>
  <si>
    <t>103 У</t>
  </si>
  <si>
    <t>105 У</t>
  </si>
  <si>
    <t>110 У</t>
  </si>
  <si>
    <t>113 У</t>
  </si>
  <si>
    <t>57 Т</t>
  </si>
  <si>
    <t>58 Т</t>
  </si>
  <si>
    <t>59 Т</t>
  </si>
  <si>
    <t>60 Т</t>
  </si>
  <si>
    <t>61 Т</t>
  </si>
  <si>
    <t>62 Т</t>
  </si>
  <si>
    <t>64 Т</t>
  </si>
  <si>
    <t>65 Т</t>
  </si>
  <si>
    <t>66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</si>
  <si>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</si>
  <si>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</si>
  <si>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</si>
  <si>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</si>
  <si>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</si>
  <si>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</si>
  <si>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</si>
  <si>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</si>
  <si>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</si>
  <si>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</si>
  <si>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</si>
  <si>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</si>
  <si>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</si>
  <si>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</si>
  <si>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</si>
  <si>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</si>
  <si>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</si>
  <si>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</si>
  <si>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</si>
  <si>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</si>
  <si>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</si>
  <si>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</si>
  <si>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</si>
  <si>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</si>
  <si>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</si>
  <si>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</si>
  <si>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</si>
  <si>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</si>
  <si>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99 Т</t>
  </si>
  <si>
    <t>100 Т</t>
  </si>
  <si>
    <t>102 Т</t>
  </si>
  <si>
    <t>103 Т</t>
  </si>
  <si>
    <t>105 Т</t>
  </si>
  <si>
    <t>106 Т</t>
  </si>
  <si>
    <t>107 Т</t>
  </si>
  <si>
    <t>108 Т</t>
  </si>
  <si>
    <t>109 Т</t>
  </si>
  <si>
    <t>110 Т</t>
  </si>
  <si>
    <t>112 Т</t>
  </si>
  <si>
    <t>113 Т</t>
  </si>
  <si>
    <t>114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</si>
  <si>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</si>
  <si>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</si>
  <si>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</si>
  <si>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</si>
  <si>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</si>
  <si>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</si>
  <si>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</si>
  <si>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</si>
  <si>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</si>
  <si>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</si>
  <si>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</si>
  <si>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</si>
  <si>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</si>
  <si>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</si>
  <si>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</si>
  <si>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</si>
  <si>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</si>
  <si>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</si>
  <si>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</si>
  <si>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</si>
  <si>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</si>
  <si>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</si>
  <si>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</si>
  <si>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</si>
  <si>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</si>
  <si>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</si>
  <si>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</si>
  <si>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</si>
  <si>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147 Т</t>
  </si>
  <si>
    <t>148 Т</t>
  </si>
  <si>
    <t>150 Т</t>
  </si>
  <si>
    <t>151 Т</t>
  </si>
  <si>
    <t>153 Т</t>
  </si>
  <si>
    <t>154 Т</t>
  </si>
  <si>
    <t>155 Т</t>
  </si>
  <si>
    <t>156 Т</t>
  </si>
  <si>
    <t>157 Т</t>
  </si>
  <si>
    <t>158 Т</t>
  </si>
  <si>
    <t>160 Т</t>
  </si>
  <si>
    <t>161 Т</t>
  </si>
  <si>
    <t>162 Т</t>
  </si>
  <si>
    <t>165 Т</t>
  </si>
  <si>
    <t>166 Т</t>
  </si>
  <si>
    <t>167 Т</t>
  </si>
  <si>
    <t>168 Т</t>
  </si>
  <si>
    <t>169 Т</t>
  </si>
  <si>
    <t>170 Т</t>
  </si>
  <si>
    <t>171 Т</t>
  </si>
  <si>
    <t>172 Т</t>
  </si>
  <si>
    <t>литр</t>
  </si>
  <si>
    <t xml:space="preserve">ТОО  "ТД "ТЭК-КАЗАХСТАН" </t>
  </si>
  <si>
    <t xml:space="preserve">Здании административно-бытового комплекса, общей площадью 40,7 кв.м. </t>
  </si>
  <si>
    <t>Нежилое помещение «ПЛАУЭН» , общей площадью 455,52 кв. м</t>
  </si>
  <si>
    <t>Смотровая канава в здании ПТОЛ, общей площадью 100,22 кв.м.</t>
  </si>
  <si>
    <t>Помещение, общей площадью 25,2 кв.м.</t>
  </si>
  <si>
    <t>В здании ПТОЛ Шиели</t>
  </si>
  <si>
    <t>Услуги охраны объектов (патрулирование, охрана объектов, помещений, имущества и т.д.)</t>
  </si>
  <si>
    <t>ТОО "ТД "ТЭК-КАЗАХСТАН"</t>
  </si>
  <si>
    <t xml:space="preserve">Аренда помещения служебно-бытового здания по ст. Кокшетау 35.5 кв.м. </t>
  </si>
  <si>
    <t>Аренда топливо-раздаточной колонки с оборудованием на ПТО ст. Кокшетау 189 кв.м.</t>
  </si>
  <si>
    <t>Аренда помещения в здании ПТОЛ Астана 16 кв.м.</t>
  </si>
  <si>
    <t>Локомотивное депо Костанай. Г. Костанай , ул. Уральская 40        52,5 кв.м.</t>
  </si>
  <si>
    <t>Помещение ПТОЛ г. Павлодар. Ул. Путейская 2       106,52 кв.м.</t>
  </si>
  <si>
    <t>Аренда смотровой канавы ПТОЛ Мойынты 94 кв.м.</t>
  </si>
  <si>
    <t>Аренда смотровой канавы ПТОЛ Балхаш 62,31 кв.м.</t>
  </si>
  <si>
    <t>Аренда помещения в здании ПТОЛ ст. Защита 15,30 кв.м.</t>
  </si>
  <si>
    <t xml:space="preserve">Здание ПТОЛ ст. Защита 37,61 кв.м. </t>
  </si>
  <si>
    <t>Семей, Привокзальная пощадь 1  площадь 38,28 кв.м.</t>
  </si>
  <si>
    <t>Семей, Привокзальная пощадь 1  площадь 132,5 кв.м.</t>
  </si>
  <si>
    <t>В здании ПТОЛ ст. Актогай, ул. За Линией,10     72,4 кв.м</t>
  </si>
  <si>
    <t>В здании ПТОЛ Сексеул 448,3 кв.м.</t>
  </si>
  <si>
    <t>В здании ПТОЛ Шиели 68,36 кв.м.</t>
  </si>
  <si>
    <t>В здании цеха ТО-2 на ст. Кандыагаш 285,48 кв.м.</t>
  </si>
  <si>
    <t>В здании ПТОЛ Атырау 73,87 кв.м.</t>
  </si>
  <si>
    <t>В здании ПТОЛ Атырау15,90 кв.м.</t>
  </si>
  <si>
    <t>В здании ПТОЛ ст. Макат 12 кв.м.</t>
  </si>
  <si>
    <t>В здании ПТОЛ ст. Макат 127,94 кв.м.</t>
  </si>
  <si>
    <t>Служебно-бытовой корпус по станции Мангистау 23,10 кв.м.</t>
  </si>
  <si>
    <t>Здание Плаун ОРСК по ст. Бейнеу 9,0 кв.м.</t>
  </si>
  <si>
    <t>В здании ТО-2 по ст. Бейнеу 72 кв.м</t>
  </si>
  <si>
    <t>В здании ТО-2 по стМангыстау 69,31 кв.м.</t>
  </si>
  <si>
    <t>ул. Д. Кунаева 10 БЦ "Emerald Towers" , 20 этаж.</t>
  </si>
  <si>
    <t>4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</si>
  <si>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</si>
  <si>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</si>
  <si>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</si>
  <si>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</si>
  <si>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</si>
  <si>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</si>
  <si>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</si>
  <si>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</si>
  <si>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</si>
  <si>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</si>
  <si>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</si>
  <si>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</si>
  <si>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</si>
  <si>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</si>
  <si>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</si>
  <si>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</si>
  <si>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</si>
  <si>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</si>
  <si>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</si>
  <si>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</si>
  <si>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</si>
  <si>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</si>
  <si>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</si>
  <si>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</si>
  <si>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</si>
  <si>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</si>
  <si>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</si>
  <si>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</si>
  <si>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</si>
  <si>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</si>
  <si>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</si>
  <si>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</si>
  <si>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179 У</t>
  </si>
  <si>
    <t>180 У</t>
  </si>
  <si>
    <t>194 У</t>
  </si>
  <si>
    <t>195 У</t>
  </si>
  <si>
    <t>49 Т</t>
  </si>
  <si>
    <t>50 Т</t>
  </si>
  <si>
    <t>53 Т</t>
  </si>
  <si>
    <t>56 Т</t>
  </si>
  <si>
    <t>63 Т</t>
  </si>
  <si>
    <t>67 Т</t>
  </si>
  <si>
    <t>68 Т</t>
  </si>
  <si>
    <t>97 Т</t>
  </si>
  <si>
    <t>98 Т</t>
  </si>
  <si>
    <t>101 Т</t>
  </si>
  <si>
    <t>104 Т</t>
  </si>
  <si>
    <t>111 Т</t>
  </si>
  <si>
    <t>115 Т</t>
  </si>
  <si>
    <t>116 Т</t>
  </si>
  <si>
    <t>145 Т</t>
  </si>
  <si>
    <t>146 Т</t>
  </si>
  <si>
    <t>149 Т</t>
  </si>
  <si>
    <t>152 Т</t>
  </si>
  <si>
    <t>159 Т</t>
  </si>
  <si>
    <t>163 Т</t>
  </si>
  <si>
    <t>164 Т</t>
  </si>
  <si>
    <t>116 У</t>
  </si>
  <si>
    <t>117 У</t>
  </si>
  <si>
    <t>118 У</t>
  </si>
  <si>
    <t>119 У</t>
  </si>
  <si>
    <t>120 У</t>
  </si>
  <si>
    <t>121 У</t>
  </si>
  <si>
    <t>122 У</t>
  </si>
  <si>
    <t>123 У</t>
  </si>
  <si>
    <t>124 У</t>
  </si>
  <si>
    <t>125 У</t>
  </si>
  <si>
    <t>126 У</t>
  </si>
  <si>
    <t>127 У</t>
  </si>
  <si>
    <t>128 У</t>
  </si>
  <si>
    <t>129 У</t>
  </si>
  <si>
    <t>130 У</t>
  </si>
  <si>
    <t>131 У</t>
  </si>
  <si>
    <t>132 У</t>
  </si>
  <si>
    <t>143 У</t>
  </si>
  <si>
    <t>144 У</t>
  </si>
  <si>
    <t>145 У</t>
  </si>
  <si>
    <t>146 У</t>
  </si>
  <si>
    <t>148 У</t>
  </si>
  <si>
    <t>149 У</t>
  </si>
  <si>
    <t>150 У</t>
  </si>
  <si>
    <t>151 У</t>
  </si>
  <si>
    <t>152 У</t>
  </si>
  <si>
    <t>153 У</t>
  </si>
  <si>
    <t>154 У</t>
  </si>
  <si>
    <t>155 У</t>
  </si>
  <si>
    <t>156 У</t>
  </si>
  <si>
    <t>157 У</t>
  </si>
  <si>
    <t>158 У</t>
  </si>
  <si>
    <t>159 У</t>
  </si>
  <si>
    <t>160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</si>
  <si>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</si>
  <si>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</si>
  <si>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</si>
  <si>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</si>
  <si>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</si>
  <si>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</si>
  <si>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</si>
  <si>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</si>
  <si>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</si>
  <si>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</si>
  <si>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</si>
  <si>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</si>
  <si>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</si>
  <si>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</si>
  <si>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</si>
  <si>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</si>
  <si>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</si>
  <si>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</si>
  <si>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</si>
  <si>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</si>
  <si>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</si>
  <si>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</si>
  <si>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</si>
  <si>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</si>
  <si>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</si>
  <si>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</si>
  <si>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</si>
  <si>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</si>
  <si>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</si>
  <si>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</si>
  <si>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</si>
  <si>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</si>
  <si>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</si>
  <si>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</si>
  <si>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</si>
  <si>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</si>
  <si>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</si>
  <si>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</si>
  <si>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</si>
  <si>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</si>
  <si>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</si>
  <si>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</si>
  <si>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</si>
  <si>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</si>
  <si>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</si>
  <si>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</si>
  <si>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</si>
  <si>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</si>
  <si>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</si>
  <si>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</si>
  <si>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</si>
  <si>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</si>
  <si>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</si>
  <si>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</si>
  <si>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</si>
  <si>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</si>
  <si>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</si>
  <si>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</si>
  <si>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</si>
  <si>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</si>
  <si>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</si>
  <si>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</si>
  <si>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</si>
  <si>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</si>
  <si>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</si>
  <si>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</si>
  <si>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</si>
  <si>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</si>
  <si>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</si>
  <si>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</si>
  <si>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</si>
  <si>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</si>
  <si>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</si>
  <si>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</si>
  <si>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</si>
  <si>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</si>
  <si>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</si>
  <si>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</si>
  <si>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</si>
  <si>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</si>
  <si>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</si>
  <si>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</si>
  <si>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</si>
  <si>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</si>
  <si>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</si>
  <si>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</si>
  <si>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</si>
  <si>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</si>
  <si>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</si>
  <si>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</si>
  <si>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</si>
  <si>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</si>
  <si>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</si>
  <si>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</si>
  <si>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</si>
  <si>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</si>
  <si>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</si>
  <si>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Услуги по аренде помещения</t>
  </si>
  <si>
    <t>133 У</t>
  </si>
  <si>
    <t>134 У</t>
  </si>
  <si>
    <t>135 У</t>
  </si>
  <si>
    <t>136 У</t>
  </si>
  <si>
    <t>137 У</t>
  </si>
  <si>
    <t>138 У</t>
  </si>
  <si>
    <t>139 У</t>
  </si>
  <si>
    <t>140 У</t>
  </si>
  <si>
    <t>141 У</t>
  </si>
  <si>
    <t>142 У</t>
  </si>
  <si>
    <t>147 У</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</si>
  <si>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</si>
  <si>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</si>
  <si>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</si>
  <si>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</si>
  <si>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</si>
  <si>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</si>
  <si>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</si>
  <si>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</si>
  <si>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</si>
  <si>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</si>
  <si>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</si>
  <si>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</si>
  <si>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</si>
  <si>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</si>
  <si>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</si>
  <si>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</si>
  <si>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</si>
  <si>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</si>
  <si>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</si>
  <si>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</si>
  <si>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</si>
  <si>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</si>
  <si>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</si>
  <si>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</si>
  <si>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</si>
  <si>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</si>
  <si>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</si>
  <si>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</si>
  <si>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</si>
  <si>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</si>
  <si>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</si>
  <si>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</si>
  <si>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</si>
  <si>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</si>
  <si>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</si>
  <si>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</si>
  <si>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</si>
  <si>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</si>
  <si>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</si>
  <si>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</si>
  <si>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</si>
  <si>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</si>
  <si>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</si>
  <si>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</si>
  <si>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</si>
  <si>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</si>
  <si>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</si>
  <si>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</si>
  <si>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</si>
  <si>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</si>
  <si>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</si>
  <si>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</si>
  <si>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</si>
  <si>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</si>
  <si>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</si>
  <si>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</si>
  <si>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</si>
  <si>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</si>
  <si>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</si>
  <si>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</si>
  <si>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</si>
  <si>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</si>
  <si>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</si>
  <si>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</si>
  <si>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</si>
  <si>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</si>
  <si>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</si>
  <si>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</si>
  <si>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</si>
  <si>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</si>
  <si>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</si>
  <si>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</si>
  <si>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</si>
  <si>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</si>
  <si>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</si>
  <si>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</si>
  <si>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</si>
  <si>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</si>
  <si>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</si>
  <si>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</si>
  <si>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</si>
  <si>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</si>
  <si>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</si>
  <si>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Жамбылская область</t>
  </si>
  <si>
    <t>г. Кызылорда, ул. Тараса  Шевченко, 125А</t>
  </si>
  <si>
    <t>г. Туркестан, ул.Абылай хана, проезд 1, строение 2</t>
  </si>
  <si>
    <t>Услуги по поверке средств измерений</t>
  </si>
  <si>
    <t>обслуживание СЭД</t>
  </si>
  <si>
    <t xml:space="preserve">Связь </t>
  </si>
  <si>
    <t>АО"Транстелеком" IP-TV ТЕЛЕВИДЕНИЕ (абон. плата)</t>
  </si>
  <si>
    <t>Интернет</t>
  </si>
  <si>
    <t>"Korkem Technologies" Плата за блок 8 IP-адресов (абон. плата)</t>
  </si>
  <si>
    <t>301 У</t>
  </si>
  <si>
    <t>302 У</t>
  </si>
  <si>
    <t>303 У</t>
  </si>
  <si>
    <t>304 У</t>
  </si>
  <si>
    <t>305 У</t>
  </si>
  <si>
    <t>306 У</t>
  </si>
  <si>
    <t>307 У</t>
  </si>
  <si>
    <t>308 У</t>
  </si>
  <si>
    <t>309 У</t>
  </si>
  <si>
    <t>310 У</t>
  </si>
  <si>
    <t>311 У</t>
  </si>
  <si>
    <t>312 У</t>
  </si>
  <si>
    <t>313 У</t>
  </si>
  <si>
    <t>3.Работы</t>
  </si>
  <si>
    <t>1 Р</t>
  </si>
  <si>
    <t>2 Р</t>
  </si>
  <si>
    <t>Ремонт оргтехники АУП и ТС</t>
  </si>
  <si>
    <t>Техническое обслуживание серверного оборудования</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</si>
  <si>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</si>
  <si>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</si>
  <si>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</si>
  <si>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</si>
  <si>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</si>
  <si>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</si>
  <si>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</si>
  <si>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</si>
  <si>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</si>
  <si>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</si>
  <si>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</si>
  <si>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</si>
  <si>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</si>
  <si>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</si>
  <si>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</si>
  <si>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</si>
  <si>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</si>
  <si>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</si>
  <si>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</si>
  <si>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81 У</t>
  </si>
  <si>
    <t>82 У</t>
  </si>
  <si>
    <t>83 У</t>
  </si>
  <si>
    <t>84 У</t>
  </si>
  <si>
    <t>85 У</t>
  </si>
  <si>
    <t>86 У</t>
  </si>
  <si>
    <t>87 У</t>
  </si>
  <si>
    <t>88 У</t>
  </si>
  <si>
    <t>89 У</t>
  </si>
  <si>
    <t>90 У</t>
  </si>
  <si>
    <t>91 У</t>
  </si>
  <si>
    <t>92 У</t>
  </si>
  <si>
    <t>93 У</t>
  </si>
  <si>
    <t>94 У</t>
  </si>
  <si>
    <t>256 Т</t>
  </si>
  <si>
    <t>257 Т</t>
  </si>
  <si>
    <t>258 Т</t>
  </si>
  <si>
    <t>259 Т</t>
  </si>
  <si>
    <t>260 Т</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</si>
  <si>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</si>
  <si>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</si>
  <si>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</si>
  <si>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</si>
  <si>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</si>
  <si>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</si>
  <si>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</si>
  <si>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</si>
  <si>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</si>
  <si>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</si>
  <si>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</si>
  <si>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</si>
  <si>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</si>
  <si>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</si>
  <si>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</si>
  <si>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</si>
  <si>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</si>
  <si>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</si>
  <si>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</si>
  <si>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</si>
  <si>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</si>
  <si>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</si>
  <si>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</si>
  <si>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</si>
  <si>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</si>
  <si>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</si>
  <si>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</si>
  <si>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</si>
  <si>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</si>
  <si>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</si>
  <si>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</si>
  <si>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</si>
  <si>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</si>
  <si>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</si>
  <si>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</si>
  <si>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</si>
  <si>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</si>
  <si>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</si>
  <si>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</si>
  <si>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</si>
  <si>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</si>
  <si>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</si>
  <si>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</si>
  <si>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</si>
  <si>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</si>
  <si>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</si>
  <si>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</si>
  <si>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</si>
  <si>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</si>
  <si>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</si>
  <si>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</si>
  <si>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</si>
  <si>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</si>
  <si>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</si>
  <si>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</si>
  <si>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</si>
  <si>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</si>
  <si>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</si>
  <si>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</si>
  <si>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</si>
  <si>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</si>
  <si>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</si>
  <si>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</si>
  <si>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</si>
  <si>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</si>
  <si>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</si>
  <si>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</si>
  <si>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</si>
  <si>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</si>
  <si>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</si>
  <si>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</si>
  <si>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</si>
  <si>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</si>
  <si>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для нужд ТОО "ТД "ТЭК-КАЗАХСТАН" на период с "01" января по "31" декабря 2023 г.</t>
  </si>
  <si>
    <t>Охрана объектов производственных зданий</t>
  </si>
  <si>
    <t>Абайская область</t>
  </si>
  <si>
    <t>С даты подписания договора до 31.12.2023</t>
  </si>
  <si>
    <t>В здании ПТОЛ ст. Алматы-1, ул. Сортировочная 3        490 кв.м.</t>
  </si>
  <si>
    <t>Жетысуская область</t>
  </si>
  <si>
    <t>г. Шымкент</t>
  </si>
  <si>
    <t>Валик</t>
  </si>
  <si>
    <t>Валик сменный "Тетраколор" для фасадных работ (25 см) ворс 18 мм диаметр валика 69 мм MATRIX 80777 (002)</t>
  </si>
  <si>
    <t xml:space="preserve">Ведро </t>
  </si>
  <si>
    <t>Ведро оцинкованное 12 л.</t>
  </si>
  <si>
    <t>Веник просяной</t>
  </si>
  <si>
    <t xml:space="preserve">Вилы </t>
  </si>
  <si>
    <t>Вилы навозные, 4-рогие, металлический черенок, ручка</t>
  </si>
  <si>
    <t>Водоэмульсия</t>
  </si>
  <si>
    <t>Водоэмульсия акриловая, белоснежная для стен и потолков</t>
  </si>
  <si>
    <t>Грабли</t>
  </si>
  <si>
    <t>ГРАБЛИ ВИТЫЕ ЗУБР 4-39581-12, САДОВЫЕ С ЧЕРЕНКОМ, 12 ЗУБЦОВ</t>
  </si>
  <si>
    <t xml:space="preserve">Замок </t>
  </si>
  <si>
    <t>Замок навесной Ч/70.</t>
  </si>
  <si>
    <t>Известь</t>
  </si>
  <si>
    <t>Известь гашеная ГОСТ 9179-77</t>
  </si>
  <si>
    <t>Кисть</t>
  </si>
  <si>
    <t xml:space="preserve">Кисть-макловица, 140 х 52 мм/ 150х50 мм, искусственная щетина, деревянный корпус, пластмассовая/деревянная ручка </t>
  </si>
  <si>
    <t xml:space="preserve">Эмаль </t>
  </si>
  <si>
    <t>Краска белая ПФ-115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</si>
  <si>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желтая ПФ-115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</si>
  <si>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красная ПФ-115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</si>
  <si>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черная ПФ-115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</si>
  <si>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серая ПФ-115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</si>
  <si>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Лопата</t>
  </si>
  <si>
    <t xml:space="preserve">Для уборки прилегающих территорий. Для уборки снега </t>
  </si>
  <si>
    <t>Лопата совковая с черенком</t>
  </si>
  <si>
    <t>Метла Sorgo с черенком</t>
  </si>
  <si>
    <t>Метла для уборки помещений и прилегающих территорий.</t>
  </si>
  <si>
    <t xml:space="preserve">Растворитель </t>
  </si>
  <si>
    <t>Растворитель Р-646 1 литр</t>
  </si>
  <si>
    <t xml:space="preserve">Швабра </t>
  </si>
  <si>
    <t>Швабра деревянная для мытья полов L-1.2 м, Россия</t>
  </si>
  <si>
    <t>Обтирочная ткань (ветошь)</t>
  </si>
  <si>
    <t>Ведро</t>
  </si>
  <si>
    <t>Ведро хозяйственное  пластиковое 12 л.</t>
  </si>
  <si>
    <t>Веник</t>
  </si>
  <si>
    <t>Веник с деревянной ручкой, 30х80 см, сорго</t>
  </si>
  <si>
    <t xml:space="preserve">Деревянный черенок для лопат </t>
  </si>
  <si>
    <t>Деревянный черенок для лопат высший сорт d.40</t>
  </si>
  <si>
    <t xml:space="preserve">Краска ПФ-115 черная 2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 </t>
  </si>
  <si>
    <t xml:space="preserve">Кузбаслак </t>
  </si>
  <si>
    <t>Кузбаслак 5л, Тип пленки Однородная, черная гладкая, без посторонних включений Условная вязкость, сек 18-35 Сухой остаток, % 35-50 Время высыхания до степени 3, час, не более, при 20 °С 10 Эластичность при изгибе, мм 1 Стойкость к удару, см 40 Время межслойной сушки, час, не менее 5 Необходимое кол-во слоев для надежной защиты 2 Общий расход, не менее, г/м2 100 Разбавитель Турбо-реактивный, уайт-спирит, БР-2 Температурный диапазон при нанесении, °С от +10 до +25 Температурный режим хранения, , °С от -40 до +40 Температурный диапазон использования покрытия °С от -40 до +40</t>
  </si>
  <si>
    <t>лопата совковая с черенком</t>
  </si>
  <si>
    <t>Тип штыковая Конструкция - нескладная, Черенок в комплекте, Материал лезвия - сталь,Материал черенка
дерево Длина, мм 1450Вес, кг 1</t>
  </si>
  <si>
    <t>Для уборки помещений и прилегающих территорий.</t>
  </si>
  <si>
    <t>Метла чий двойная с черенком</t>
  </si>
  <si>
    <t>Диаметр 7-8 см. Длина окружности (метла в обхвате у основания) 22-25 см. Длина метлы 120-130 см.</t>
  </si>
  <si>
    <t>Олифа</t>
  </si>
  <si>
    <t>Олифа «Оксоль» 1 литр</t>
  </si>
  <si>
    <t>Набор кистей</t>
  </si>
  <si>
    <t>Набор кистей, 10 шт.(плос.3/4"-2", круг. №2, 4, радиат. 1",1,5", для масл краски №2, 6)// SPARTA</t>
  </si>
  <si>
    <t>Краска ПФ-115 черная  ПФ-115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</si>
  <si>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черная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</si>
  <si>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</si>
  <si>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</si>
  <si>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белая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</si>
  <si>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черная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</si>
  <si>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синяя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</si>
  <si>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серая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</si>
  <si>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</si>
  <si>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белая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</si>
  <si>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синяя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</si>
  <si>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желтая ПФ-115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</si>
  <si>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пигменты (цинковые белила, лазурь, углерод и т.д.);</t>
  </si>
  <si>
    <t xml:space="preserve">Краска ПФ-115 синяя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 </t>
  </si>
  <si>
    <t>Краска ПФ-115красная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</si>
  <si>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 xml:space="preserve">Краска ПФ-115 коричневый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 </t>
  </si>
  <si>
    <t>Краска ПФ-115 коричневый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</si>
  <si>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синяя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</si>
  <si>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серая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</si>
  <si>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Веник  просяной</t>
  </si>
  <si>
    <t>Вилы</t>
  </si>
  <si>
    <t xml:space="preserve"> Краска ПФ-115 2.6 кг черная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</si>
  <si>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КраскаПФ-115  2,6 кг (красная)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</si>
  <si>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2,6 кг(синяя)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</si>
  <si>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КраскаПФ-115 2,6 кг (серая)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</si>
  <si>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Швабра</t>
  </si>
  <si>
    <t>Краска ПФ-115 серая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</si>
  <si>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</si>
  <si>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синяя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</si>
  <si>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черная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</si>
  <si>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черная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</si>
  <si>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(белая)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</si>
  <si>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серая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</si>
  <si>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</si>
  <si>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2,6 кг коричневая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</si>
  <si>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синяя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</si>
  <si>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белая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</si>
  <si>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</si>
  <si>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синяя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</si>
  <si>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известь</t>
  </si>
  <si>
    <t>Краска ПФ-115  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</si>
  <si>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белая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</si>
  <si>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голубая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</si>
  <si>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</si>
  <si>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желтая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</si>
  <si>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белая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</si>
  <si>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зеленая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</si>
  <si>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белая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</si>
  <si>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2,6 кг синяя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</si>
  <si>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2,6 кг  черная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</si>
  <si>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Замок</t>
  </si>
  <si>
    <t>Краска ПФ-115 синий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</si>
  <si>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желтый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</si>
  <si>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серая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</si>
  <si>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синяя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</si>
  <si>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черная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</si>
  <si>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желтая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</si>
  <si>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желтая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</si>
  <si>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белая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</si>
  <si>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красный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</si>
  <si>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черная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</si>
  <si>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 xml:space="preserve">Веник </t>
  </si>
  <si>
    <t>Растворитель</t>
  </si>
  <si>
    <t>Краска ПФ-115  красная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</si>
  <si>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Краска ПФ-115  серая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</si>
  <si>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 xml:space="preserve">Водоэмульсия </t>
  </si>
  <si>
    <t xml:space="preserve">Грабли </t>
  </si>
  <si>
    <t>Краска ПФ-115 голубая 2,6 кг  Содержание пентафталевого лака в эмали варьируется в пределах 20-28% в зависимости от цвета краски. Кроме того,в составе ПФ-115 есть и такие компоненты:диоксид титана (62-75%);уайт-спирит или другой растворитель (4-10%);пигменты (цинковые белила, лазурь, углерод и т.д.);сиккативы для ускорения высыхания. Основные технические характеристики ПФ-115:уровень блеска поверхности – 50% и более;доля нелетучих компонентов в составе – от 49% до 70%;показатель адгезии – до 1 балла;удельная твердость – 0,15-0,2 у.е.;условная вязкость – 60-120 у.е.;ударная прочность – более 40%;укрывистость – 60-100 г/кв.м.</t>
  </si>
  <si>
    <t xml:space="preserve">Набор кистей </t>
  </si>
  <si>
    <t>Аягозский р/н, г.Аягоз, ул. А. Маженова, земельный участок 1А</t>
  </si>
  <si>
    <t xml:space="preserve"> г.Балхаш, квартал Мехколонна, строение 36</t>
  </si>
  <si>
    <t>Улытауская область</t>
  </si>
  <si>
    <t>Мугалжарский р-н, город Эмба, ул.Монке би 13</t>
  </si>
  <si>
    <t xml:space="preserve"> Аулиекольский район, ст Кушмурун, ул. Буденного 131</t>
  </si>
  <si>
    <t>п.Макат ул.Л.Шахатова 111</t>
  </si>
  <si>
    <t>район Г.Мусрепова, пос Новоишимская, учетный квартал 1, здание 12</t>
  </si>
  <si>
    <t>Тип штыковая Конструкция - нескладная, Черенок в комплекте, Материал лезвия - сталь,Материал черенка</t>
  </si>
  <si>
    <t>кг</t>
  </si>
  <si>
    <t xml:space="preserve">банка </t>
  </si>
  <si>
    <t>комплект</t>
  </si>
  <si>
    <t>метр</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</si>
  <si>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</si>
  <si>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</si>
  <si>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</si>
  <si>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</si>
  <si>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</si>
  <si>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</si>
  <si>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</si>
  <si>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</si>
  <si>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</si>
  <si>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</si>
  <si>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</si>
  <si>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</si>
  <si>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</si>
  <si>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</si>
  <si>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</si>
  <si>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</si>
  <si>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</si>
  <si>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</si>
  <si>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</si>
  <si>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</si>
  <si>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</si>
  <si>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</si>
  <si>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</si>
  <si>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</si>
  <si>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</si>
  <si>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</si>
  <si>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</si>
  <si>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</si>
  <si>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</si>
  <si>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</si>
  <si>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</si>
  <si>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</si>
  <si>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</si>
  <si>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</si>
  <si>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</si>
  <si>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</si>
  <si>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</si>
  <si>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</si>
  <si>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</si>
  <si>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</si>
  <si>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</si>
  <si>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</si>
  <si>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</si>
  <si>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</si>
  <si>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</si>
  <si>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</si>
  <si>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</si>
  <si>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</si>
  <si>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</si>
  <si>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</si>
  <si>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</si>
  <si>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</si>
  <si>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</si>
  <si>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</si>
  <si>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</si>
  <si>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</si>
  <si>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</si>
  <si>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</si>
  <si>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</si>
  <si>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</si>
  <si>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</si>
  <si>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</si>
  <si>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</si>
  <si>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</si>
  <si>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</si>
  <si>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</si>
  <si>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</si>
  <si>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</si>
  <si>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</si>
  <si>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</si>
  <si>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</si>
  <si>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</si>
  <si>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</si>
  <si>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</si>
  <si>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</si>
  <si>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</si>
  <si>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</si>
  <si>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</si>
  <si>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</si>
  <si>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</si>
  <si>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</si>
  <si>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</si>
  <si>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</si>
  <si>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</si>
  <si>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</si>
  <si>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</si>
  <si>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</si>
  <si>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</si>
  <si>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</si>
  <si>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</si>
  <si>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</si>
  <si>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</si>
  <si>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</si>
  <si>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</si>
  <si>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</si>
  <si>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</si>
  <si>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</si>
  <si>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</si>
  <si>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</si>
  <si>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</si>
  <si>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</si>
  <si>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</si>
  <si>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</si>
  <si>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</si>
  <si>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</si>
  <si>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</si>
  <si>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</si>
  <si>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</si>
  <si>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</si>
  <si>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</si>
  <si>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</si>
  <si>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</si>
  <si>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</si>
  <si>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</si>
  <si>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</si>
  <si>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</si>
  <si>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</si>
  <si>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</si>
  <si>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</si>
  <si>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</si>
  <si>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</si>
  <si>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</si>
  <si>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</si>
  <si>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</si>
  <si>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</si>
  <si>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</si>
  <si>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</si>
  <si>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</si>
  <si>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</si>
  <si>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</si>
  <si>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</si>
  <si>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</si>
  <si>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</si>
  <si>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</si>
  <si>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</si>
  <si>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</si>
  <si>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</si>
  <si>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</si>
  <si>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</si>
  <si>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</si>
  <si>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</si>
  <si>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</si>
  <si>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</si>
  <si>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</si>
  <si>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</si>
  <si>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</si>
  <si>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</si>
  <si>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</si>
  <si>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</si>
  <si>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</si>
  <si>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</si>
  <si>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</si>
  <si>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</si>
  <si>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</si>
  <si>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</si>
  <si>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</si>
  <si>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</si>
  <si>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</si>
  <si>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</si>
  <si>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</si>
  <si>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</si>
  <si>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</si>
  <si>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</si>
  <si>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</si>
  <si>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</si>
  <si>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</si>
  <si>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</si>
  <si>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</si>
  <si>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</si>
  <si>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</si>
  <si>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</si>
  <si>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</si>
  <si>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</si>
  <si>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</si>
  <si>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</si>
  <si>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</si>
  <si>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</si>
  <si>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</si>
  <si>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</si>
  <si>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</si>
  <si>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</si>
  <si>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</si>
  <si>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</si>
  <si>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</si>
  <si>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</si>
  <si>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</si>
  <si>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</si>
  <si>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</si>
  <si>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</si>
  <si>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</si>
  <si>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</si>
  <si>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</si>
  <si>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</si>
  <si>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</si>
  <si>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</si>
  <si>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</si>
  <si>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</si>
  <si>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</si>
  <si>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</si>
  <si>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</si>
  <si>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</si>
  <si>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</si>
  <si>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</si>
  <si>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</si>
  <si>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</si>
  <si>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</si>
  <si>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</si>
  <si>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</si>
  <si>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</si>
  <si>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</si>
  <si>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</si>
  <si>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</si>
  <si>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</si>
  <si>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</si>
  <si>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</si>
  <si>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</si>
  <si>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</si>
  <si>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</si>
  <si>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</si>
  <si>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</si>
  <si>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</si>
  <si>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</si>
  <si>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</si>
  <si>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</si>
  <si>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</si>
  <si>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</si>
  <si>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</si>
  <si>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</si>
  <si>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</si>
  <si>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</si>
  <si>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</si>
  <si>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</si>
  <si>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</si>
  <si>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</si>
  <si>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</si>
  <si>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</si>
  <si>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</si>
  <si>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</si>
  <si>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</si>
  <si>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</si>
  <si>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</si>
  <si>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</si>
  <si>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</si>
  <si>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</si>
  <si>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</si>
  <si>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</si>
  <si>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</si>
  <si>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</si>
  <si>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</si>
  <si>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</si>
  <si>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</si>
  <si>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</si>
  <si>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</si>
  <si>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</si>
  <si>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</si>
  <si>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</si>
  <si>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</si>
  <si>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</si>
  <si>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</si>
  <si>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</si>
  <si>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</si>
  <si>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</si>
  <si>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</si>
  <si>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</si>
  <si>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</si>
  <si>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</si>
  <si>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</si>
  <si>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</si>
  <si>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</si>
  <si>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</si>
  <si>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</si>
  <si>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</si>
  <si>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</si>
  <si>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</si>
  <si>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</si>
  <si>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</si>
  <si>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</si>
  <si>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</si>
  <si>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</si>
  <si>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</si>
  <si>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</si>
  <si>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</si>
  <si>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</si>
  <si>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</si>
  <si>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</si>
  <si>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</si>
  <si>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</si>
  <si>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</si>
  <si>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</si>
  <si>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</si>
  <si>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</si>
  <si>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</si>
  <si>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</si>
  <si>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</si>
  <si>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</si>
  <si>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</si>
  <si>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</si>
  <si>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</si>
  <si>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</si>
  <si>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</si>
  <si>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</si>
  <si>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</si>
  <si>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</si>
  <si>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</si>
  <si>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</si>
  <si>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</si>
  <si>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</si>
  <si>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</si>
  <si>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</si>
  <si>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</si>
  <si>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</si>
  <si>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</si>
  <si>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</si>
  <si>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</si>
  <si>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</si>
  <si>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</si>
  <si>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</si>
  <si>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</si>
  <si>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</si>
  <si>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</si>
  <si>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</si>
  <si>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</si>
  <si>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</si>
  <si>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</si>
  <si>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</si>
  <si>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</si>
  <si>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</si>
  <si>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</si>
  <si>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</si>
  <si>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</si>
  <si>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</si>
  <si>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</si>
  <si>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</si>
  <si>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</si>
  <si>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</si>
  <si>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</si>
  <si>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</si>
  <si>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</si>
  <si>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</si>
  <si>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</si>
  <si>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</si>
  <si>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</si>
  <si>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</si>
  <si>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</si>
  <si>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</si>
  <si>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</si>
  <si>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</si>
  <si>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</si>
  <si>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</si>
  <si>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</si>
  <si>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</si>
  <si>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</si>
  <si>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</si>
  <si>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</si>
  <si>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</si>
  <si>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</si>
  <si>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</si>
  <si>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</si>
  <si>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</si>
  <si>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</si>
  <si>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</si>
  <si>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</si>
  <si>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</si>
  <si>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</si>
  <si>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</si>
  <si>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</si>
  <si>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</si>
  <si>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</si>
  <si>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</si>
  <si>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</si>
  <si>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</si>
  <si>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</si>
  <si>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</si>
  <si>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</si>
  <si>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</si>
  <si>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</si>
  <si>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</si>
  <si>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</si>
  <si>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</si>
  <si>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</si>
  <si>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</si>
  <si>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</si>
  <si>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</si>
  <si>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</si>
  <si>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</si>
  <si>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</si>
  <si>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</si>
  <si>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</si>
  <si>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</si>
  <si>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</si>
  <si>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</si>
  <si>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</si>
  <si>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</si>
  <si>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</si>
  <si>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</si>
  <si>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</si>
  <si>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</si>
  <si>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</si>
  <si>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</si>
  <si>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</si>
  <si>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</si>
  <si>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</si>
  <si>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</si>
  <si>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</si>
  <si>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</si>
  <si>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</si>
  <si>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</si>
  <si>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</si>
  <si>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</si>
  <si>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</si>
  <si>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</si>
  <si>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</si>
  <si>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</si>
  <si>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</si>
  <si>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</si>
  <si>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</si>
  <si>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</si>
  <si>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</si>
  <si>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</si>
  <si>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</si>
  <si>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</si>
  <si>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</si>
  <si>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</si>
  <si>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</si>
  <si>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</si>
  <si>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</si>
  <si>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</si>
  <si>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</si>
  <si>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</si>
  <si>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</si>
  <si>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</si>
  <si>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</si>
  <si>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</si>
  <si>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</si>
  <si>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</si>
  <si>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</si>
  <si>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</si>
  <si>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</si>
  <si>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</si>
  <si>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</si>
  <si>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</si>
  <si>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</si>
  <si>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</si>
  <si>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</si>
  <si>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</si>
  <si>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</si>
  <si>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</si>
  <si>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</si>
  <si>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</si>
  <si>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</si>
  <si>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</si>
  <si>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</si>
  <si>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</si>
  <si>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</si>
  <si>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</si>
  <si>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</si>
  <si>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</si>
  <si>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</si>
  <si>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</si>
  <si>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</si>
  <si>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</si>
  <si>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</si>
  <si>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</si>
  <si>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</si>
  <si>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</si>
  <si>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</si>
  <si>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</si>
  <si>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</si>
  <si>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</si>
  <si>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</si>
  <si>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</si>
  <si>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</si>
  <si>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</si>
  <si>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</si>
  <si>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</si>
  <si>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</si>
  <si>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</si>
  <si>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</si>
  <si>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</si>
  <si>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</si>
  <si>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</si>
  <si>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</si>
  <si>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</si>
  <si>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</si>
  <si>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</si>
  <si>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</si>
  <si>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</si>
  <si>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</si>
  <si>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</si>
  <si>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</si>
  <si>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</si>
  <si>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</si>
  <si>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</si>
  <si>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</si>
  <si>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</si>
  <si>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</si>
  <si>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</si>
  <si>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</si>
  <si>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</si>
  <si>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</si>
  <si>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</si>
  <si>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</si>
  <si>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</si>
  <si>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</si>
  <si>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</si>
  <si>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</si>
  <si>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</si>
  <si>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</si>
  <si>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</si>
  <si>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</si>
  <si>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</si>
  <si>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</si>
  <si>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</si>
  <si>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</si>
  <si>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</si>
  <si>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</si>
  <si>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</si>
  <si>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</si>
  <si>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</si>
  <si>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</si>
  <si>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</si>
  <si>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</si>
  <si>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</si>
  <si>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</si>
  <si>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</si>
  <si>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</si>
  <si>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</si>
  <si>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</si>
  <si>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</si>
  <si>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</si>
  <si>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</si>
  <si>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</si>
  <si>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</si>
  <si>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</si>
  <si>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</si>
  <si>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</si>
  <si>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</si>
  <si>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</si>
  <si>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</si>
  <si>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</si>
  <si>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</si>
  <si>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</si>
  <si>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</si>
  <si>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</si>
  <si>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</si>
  <si>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</si>
  <si>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</si>
  <si>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</si>
  <si>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</si>
  <si>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</si>
  <si>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</si>
  <si>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</si>
  <si>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</si>
  <si>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</si>
  <si>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</si>
  <si>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</si>
  <si>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</si>
  <si>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</si>
  <si>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</si>
  <si>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</si>
  <si>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</si>
  <si>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</si>
  <si>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</si>
  <si>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</si>
  <si>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</si>
  <si>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</si>
  <si>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</si>
  <si>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</si>
  <si>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</si>
  <si>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</si>
  <si>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</si>
  <si>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</si>
  <si>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</si>
  <si>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</si>
  <si>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</si>
  <si>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</si>
  <si>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</si>
  <si>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</si>
  <si>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</si>
  <si>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</si>
  <si>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</si>
  <si>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</si>
  <si>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</si>
  <si>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</si>
  <si>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</si>
  <si>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</si>
  <si>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</si>
  <si>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</si>
  <si>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</si>
  <si>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</si>
  <si>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</si>
  <si>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</si>
  <si>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</si>
  <si>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Техническая поддержка системы электронного  документооборота</t>
  </si>
  <si>
    <t>АО"Транстелеком"  IP телефон (переговоры, аренда номеров, звонки по СНГ)</t>
  </si>
  <si>
    <t>Техническая поддержка сайта www.tak-kaz.kz</t>
  </si>
  <si>
    <t>ТЕЛЕВИДЕНИЕ</t>
  </si>
  <si>
    <t>обслуживание Сайта</t>
  </si>
  <si>
    <t>г. Астана</t>
  </si>
  <si>
    <t>1C:ИТС (Информационно-технологическое сопровождение) на год</t>
  </si>
  <si>
    <t>АО"Транстелеком"  IP телефон (переговоры, аренда номеров, звонки по КЗ, параллельный телефон)</t>
  </si>
  <si>
    <t>1С:ИТС Отраслевой 3-й категории на год</t>
  </si>
  <si>
    <t>Заправка картриджей для ТС и ГО</t>
  </si>
  <si>
    <t xml:space="preserve">Заправка картриджей Canon FX-10 / HP Q2612 </t>
  </si>
  <si>
    <t>Заправка картриджей Canon 725</t>
  </si>
  <si>
    <t>Заправка картриджей HP 435</t>
  </si>
  <si>
    <t>Заправка картриджей EPC 728</t>
  </si>
  <si>
    <t>Заправка картриджей HP CE505</t>
  </si>
  <si>
    <t>Заправка картриджей HP W1106A чёрный, № 106A</t>
  </si>
  <si>
    <t>Заправка картриджей HP CE505X</t>
  </si>
  <si>
    <t xml:space="preserve">Заправка цветных картриджей HP </t>
  </si>
  <si>
    <t>Маслобензостойкий рукав</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</si>
  <si>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</si>
  <si>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</si>
  <si>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</si>
  <si>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</si>
  <si>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</si>
  <si>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</si>
  <si>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</si>
  <si>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</si>
  <si>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</si>
  <si>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</si>
  <si>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</si>
  <si>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</si>
  <si>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</si>
  <si>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</si>
  <si>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</si>
  <si>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</si>
  <si>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</si>
  <si>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</si>
  <si>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</si>
  <si>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</si>
  <si>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</si>
  <si>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</si>
  <si>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</si>
  <si>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</si>
  <si>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</si>
  <si>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</si>
  <si>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</si>
  <si>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</si>
  <si>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</si>
  <si>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</si>
  <si>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</si>
  <si>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</si>
  <si>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</si>
  <si>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</si>
  <si>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</si>
  <si>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</si>
  <si>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</si>
  <si>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</si>
  <si>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</si>
  <si>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</si>
  <si>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</si>
  <si>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</si>
  <si>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</si>
  <si>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</si>
  <si>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</si>
  <si>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</si>
  <si>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</si>
  <si>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</si>
  <si>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</si>
  <si>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</si>
  <si>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</si>
  <si>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</si>
  <si>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</si>
  <si>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</si>
  <si>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</si>
  <si>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</si>
  <si>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</si>
  <si>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</si>
  <si>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</si>
  <si>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</si>
  <si>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</si>
  <si>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</si>
  <si>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</si>
  <si>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</si>
  <si>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</si>
  <si>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</si>
  <si>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</si>
  <si>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</si>
  <si>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</si>
  <si>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</si>
  <si>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</si>
  <si>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</si>
  <si>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Картридж Europrint EPC-FX10</t>
  </si>
  <si>
    <t>Картридж с тонером</t>
  </si>
  <si>
    <t>Картридж Europrint EPC-278A</t>
  </si>
  <si>
    <t>Картридж Canon 719 H (HP CE505X - Black, 2300 pages, P2035 /P2055)</t>
  </si>
  <si>
    <t>Картридж HP C4911A</t>
  </si>
  <si>
    <t>Картридж с краской</t>
  </si>
  <si>
    <t>Картридж HP C4912A</t>
  </si>
  <si>
    <t xml:space="preserve">Картридж HP C4913A </t>
  </si>
  <si>
    <t xml:space="preserve">Картридж HP CH565A </t>
  </si>
  <si>
    <t>Картридж CE310 (Black)</t>
  </si>
  <si>
    <t>Картридж CE311 (Cyan)</t>
  </si>
  <si>
    <t>Картридж CE312 (Yellow)</t>
  </si>
  <si>
    <t>Картридж CE313 (Magenta)</t>
  </si>
  <si>
    <t>Картридж CE740А</t>
  </si>
  <si>
    <t>Картридж CE741А</t>
  </si>
  <si>
    <t>Картридж CE742А</t>
  </si>
  <si>
    <t>Картридж CE743А</t>
  </si>
  <si>
    <t xml:space="preserve">Картридж Europrint EPC-FX10 </t>
  </si>
  <si>
    <t xml:space="preserve">Картридж Europrint EPC-283A </t>
  </si>
  <si>
    <t xml:space="preserve">Картридж Europrint EPC-278A </t>
  </si>
  <si>
    <t>Картридж CF540a (Black)</t>
  </si>
  <si>
    <t>Картридж CF541a (Cyan)</t>
  </si>
  <si>
    <t>Картридж CF542a (Magenta)</t>
  </si>
  <si>
    <t xml:space="preserve">Картридж 006R04387 </t>
  </si>
  <si>
    <t>Картридж 006R04388</t>
  </si>
  <si>
    <t>Картридж 006R04389</t>
  </si>
  <si>
    <t>Картридж 006R04390</t>
  </si>
  <si>
    <t>Картридж CF543a (Yellow)</t>
  </si>
  <si>
    <t>Картридж CF230a</t>
  </si>
  <si>
    <t>Картридж для МФУ HP Laser 137fnw W1106A (№106A)</t>
  </si>
  <si>
    <t>Картридж лазерный ULTRA WC3020/3025 (106R02773)</t>
  </si>
  <si>
    <t>г. Астана, ул, Кунаева 10</t>
  </si>
  <si>
    <t>ГСМ</t>
  </si>
  <si>
    <t>Бензин АИ-92 на собственные нужды</t>
  </si>
  <si>
    <t>Продукты питания</t>
  </si>
  <si>
    <t>Поставка продуктов питания для работников топливного склада станции Болашак (в ассортимете, согласно технической спецификации)</t>
  </si>
  <si>
    <t>Вода питьевая</t>
  </si>
  <si>
    <t>Негазированная питьевая природная артезианская вода со сбалансированным содержанием минеральных солей. Химический состав, мг/л: Ca 58-68, Mg 20-30, Na 7-17, K 0,2-1, SO 15, Cl 90-120, HCO 120-180, NO 3,9, SO 3-15, F 0,1-0,3. Минерализация 0,3-0,4г/л. Объем 0,25 литра, стеклянная бутылка.</t>
  </si>
  <si>
    <t>Газированная питьевая природная артезианская вода со сбалансированным содержанием минеральных солей. Химический состав, мг/л: Ca 58-68, Mg 20-30, Na 7-17, K 0,2-1, SO 15, Cl 90-120, HCO 120-180, NO 3,9, SO 3-15, F 0,1-0,3. Минерализация 0,3-0,4г/л. Объем 0,25 литра, стеклянная бутылка.</t>
  </si>
  <si>
    <t>Негазированная питьевая природная артезианская вода со сбалансированным содержанием минеральных солей. Химический состав, мг/л: Ca 58-68, Mg 20-30, Na 7-17, K 0,2-1, SO 15, Cl 90-120, HCO 120-180, NO 3,9, SO 3-15, F 0,1-0,3. Минерализация 0,3-0,4г/л. Объем 0,5 литра, ПЭТ бутылка.</t>
  </si>
  <si>
    <t>Негазированная питьевая природная артезианская вода со сбалансированным содержанием минеральных солей. Химический состав, мг/л: Ca 58-68, Mg 20-30, Na 7-17, K 0,2-1, SO 15, Cl 90-120, HCO 120-180, NO 3,9, SO 3-15, F 0,1-0,3. Минерализация 0,3-0,4г/л. Объем 0,5 литра, стеклянная бутылка.</t>
  </si>
  <si>
    <t>Питевая вода для кулера в бутылях 19 литров</t>
  </si>
  <si>
    <t>Услуги полиграфические</t>
  </si>
  <si>
    <t>Бланки суточной ведомости для топливных складов, Формат А4, форма ТС-Ф1, количество 500 000 штук</t>
  </si>
  <si>
    <t>Услуги по экспресс-доставке кореспонденции и посылок</t>
  </si>
  <si>
    <t>Услуги по экспресс-доставке кореспонденции и посылок DHL</t>
  </si>
  <si>
    <t>Услуги по пересылке почтовых отправлений</t>
  </si>
  <si>
    <t>Оказание услуг по пересылке регистрируемых почтовых отправлений АО Казпочта</t>
  </si>
  <si>
    <t>Аренда нежилых помещений в АЗ "Изумрудный квартал", площадь не менее 81,4 м2, срок аренды январь - декабрь месяцы</t>
  </si>
  <si>
    <t>Аренда нежилых помещений в АЗ "Изумрудный квартал", площадь не менее 20,4 м2, срок аренды январь - декабрь месяцы</t>
  </si>
  <si>
    <t>Мойка служебного автотранспорта</t>
  </si>
  <si>
    <t xml:space="preserve">Услуги мойки служебного автотранспорта, количество 1 единица
</t>
  </si>
  <si>
    <t>Услуги по проведению торгов</t>
  </si>
  <si>
    <t>Оказание электронных услуг по проведению торгов на веб-портале реестра государственного имущества</t>
  </si>
  <si>
    <t>Услуги оценки имущества</t>
  </si>
  <si>
    <t>Определение рыночной стоимости объекта оценки - транспортные средства</t>
  </si>
  <si>
    <t xml:space="preserve">Страхование ГПО служебного автотранспорта, количество 7 единиц
</t>
  </si>
  <si>
    <t>Технический осмотр автотранспорта</t>
  </si>
  <si>
    <t xml:space="preserve">Технический осмотр служебного автотранспорта, количество 7 единиц
</t>
  </si>
  <si>
    <t>Ремонт и обслуживание служебного автотранспорта</t>
  </si>
  <si>
    <t>Техническое обслуживание и ремонт автотранспорта с запасными частями, количество автотранспорта - 1 единица</t>
  </si>
  <si>
    <t>работа</t>
  </si>
  <si>
    <t xml:space="preserve">приказом Генерального директора </t>
  </si>
  <si>
    <t>Молоко 3,2 %</t>
  </si>
  <si>
    <t>Консистенция-жидкая, однородная нетягучая, слегка вязкая. Без хлопьев белка и сбившихся комочков жира. Вкус и запах- характерные для молока. Цвет - белый, ровномерный по всей массе. Питьевое более 1 %, но не более 3 % жирности СТ РК 1760-2008.</t>
  </si>
  <si>
    <t>г. Алматы, Турксибский район, ул. Шацкого 17</t>
  </si>
  <si>
    <t>Услуги по медицинскому осмотру персонала</t>
  </si>
  <si>
    <t>ежедневное предсменное медицинское освидетельствование</t>
  </si>
  <si>
    <t xml:space="preserve">Услуги по дезинсекции помещений (насекомые тараканы), дератизационные (грызуны, скорпионы, змеи) и дезинфекционные работы </t>
  </si>
  <si>
    <t xml:space="preserve">"Санитарно-эпидемиологические требования к организации
и проведению дезинфекции, дезинсекции и дератизации",  утвержденные приказом МЗ РК номер КР ДСМ-68 от 29.07.2022г.
</t>
  </si>
  <si>
    <t>429 У</t>
  </si>
  <si>
    <t>430 У</t>
  </si>
  <si>
    <t>431 У</t>
  </si>
  <si>
    <t>432 У</t>
  </si>
  <si>
    <t>433 У</t>
  </si>
  <si>
    <t>435 У</t>
  </si>
  <si>
    <t>436 У</t>
  </si>
  <si>
    <t>437 У</t>
  </si>
  <si>
    <t>438 У</t>
  </si>
  <si>
    <t>439 У</t>
  </si>
  <si>
    <t>440 У</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</si>
  <si>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</si>
  <si>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</si>
  <si>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</si>
  <si>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</si>
  <si>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</si>
  <si>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</si>
  <si>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</si>
  <si>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</si>
  <si>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</si>
  <si>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</si>
  <si>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</si>
  <si>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</si>
  <si>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</si>
  <si>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</si>
  <si>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</si>
  <si>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</si>
  <si>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</si>
  <si>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</si>
  <si>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</si>
  <si>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</si>
  <si>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</si>
  <si>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</si>
  <si>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</si>
  <si>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</si>
  <si>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</si>
  <si>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</si>
  <si>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</si>
  <si>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</si>
  <si>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</si>
  <si>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470 У</t>
  </si>
  <si>
    <t>471 У</t>
  </si>
  <si>
    <t>472 У</t>
  </si>
  <si>
    <t>473 У</t>
  </si>
  <si>
    <t>474 У</t>
  </si>
  <si>
    <t>475 У</t>
  </si>
  <si>
    <t>476 У</t>
  </si>
  <si>
    <t>477 У</t>
  </si>
  <si>
    <t>478 У</t>
  </si>
  <si>
    <t>479 У</t>
  </si>
  <si>
    <t>480 У</t>
  </si>
  <si>
    <t>481 У</t>
  </si>
  <si>
    <t>482 У</t>
  </si>
  <si>
    <t>483 У</t>
  </si>
  <si>
    <t>484 У</t>
  </si>
  <si>
    <t>485 У</t>
  </si>
  <si>
    <t>486 У</t>
  </si>
  <si>
    <t>487 У</t>
  </si>
  <si>
    <t>488 У</t>
  </si>
  <si>
    <t>489 У</t>
  </si>
  <si>
    <t>490 У</t>
  </si>
  <si>
    <t>491 У</t>
  </si>
  <si>
    <t>492 У</t>
  </si>
  <si>
    <t>493 У</t>
  </si>
  <si>
    <t>494 У</t>
  </si>
  <si>
    <t>495 У</t>
  </si>
  <si>
    <t>496 У</t>
  </si>
  <si>
    <t>497 У</t>
  </si>
  <si>
    <t>498 У</t>
  </si>
  <si>
    <t>499 У</t>
  </si>
  <si>
    <t>500 У</t>
  </si>
  <si>
    <t>502 У</t>
  </si>
  <si>
    <t>503 У</t>
  </si>
  <si>
    <t>504 У</t>
  </si>
  <si>
    <t>505 У</t>
  </si>
  <si>
    <t>506 У</t>
  </si>
  <si>
    <t>507 У</t>
  </si>
  <si>
    <t>508 У</t>
  </si>
  <si>
    <t>509 У</t>
  </si>
  <si>
    <t>510 У</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</si>
  <si>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</si>
  <si>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</si>
  <si>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</si>
  <si>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</si>
  <si>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</si>
  <si>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</si>
  <si>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</si>
  <si>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</si>
  <si>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</si>
  <si>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</si>
  <si>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</si>
  <si>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</si>
  <si>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</si>
  <si>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</si>
  <si>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</si>
  <si>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</si>
  <si>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</si>
  <si>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</si>
  <si>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</si>
  <si>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</si>
  <si>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</si>
  <si>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</si>
  <si>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</si>
  <si>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</si>
  <si>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</si>
  <si>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</si>
  <si>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</si>
  <si>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</si>
  <si>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Аренда резервуаров</t>
  </si>
  <si>
    <t>Аренда резервуаров на ст. Аркалык</t>
  </si>
  <si>
    <t xml:space="preserve">Услуга по проживанию в общежитии </t>
  </si>
  <si>
    <t>услуга по проживанию в общежитии Филиала АО «Алюминий Казахстана» на ст. Аркалык</t>
  </si>
  <si>
    <t>Услуги по предоставлению доступа к информационным ресурсам</t>
  </si>
  <si>
    <t>Услуга годового доступа к электронному журналу и к справочной системе на сайте (vip-gz.mcfr.kz) Тариф "Поставщик"</t>
  </si>
  <si>
    <t xml:space="preserve">Услуги по пожарной охране и аварийным-спасательным  мероприятиям с выездной и без выездной техники  </t>
  </si>
  <si>
    <t>Мероприятия по противопожарной безопасности ( негосударственная противопожарная служба и аварийно-спасательная служба)</t>
  </si>
  <si>
    <t>511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</si>
  <si>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</si>
  <si>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</si>
  <si>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</si>
  <si>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</si>
  <si>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</si>
  <si>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</si>
  <si>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</si>
  <si>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</si>
  <si>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</si>
  <si>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</si>
  <si>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</si>
  <si>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</si>
  <si>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</si>
  <si>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</si>
  <si>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</si>
  <si>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</si>
  <si>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</si>
  <si>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</si>
  <si>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</si>
  <si>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</si>
  <si>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</si>
  <si>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</si>
  <si>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</si>
  <si>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</si>
  <si>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</si>
  <si>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</si>
  <si>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</si>
  <si>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</si>
  <si>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</si>
  <si>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 xml:space="preserve">Кольцевой уплотнитель </t>
  </si>
  <si>
    <t xml:space="preserve">Кран раздаточный </t>
  </si>
  <si>
    <t>март</t>
  </si>
  <si>
    <t xml:space="preserve">услуга 1С ТОО "Алтын феникс" </t>
  </si>
  <si>
    <t>Услуга 1 С</t>
  </si>
  <si>
    <t>Связь GSM связь для передачи данных ТРК (актив, билайн)</t>
  </si>
  <si>
    <t>Услуги связи</t>
  </si>
  <si>
    <t>Услуги по заправке картриджей</t>
  </si>
  <si>
    <t>Услуги страхование автотранспорта</t>
  </si>
  <si>
    <t>549 У</t>
  </si>
  <si>
    <t>550 У</t>
  </si>
  <si>
    <t>РК</t>
  </si>
  <si>
    <t>Пломбы</t>
  </si>
  <si>
    <t>Запорно-пломбировочное устройство СПРУТ-М4 для одноразового использования и предназначено для запирания и одновременного пломбирования железнодорожных вагонов, цистерн.</t>
  </si>
  <si>
    <t>ВСЕ ТС ТЭК-Казахстан</t>
  </si>
  <si>
    <t>954 Т</t>
  </si>
  <si>
    <t>542 У</t>
  </si>
  <si>
    <t>543 У</t>
  </si>
  <si>
    <t>544 У</t>
  </si>
  <si>
    <t>545 У</t>
  </si>
  <si>
    <t>546 У</t>
  </si>
  <si>
    <t>547 У</t>
  </si>
  <si>
    <t>548 У</t>
  </si>
  <si>
    <t>Место поставки 
(город, район, станция, улица, дом) товара, выполнения работ, оказания услуг</t>
  </si>
  <si>
    <t>Условия оплаты (размер авансового платежа), %</t>
  </si>
  <si>
    <t>Услуги по проведению предсменного медицинского осмотра работников</t>
  </si>
  <si>
    <t xml:space="preserve">Проводить ежедневный предсменный медицинский осмотр работников Заказчика перед началом рабочего дня с 07:00 до 08:00, согласно списку должностей, указанному в Приложении №1 к настоящему Договору, а именно: измерить артериальное давление, температуру тела, частоту пульса, с использованием алкотестера проверить наличие алкоголя в организме (при наличии-его степень); 85 чел*15 дней* 365 дней = 15 300 осмтров * 500 = 7 650 000
</t>
  </si>
  <si>
    <t>Аренда нежилых помещений в АЗ "Изумрудный квартал", площадь не менее 60,7 м2, срок аренды январь - декабрь месяцы</t>
  </si>
  <si>
    <t>Аренда нежилых помещений в АЗ "Изумрудный квартал", площадь не менее 20,7 м2, срок аренды январь - декабрь месяцы</t>
  </si>
  <si>
    <t xml:space="preserve">Техническое обслуживание и ремонт автотранспорта с запасными частями, количество автотранспорта - Toyota Land Cruiser 200
</t>
  </si>
  <si>
    <t>Услуги по аренде автомобиля без водителя</t>
  </si>
  <si>
    <t>Услуги по аренде легковых автомобилей без водителя: Тип – легковой автомобиль Toyota Land Cruiser 200, тип кузова – SUV, привод – полный (4WD), габариты не менее 4950 x 1970 x 1950 мм, количество мест – 5, объем двигателя не менее 4608 куб.см., объем багажника – не менее 909 литр, не ранее 2019 года выпуска, комплектация «4.6 AT Люкс Safety (5 мест)», количество автомашин – 1 единица</t>
  </si>
  <si>
    <t>Услуги по аренде автомобиля с водителем</t>
  </si>
  <si>
    <t>Услуги по аренде легковых автомобилей с водителем: Тип – легковой автомобиль Toyota Camry, тип кузова – седан, привод передний, АКПП, габариты не менее 4825 x 1825 x 1480 мм, количество мест – 5, объем двигателя не менее 2494 куб.см., объем багажника – не менее 506 литров, не ранее 2013 года выпуска, комплектация «2.5 6AT Comfort», количество автомашин – 1 единица</t>
  </si>
  <si>
    <t>Услуги по аренде легковых автомобилей с водителем: Тип – легковой автомобиль Toyota Land Cruiser Prado, тип кузова – SUV, привод – полный (4WD), габариты не менее 4840 x 1885 x 1845 мм, количество мест – 5, объем двигателя не менее 2694 куб.см., объем багажника – не менее 621 литр, не ранее 2019 года выпуска, комплектация «2.7 AT Стандарт», количество автомашин – 1 единица</t>
  </si>
  <si>
    <t>Услуги по аренде легковых автомобилей с водителем: Тип – легковой автомобиль Toyota Alphard, тип кузова – минивэн, привод – передний, АКПП, габариты не менее 4840 x 1805 x 1935 мм, количество мест – 8, объем двигателя не менее 2362 куб.см., не ранее 2008 года выпуска, комплектация «2.4 G AX», количество автомашин – 1 единица</t>
  </si>
  <si>
    <t>Услуги по аренде легковых автомобилей с водителем: Тип – легковой автомобиль Kia Rio, тип кузова – седан, привод – передний, АКПП, габариты не менее 4560 x 1780 x 1445 мм, количество мест – 5, объем двигателя не менее 1591 куб.см., объем багажника – не менее 482 литров, не ранее 2014 года выпуска, комплектация «1.6 AT Prestige», количество автомашин – 1 единица</t>
  </si>
  <si>
    <t>Услуги по аренде легковых автомобилей с водителем: Тип – легковой автомобиль Toyota Camry, тип кузова – седан, привод передний, АКПП, габариты не менее 4815 x 1795 x 1500 мм, количество мест – 5, объем двигателя не менее 2400 куб.см., объем багажника – не менее 587 литров, не ранее 2005 года выпуска, комплектация «2.4 AT R1», количество автомашин – 1 единица</t>
  </si>
  <si>
    <t>434 У</t>
  </si>
  <si>
    <t>Услуги по доступу к сети интернет</t>
  </si>
  <si>
    <t>Интернет передача данных Скорость передачи данных: не менее 100 Мбит/сек, Аренда IP-адресов – блок из 8-х адресов</t>
  </si>
  <si>
    <t>Услуги по проведению оценки  имущества</t>
  </si>
  <si>
    <t>оценке движимого имущества, указанного</t>
  </si>
  <si>
    <t>С даты подписания договора в течении 10 календарных дней.</t>
  </si>
  <si>
    <t>Услуги по физико-химическому анализу ГСМ</t>
  </si>
  <si>
    <t>проведение физико-химических анализов ГСМ;  
анализ на наличие воды и механических примесей в ГСМ в соответствии с требованиями ГОСТ 6370; 
определение плотности ГСМ согласно требованиям ГОСТ 3900-85
 на топливных складах Товарищества. 
Отбор проб в соответствии с требованиями ГОСТ-2517-2012</t>
  </si>
  <si>
    <t>Услуги техническому обслуживанию</t>
  </si>
  <si>
    <t>Техническое обслуживание оборудования компьютерной и орг техники.</t>
  </si>
  <si>
    <t>Кабель для внешней прокладки аналогового и AHD видеонаблюдения. Изоляция ПВХ Ø 3,85 мм, внутренний проводник (одножильный): медь 0,35 мм.</t>
  </si>
  <si>
    <t>Кабель</t>
  </si>
  <si>
    <t>С даты подписания договора в течении 15 календарных дней.</t>
  </si>
  <si>
    <t xml:space="preserve">Манометр Физтех
виброустойчивый  0-1,6MPa
</t>
  </si>
  <si>
    <t xml:space="preserve">Манометр DM8008-3-U-LM-M20-1,6-MPA-1,0-67-N1-GLI. Диаметр корпуса 100 мм, резьба штуцера М20х1.5, кл.т. 1.0  </t>
  </si>
  <si>
    <t xml:space="preserve">Манометр Физтех
виброустойчивый  0-0,6MPa
</t>
  </si>
  <si>
    <t xml:space="preserve">Манометр DM8008-3-U-LM-M20-600-КPA-1,0-67-N1-GLI. Диаметр корпуса 100 мм, резьба штуцера М20х1.5, кл.т. 1.0  </t>
  </si>
  <si>
    <t xml:space="preserve">Трехходовой кран 
G1/2-G1/2
</t>
  </si>
  <si>
    <t>Кран трехходовой КТр2,5. Резьба внутр. М20х1.5 внеш. М20х1.5</t>
  </si>
  <si>
    <t xml:space="preserve">Манометр DM8008-3-U-LM-M20-10-MPA-1,0-67-N1-GLI. Диаметр корпуса 100 мм, резьба штуцера М20х1.5, кл.т. 1.0  </t>
  </si>
  <si>
    <t>Клапан игольчатый</t>
  </si>
  <si>
    <t>Клапан игольчатый 15с54бк. Резьба внутр. М20х1.5 внеш. М20х1.5</t>
  </si>
  <si>
    <t xml:space="preserve">Манометр Физтех
виброустойчивый  0-1,0MPa
</t>
  </si>
  <si>
    <t xml:space="preserve">Манометр DM8008-3-U-LM-M20-1,0-MPA-1,0-67-N1-GLI. Диаметр корпуса 100 мм, резьба штуцера М20х1.5, кл.т. 1.0  </t>
  </si>
  <si>
    <t xml:space="preserve">Мановакууметр Физтех
виброустойчивый  0-1,6MPa
</t>
  </si>
  <si>
    <t xml:space="preserve">Мановакуумметр DА8008-3-U-LM-M20-(-0,1…2,4)-MPA-1,0-67-N1-GLI. Диаметр корпуса 100 мм, резьба штуцера М20х1.5, кл.т. 1.0  </t>
  </si>
  <si>
    <t xml:space="preserve">
г. Астана, пер. Шинтас здание 8/2;
</t>
  </si>
  <si>
    <t>г. Костанай, станция Костанай 2, промзона</t>
  </si>
  <si>
    <t>Услуги по поверке Счетчик жидкости ППО-40-0,6 СУ  (ТС Новоишимская) (дизмасло) - 1 ед.</t>
  </si>
  <si>
    <t>Услуги по поверке Метрошток МШС (ТС Новоишимская) - 2 ед.</t>
  </si>
  <si>
    <t>Услуги по поверке Весы автомобильные НПВ=30 тн (ТС Новоишимская) - 1 ед</t>
  </si>
  <si>
    <t>Услуги по поверке Мерник технический BL-3 200 дм.куб. (ТС Новоишимская) - 1 ед</t>
  </si>
  <si>
    <t>Услуги по поверке Манометр МТП-100 (ТС Новоишимская) - 3ед.</t>
  </si>
  <si>
    <t>Услуги по поверке ТРК Sanki SK-56 (ТС Новоишимская) - 2 ед.</t>
  </si>
  <si>
    <t>Услуги по поверке Манометры технические (ТС Новоишимская) - 10 ед.</t>
  </si>
  <si>
    <t>Услуги по поверке Ареометры АНТ (ТС Новоишимская) - 6 ед.</t>
  </si>
  <si>
    <t>Услуги по поверке Метрошток МШС (ТС Кокшетау) - 2 ед.</t>
  </si>
  <si>
    <t>Услуги по поверке Метрошток МШТ (ТС Кокшетау) - 2 ед.</t>
  </si>
  <si>
    <t>Услуги по поверке Мерник технический BL-3 200 дм.куб.  (ТС Кокшетау) - 1 ед</t>
  </si>
  <si>
    <t>Усоуги по поверке Рулетка с лотом Р20УЗГ (ТС Кокшетау) - 2 ед.</t>
  </si>
  <si>
    <t>Услуги по поверке ТРК Sanki SK-56 (ТС Кокшетау) - 5 ед.</t>
  </si>
  <si>
    <t>Услуги по поверке Манометры техничесие (ТС Кокшетау) - 10 ед.</t>
  </si>
  <si>
    <t>Услуги по поверке Автоцистерна Камаз (ТС Кокшетау) - 1 ед.</t>
  </si>
  <si>
    <t>Услуги по поверке Ареометр АНТ-2 (ТС Кокшетау) - 10 ед.</t>
  </si>
  <si>
    <t>Услуги по поверке Весы автомобильные НПВ=30 тн (ТС Курорт-Боровое) - 1 ед</t>
  </si>
  <si>
    <t>Услуги по поверке ТРК Sanki SK-56 (ТС Алматы-1) - 4 ед.</t>
  </si>
  <si>
    <t>Услуги по поверке Мерник технический BL-3 200 дм.куб. (ТС Алматы-1) - 1 ед</t>
  </si>
  <si>
    <t>Услуги по поверке Метрошток МШС (ТС Алматы-1) - 2 ед.</t>
  </si>
  <si>
    <t>Услуги по поверке Рулетка с лотом Р20УЗГ (ТС Алматы-1) - 4 ед</t>
  </si>
  <si>
    <t>Услуги по поверке Счетчик жидкости Л-500 (ТС Алматы-1) - 1 ед</t>
  </si>
  <si>
    <t>Услуги по поверке Ареометр АНТ-2 (ТС Алматы-1) - 10 ед</t>
  </si>
  <si>
    <t>Услуги по поверке Манометры технические - 2 ед (ТС Алматы-1)</t>
  </si>
  <si>
    <t>Услуги по поверке Счетчик жидкости ППВ-10-1,6СУ (ТС Алматы-1) - 2 ед.</t>
  </si>
  <si>
    <t>Услуги по поверке Весы автомобильные электронные (ТС Атбасар) - 1 ед</t>
  </si>
  <si>
    <t>Услуги по поверке Весы технологические напольные ВТЦ-150 (ТС Атбасар) - 1 ед</t>
  </si>
  <si>
    <t>Услуги по поверке Метрошток МШС (ТС Атбасар) - 2 ед.</t>
  </si>
  <si>
    <t>Услуги по поверке Мерник технический BL-3 200 дм.куб. (ТС Атбасар) - 1 ед</t>
  </si>
  <si>
    <t>Услуги по поверке Ареометр АНТ-2 (ТС Атбасар) - 5 ед</t>
  </si>
  <si>
    <t>Услуги по поверке Манометры технические - 6 ед (ТС Атбасар)</t>
  </si>
  <si>
    <t>Услуги по поверке ТРК Sanki SK-56QF111K д/т (ТС Атбасар) - 2 ед.</t>
  </si>
  <si>
    <t>Услуги по поверке Метрошток МШС (ТС Ерейментау) - 2 ед.</t>
  </si>
  <si>
    <t>Услуги по поверке Метрошток МШТм-4,0 (ТС Ерейментау) - 1 ед.</t>
  </si>
  <si>
    <t>Услуги по поверке Мерник технический BL-3 200 дм.куб. (ТС Ерейментау) - 1 ед</t>
  </si>
  <si>
    <t>Услуги по поверке Рулетка с лотом Р20УЗГ (ТС Ерейментау) - 2 ед.</t>
  </si>
  <si>
    <t>Услуги по поверке Ареометр АНТ-2  (ТС Ерейментау) - 5 ед.</t>
  </si>
  <si>
    <t>Услуги по поверке Манометры техничекие  (ТС Ерейментау) - 10 ед.</t>
  </si>
  <si>
    <t>Услуги по поверке Автоцистерна Камаз (ТС Ерейментау) - 1 ед.</t>
  </si>
  <si>
    <t>Услуги по поверке ТРК Sanki SK-56 (ТС Ерейментау) - 3 ед</t>
  </si>
  <si>
    <t>Услуги по поверке Счетчик ППО (ТС Астана) - 2 ед.</t>
  </si>
  <si>
    <t>Услуги по поверке Весы рычажные НПВ - 500 (ТС Астана) 1 ед</t>
  </si>
  <si>
    <t xml:space="preserve">Услуги по поверке Метрошток МШС (ТС Астана) - 2 ед. </t>
  </si>
  <si>
    <t xml:space="preserve">Услуги по поверке Метрошток МШТм 4,0 (ТС Астана) - 4 ед. </t>
  </si>
  <si>
    <t>Услуги по поверке Рулетка с лотом Р20УЗГ (ТС Астана) - 4 ед.</t>
  </si>
  <si>
    <t>Услуги по поверке ТРК Sanki SK-56QF111K (ТС Астана) - 4 ед.</t>
  </si>
  <si>
    <t>Услуги по поверке АреометрАНТ-2 (ТС Астана) - 8 ед.</t>
  </si>
  <si>
    <t>Услуги по поверке Манометр технический (ТС Астана) - 10 ед.</t>
  </si>
  <si>
    <t>Услуги по поверке Мерник технический BL-3 200 дм.куб. (ТС Астана) - 1 ед</t>
  </si>
  <si>
    <t>Услуги по поверке Метрошток МШС (ТС Макат) - 2 ед.</t>
  </si>
  <si>
    <t>Услуги по поверке Метрошток МШТм 4,0 (ТС Макат) - 1 ед.</t>
  </si>
  <si>
    <t>Услуги по поверке Рулетка с лотом Р20УЗГ (ТС Макат) - 4 ед</t>
  </si>
  <si>
    <t>Услуги по поверке Мерник технический BL-3 200 дм.куб. (ТС Макат) - 1 ед</t>
  </si>
  <si>
    <t>Услуги по поверке Ареометр АНТ-2 (ТС Макат) - 8 ед</t>
  </si>
  <si>
    <t>Услуги по поверке Манометры технические(ТС Макат) - 10 ед</t>
  </si>
  <si>
    <t>Услуги по поверке ТРК Sanki (ТС Макат) - 10 ед.</t>
  </si>
  <si>
    <t>Услуги по поверке Метрошток МШС (ТС Атырау) - 2 ед.</t>
  </si>
  <si>
    <t>Услуги по поверке Метрошток МШТм4,0 (ТС Атырау) - 1 ед.</t>
  </si>
  <si>
    <t>Услуги по поверке Рулетка с лотом Р20УЗГ (ТС Атырау) - 2 ед.</t>
  </si>
  <si>
    <t>Услуги по поверке Мерник технический BL-3 200 дм.куб. (ТС Атырау) - 1 ед.</t>
  </si>
  <si>
    <t>Услуги по поверке Ареометр АНТ-2 (ТС Атырау) - 10 ед.</t>
  </si>
  <si>
    <t>Услуги по поверкеМанометры технические (ТС Атырау) -10 ед.</t>
  </si>
  <si>
    <t>Услуги по поверке ТРК Sanki SK-56QF111K (ТС Атырау) - 10ед.</t>
  </si>
  <si>
    <t>Услуги по поверке Счетчик ППО (ТС Бейнеу) - 1 ед</t>
  </si>
  <si>
    <t>Услуги по поверке Метрошток МШС (ТС Бейнеу) -  3 ед.</t>
  </si>
  <si>
    <t>Услуги по поверке Метрошток МШТм-4,0 (ТС Бейнеу) -  1 ед.</t>
  </si>
  <si>
    <t>Услуги по поверке Мерник технический BL-3 200 дм.куб.  (ТС Бейнеу) - 1 ед</t>
  </si>
  <si>
    <t>Услуги по поверке Рулетка с лотом Р20УЗГ Р20УЗГ№4179 (ТС Бейнеу) - 2 ед.</t>
  </si>
  <si>
    <t>Услуги по поверке Ареометр АНТ-2 (ТС Бейнеу) - 5 ед.</t>
  </si>
  <si>
    <t>Услуги по поверке манометры технические  (ТС Бейнеу) - 10 ед.</t>
  </si>
  <si>
    <t>Услуги по поверке ТРК Sanki SK-56QF111K  (ТС Бейнеу) - 5 ед.</t>
  </si>
  <si>
    <t>Услуги по поверке Метрошток МШТм (ТС Защита) - 3 ед</t>
  </si>
  <si>
    <t>Услуги по поверке Рулетка с лотом Р20УЗГ (ТС Защита) - 4 ед.</t>
  </si>
  <si>
    <t xml:space="preserve">Услуги по поверке Мерник технический BL-3 200 дм.куб. (ТС Защита) - 1 ед. </t>
  </si>
  <si>
    <t>Услуги по поверке Ареометр АНТ-2 (ТС Защита) - 10 ед.</t>
  </si>
  <si>
    <t>Услуги по поверкеМаномерты технические (ТС Защита) -10 ед.</t>
  </si>
  <si>
    <t>Услуги по поверке Счетчик для воды (ТС Защита) -2 ед.</t>
  </si>
  <si>
    <t>Услуги по поверке ТРК Sanki SK-56 (ТС Защита) -3 ед.</t>
  </si>
  <si>
    <t>Услуги по поверке ТРК Sanki SK-56 (ТС Шемонайха) 1 ед.</t>
  </si>
  <si>
    <t>Услуги по поверке Мерник технический  (ТС Шемонайха) 1 ед.</t>
  </si>
  <si>
    <t>Услуги по поверке Весы автомобильные НПВ=30 тн (ТС Отар) -1 ед.</t>
  </si>
  <si>
    <t>Услуги по поверке ТРК Sanki SK-56QF111K (ТС Жамбыл) - 3 ед.</t>
  </si>
  <si>
    <t>Услуги по поверке Рулетка с лотом Р20УЗГ (ТС Жамбыл) - 4 ед</t>
  </si>
  <si>
    <t xml:space="preserve">Услуги по поверке Метрошток МШС (ТС Жамбыл) - 2 ед. </t>
  </si>
  <si>
    <t xml:space="preserve">Услуги по поверке Метрошток МШТм 4,0 (ТС Жамбыл) - 2 ед. </t>
  </si>
  <si>
    <t>Услуги по поверке Мерник технический BL-3 200 дм.куб. (ТС Жамбыл)- 1 ед</t>
  </si>
  <si>
    <t>Услуги по поверке Ареометр АНТ-2 (ТС Жамбыл)- 10 ед</t>
  </si>
  <si>
    <t>Услуги по поверке Манометры технические (ТС Жамбыл)- 10 ед</t>
  </si>
  <si>
    <t>Услуги по поверке Весы автомобильные НПВ=30 тн (ТС Жамбыл) - 1 ед.</t>
  </si>
  <si>
    <t>Услуги по поверке Метрошток МШС (ТС Шу) - 4 ед.</t>
  </si>
  <si>
    <t>Услуги по поверке Рулетка с лотом Р20УЗГ (ТС Шу) - 3 ед.</t>
  </si>
  <si>
    <t>Услуги по поверке Весы автомобильные ВА-30 №4836 (ТС Шу) - 1 ед.</t>
  </si>
  <si>
    <t>Услуги по поверке Мерник технический BL-3 200 дм.куб. (ТС Шу) - 1 ед.</t>
  </si>
  <si>
    <t>Услуги по поверке Счетчик воды (ТС Шу)- 1ед.</t>
  </si>
  <si>
    <t>Услуги по поверке Ареометр АНТ-2 (ТС Шу) - 6 ед.</t>
  </si>
  <si>
    <t>Услуги по поверкеМанометры технические (ТС Шу) - 10 ед.</t>
  </si>
  <si>
    <t>Услуги по поверке газоанализатор ОКА-М(ТС Шу) - 1 ед.</t>
  </si>
  <si>
    <t>Услуги по поверке ТРК Sanki SK-56QF111K (ТС Шу) - 7 ед.</t>
  </si>
  <si>
    <t>Услуги по поверке ТРК Sanki SK-56 (ТС Уральск) - 2 ед.</t>
  </si>
  <si>
    <t>Услуги по поверке Метрошток МШС (ТС Уральск) - 2 ед.</t>
  </si>
  <si>
    <t>Услуги по поверке Метрошток МШТм 4,0 (ТС Уральск) - 2 ед.</t>
  </si>
  <si>
    <t>Услуги по поверке Рулетка с лотом Р20УЗГ (ТС Уральск) - 2 ед.</t>
  </si>
  <si>
    <t>Услуги по поверкеАреометр АНТ-2 (ТС Уральск) - 8 ед.</t>
  </si>
  <si>
    <t>Услуги по поверке Манометры технические (ТС Уральск) - 4 ед.</t>
  </si>
  <si>
    <t>Услуги по поверке Счетчик ППО-40 0,6СУ (ТС Уральск) - 1 ед.</t>
  </si>
  <si>
    <t>Услуги по поверке Мерник технический BL-3 200 дм.куб. (ТС Уральск) - 1 ед</t>
  </si>
  <si>
    <t>Услуги по поверке Метрошток МШС (ТС Балхаш) - 2 ед.</t>
  </si>
  <si>
    <t>Услуги по поверке Счетчик жидкости ЖШУ-40 М-0,6 (ТС Балхаш) 2 ед</t>
  </si>
  <si>
    <t>Услуги по поверке Мерник технический BL-3 200 дм.куб. (ТС Балхаш) -1 ед.</t>
  </si>
  <si>
    <t>Услуги по поверке Рулетка с лотом Р20УЗГ (ТС Балхаш) 2 ед.</t>
  </si>
  <si>
    <t>Услуги по поверке Ареометр АНТ-2 (ТС Балхаш) 5 ед.</t>
  </si>
  <si>
    <t>Услуги по поверке Манометры технические (ТС Балхаш) 10 ед.</t>
  </si>
  <si>
    <t>Услуги по поверке ТРК Sanki SK-56QF111K (ТС Балхаш) - 4 ед.</t>
  </si>
  <si>
    <t>Услуги по поверке ТРК Sanki SK-56 (ТС Жана-Арка) - 6 ед.</t>
  </si>
  <si>
    <t>Услуги по поверке Мерник технический BL-3 200 дм.куб. (ТС Жана-Арка) - 1 ед.</t>
  </si>
  <si>
    <t>Услуги по поверке Рулетка с лотом Р20УЗГ (ТС Жана-Арка) - 2 ед.</t>
  </si>
  <si>
    <t>Услуги по поверке Ареометр АНТ-2 (ТС Жана-Арка) - 6 ед.</t>
  </si>
  <si>
    <t>Услуги по поверке Метрошток МШТм (ТС Жана-Арка)- 2 ед</t>
  </si>
  <si>
    <t>Услуги по поверке Манометры технические (ТС Жана-Арка)- 10 ед</t>
  </si>
  <si>
    <t>Услуги по поверке Метрошток МШС (ТС Жана-Арка)- 2 ед</t>
  </si>
  <si>
    <t>Услуги по поверке ТРК Sanki SK56 (ТС Мойынты) - 2 ед.</t>
  </si>
  <si>
    <t>Услуги по поверке Мерник технический BL-3 200 дм.куб. (ТС Мойынты) - 1 ед</t>
  </si>
  <si>
    <t>Услуги по поверке Метрошток МШС (ТС Мойынты)- 2ед</t>
  </si>
  <si>
    <t>Услуги по поверке Метрошток МШТш-4,0 (ТС Мойынты)- 2ед</t>
  </si>
  <si>
    <t>Услуги по поверке Ареометр АНТ-2 (ТС Мойынты)- 6 ед</t>
  </si>
  <si>
    <t>Услуги по поверке Манометры технические (ТС Мойынты)- 10 ед</t>
  </si>
  <si>
    <t>Услуги по поверке Рулетка с лотом Р20УЗГ (ТС Мойынты) - 2 ед</t>
  </si>
  <si>
    <t>Услуги по поверке ТРК Sanki SK-56 (ТС Агадырь) - 1 ед</t>
  </si>
  <si>
    <t>Услуги по поверке Мерник технический BL-3 200 дм.куб. (ТС Агадырь) - 1 ед</t>
  </si>
  <si>
    <t>Услуги по поверке Метрошток МШС (ТС Агадырь) - 3 ед</t>
  </si>
  <si>
    <t>Услуги по поверке Ареометр АНТ-2 ГОСТ 18481-81 (ТС Агадырь) -6 ед.</t>
  </si>
  <si>
    <t>Услуги по поверке Манометры технические (ТС Агадырь) -2 ед.</t>
  </si>
  <si>
    <t>Услуги по поверке ТРК Sanki SK-56 (ТС Жезказган) - 4 ед</t>
  </si>
  <si>
    <t>Услуги по поверке Метрошток МШС (ТС Жезказган) - 2 ед</t>
  </si>
  <si>
    <t>Услуги по поверке Метрошток МШТм-4,0 (ТС Жезказган) - 2 ед</t>
  </si>
  <si>
    <t>Услуги по поверке Мерник технический BL-3 200 дм.куб. (ТС Жезказган) - 1 ед</t>
  </si>
  <si>
    <t>Услуги по поверке Ареометр АНТ (ТС Жезказган) - 6 ед</t>
  </si>
  <si>
    <t>Услуги по поверке Маномметры технические (ТС Жезказган) - 10 ед</t>
  </si>
  <si>
    <t>Услуги по поверке Рулетка с лотом Р20УЗГ (ТС Жезказган) - 2 ед</t>
  </si>
  <si>
    <t>Услуги по поверке Метрошток МШС (ТС Караганда-Сортировочная) - 4 ед</t>
  </si>
  <si>
    <t>Услуги по поверке Рулетка с лотом Р20УЗГ (ТС Караганда-Сортировочная) - 2 ед</t>
  </si>
  <si>
    <t>Услуги по поверке Мерник технический BL-3 200 дм.куб. (ТС Караганда-Сортировочная) - 1 ед</t>
  </si>
  <si>
    <t>Услуги по поверке Ареометр АНТ-2 (ТС Караганда-Сортировочная) - 14 ед</t>
  </si>
  <si>
    <t>Услуги по поверке ТРК Sanki SK-56 (ТС Караганда) -7 ед.</t>
  </si>
  <si>
    <t>Услуги по поверке Метрошток МШС (ТС Есиль) - 1 ед</t>
  </si>
  <si>
    <t>Услуги по поверке Метрошток МШТм-4,0 (ТС Есиль) - 3 ед</t>
  </si>
  <si>
    <t>Услуги по поверке Рулетка с лотом Р20УЗГ (ТС Есиль) - 3 ед</t>
  </si>
  <si>
    <t>Услуги по поверке Автоцистерна Камаз АТЗ-53215 (ТС Есиль) - 1 ед</t>
  </si>
  <si>
    <t>Услуги по поверке Мерник технический BL-3 200 дм.куб. (ТС Есиль) - 1 ед</t>
  </si>
  <si>
    <t>Услуги по поверке Ареометр (ТС Есиль) - 5 ед</t>
  </si>
  <si>
    <t>Услуги по поверке Счетчик ШЖУ (ТС Есиль) - 3 ед</t>
  </si>
  <si>
    <t>Услуги по поверке ТРК Sanki SK-56 (ТС Есиль) - 2 ед</t>
  </si>
  <si>
    <t>Услуги по поверке Метрошток МШС (ТС Тобол) - 2 ед</t>
  </si>
  <si>
    <t>Услуги по поверке Метрошток МШТм-4,0 (ТС Тобол) - 2 ед</t>
  </si>
  <si>
    <t>Услуги по поверке Мерник технический BL-3 200 дм.куб. (ТС Тобол) - 1 ед</t>
  </si>
  <si>
    <t>Услуги по поверке Рулетка с лотом Р20УЗГ (ТС Тобол) - 6 ед</t>
  </si>
  <si>
    <t>Услуги по поверке ТРК Sanki SK-56 (ТС Тобол) - 3 ед</t>
  </si>
  <si>
    <t>Услуги по поверке Манометр (ТС Тобол) - 11 ед</t>
  </si>
  <si>
    <t>Услуги по поверке Ареометр АНТ-2 (ТС Тобол) - 10 ед</t>
  </si>
  <si>
    <t>Услуги по поверке Весы автомобильные НПВ=30 тн (ТС Тобол) - 1 ед</t>
  </si>
  <si>
    <t>Услуги по поверке Метрошток МШС (ТС Костанай) - 2ед</t>
  </si>
  <si>
    <t>Услуги по поверке Метрошток МШТм (ТС Костанай) - 2ед</t>
  </si>
  <si>
    <t>Услуги по поверке ТРК Sanki SK-56 (ТС Костанай) - 4 ед</t>
  </si>
  <si>
    <t>Услуги по поверке Рулетка с лотом Р20УЗГ (ТС Костанай) - 2 ед</t>
  </si>
  <si>
    <t>Услуги по поверке Ареометр АНТ (ТС Костанай) - 10 ед</t>
  </si>
  <si>
    <t>Услуги по поверке Манометры технические (ТС Костанай) - 30 ед</t>
  </si>
  <si>
    <t>Услуги по поверке Мерник технический BL-3 200 дм.куб. (ТС Костанай) - 1 ед</t>
  </si>
  <si>
    <t>Услуги по поверке Метрошток МШС  (ТС Кушмурун) - 2 ед</t>
  </si>
  <si>
    <t>Услуги по поверке Метрошток МШТм-4,0  (ТС Кушмурун) - 1 ед</t>
  </si>
  <si>
    <t>Услуги по поверке Рулетка с лотом Р20УЗГ (ТС Кушмурун) - 2 ед</t>
  </si>
  <si>
    <t>Услуги по поверке Мерник технический BL-3 200 дм.куб.  (ТС Кушмурун) - 1 ед</t>
  </si>
  <si>
    <t>Услуги по поверке Весы автомобильные НПВ=30 тн (ТС Кушмурун) - 1 ед</t>
  </si>
  <si>
    <t>Услуги по поверке Счетчик жидкости СЖУ 100 литр (ТС Кушмурун) - 1 ед</t>
  </si>
  <si>
    <t>Услуги по поверке Ареометр (ТС Кушмурун) - 4 ед</t>
  </si>
  <si>
    <t>Услуги по поверке Маномметры технические ТС Кушмурун) - 8 ед</t>
  </si>
  <si>
    <t>Услуги по поверке Гозоанализатор  (ТС Кушмурун) - 2 ед</t>
  </si>
  <si>
    <t>Услуги по поверке ТРК Sanki SK-56 (ТС Кушмурун) - 1 ед</t>
  </si>
  <si>
    <t>Услуги по поверке ТРК Sanki SK-56 (ТС Кызылорда) - 3 ед</t>
  </si>
  <si>
    <t>Услуги по поверке Рулетка с лотом Р20УЗГ (ТС Кызылорда) - 2 ед</t>
  </si>
  <si>
    <t>Услуги по поверке Мерник технический BL-3 200 дм.куб. (ТС Кызылорда) - 1 ед</t>
  </si>
  <si>
    <t>Услуги по поверке Метрошток МШС (ТС Кызылорда) - 2 ед</t>
  </si>
  <si>
    <t>Услуги по поверке Весы автомобильные НПВ=30 тн (ТС Кызылорда) - 1 ед</t>
  </si>
  <si>
    <t>Услуги по поверкеАреометр АНТ-2 (ТС Кызылорда) - 5 ед</t>
  </si>
  <si>
    <t>Услуги по поверке Манометры технические (ТС Кызылорда) - 26 ед</t>
  </si>
  <si>
    <t>Услуги по поверке Рулетка с лотом Р20УЗГ (ТС Саксаульск) - 2 ед</t>
  </si>
  <si>
    <t>Услуги по поверке Метрошток МШС (ТС Саксаульск) - 2 ед</t>
  </si>
  <si>
    <t>Услуги по поверке Метрошток МШТм-4,0 (ТС Саксаульск) - 4 ед</t>
  </si>
  <si>
    <t>Услуги по поверке Мерник технический BL-3 200 дм.куб. (ТС Саксаульск) - 1 ед</t>
  </si>
  <si>
    <t>Услуги по поверке Весы автомобильные НПВ=30 тн (ТС Саксаульск) - 1 ед</t>
  </si>
  <si>
    <t>Услуги по поверке Манометр  (ТС Саксаульск) - 16 ед</t>
  </si>
  <si>
    <t>Услуги по поверке Ареометр АНТ (ТС Саксаульск) - 6 ед</t>
  </si>
  <si>
    <t>Услуги по поверке Счетчик жидкости  « ППО 40-0,6 СУ »  (ТС Саксаульск) - 1 ед</t>
  </si>
  <si>
    <t>Услуги по поверке Газоанализатор    « ОКА-М »  С6Н14 (0-0,4) мг/л   (ТС Саксаульск) - 1 ед</t>
  </si>
  <si>
    <t>Услуги по поверке ТРК Sanki SK-56 (ТС Саксаульск) - 16 ед</t>
  </si>
  <si>
    <t>Услуги по поверке Рулетка с лотом Р20УЗГ (ТС Шиели) - 2 ед</t>
  </si>
  <si>
    <t>Услуги по поверке Метрошток МШС (ТС Шиели) - 1 ед</t>
  </si>
  <si>
    <t>Услуги по поверке Метрошток МШТм-4,0 (ТС Шиели) - 2 ед</t>
  </si>
  <si>
    <t>Услуги по поверке ТРК Sanki SK-56 (ТС Шиели) - 8 ед</t>
  </si>
  <si>
    <t>Услуги по поверке Весы автомобильные НПВ=30 тн (ТС Шиели) - 1 ед</t>
  </si>
  <si>
    <t>Услуги по поверке Мерник технический BL-3 200 дм.куб. (ТС Шиели) - 1 ед</t>
  </si>
  <si>
    <t>Услуги по поверке Ареометр АНТ-2 (ТС Шиели) - 5 ед</t>
  </si>
  <si>
    <t>Услуги по поверке манометры технические (ТС Шиели) - 13 ед</t>
  </si>
  <si>
    <t>Услуги по поверке Счетчик жидкости ППО-40 (ТС Казалы) - 1 ед</t>
  </si>
  <si>
    <t>Услуги по поверке Метрошток МШС (ТС Казалы) - 2 ед</t>
  </si>
  <si>
    <t>Услуги по поверке Метрошток МШТм-4,0 (ТС Казалы) - 1 ед</t>
  </si>
  <si>
    <t>Услуги по поверке Рулетка с лотом Р20УЗГ (ТС Казалы) - 2 ед</t>
  </si>
  <si>
    <t>Услуги по поверке Мерник технический BL-3 200 дм.куб. (ТС Казалы) - 1 ед</t>
  </si>
  <si>
    <t>Услуги по поверке ТРК Sanki SK-56QF111K (ТС Казалы) - 2 ед</t>
  </si>
  <si>
    <t>Услуги по поверке Весы автомобильные НПВ=30 тн (ТС Казалы) - 1 ед</t>
  </si>
  <si>
    <t>Услуги по поверке Ареометр АНТ-2 (ТС Казалы) - 10 ед</t>
  </si>
  <si>
    <t>Услуги по поверке Манометры технические (ТС Казалы) - 13 ед</t>
  </si>
  <si>
    <t>Услуги по поверке ТРК (ДМ) (ТС Павлодар) - 2 ед</t>
  </si>
  <si>
    <t>Услуги по поверке ТРК Sanki SK-56QF111K (ТС Павлодар) - 4 ед</t>
  </si>
  <si>
    <t>Услуги по поверке Метрошток МШС (ТС Павлодар) - 2 ед</t>
  </si>
  <si>
    <t>Услуги по поверке Метрошток МШТм-4,0 (ТС Павлодар) - 2 ед</t>
  </si>
  <si>
    <t>Услуги по поверке Рулетка с лотом Р20УЗГ (ТС Павлодар) - 4 ед</t>
  </si>
  <si>
    <t>Услуги по поверке Ареометр АНТ-2 (ТС Павлодар) - 10 ед</t>
  </si>
  <si>
    <t>Услуги по поверке Манометры технические (ТС Павлодар) - 10 ед</t>
  </si>
  <si>
    <t>Услуги по поверке Мерник технический BL-3 200 дм.куб. (ТС Павлодар) - 1 ед</t>
  </si>
  <si>
    <t>Услуги по поверке Метрошток МШТм-4,0 (ТС Экибастуз) - 2 ед</t>
  </si>
  <si>
    <t>Услуги по поверке Рулетка с лотом Р20УЗГ (ТС Экибастуз) - 2 ед</t>
  </si>
  <si>
    <t>Услуги по поверке ТРК  (ДТ) (ТС Экибастуз) - 1 ед</t>
  </si>
  <si>
    <t>Услуги по поверке ТРК Sanki SK-56 ДТ (ТС Экибастуз) - 2 ед</t>
  </si>
  <si>
    <t>Услуги по поверке Ареометр АНТ-2 (ТС Экибастуз) - 9 ед</t>
  </si>
  <si>
    <t>Услуги по поверке Манометры технические (ТС Экибастуз) - 10 ед</t>
  </si>
  <si>
    <t>Услуги по поверке Мерник технический BL-3 200 дм.куб. (ТС Экибастуз) - 1 ед</t>
  </si>
  <si>
    <t>Услуги по поверке Рулетка с лотом Р20УЗГ №1948 (ТС Семей) - 2 ед</t>
  </si>
  <si>
    <t>Услуги по поверке Метрошток МШС (ТС Семей) - 2 ед</t>
  </si>
  <si>
    <t>Услуги по поверке Мерник технический BL-3 200 дм.куб. (ТС Семей) - 1 ед</t>
  </si>
  <si>
    <t>Услуги по поверке Ареометр АНТ-2 (ТС Семей) - 10 ед</t>
  </si>
  <si>
    <t>Услуги по поверке Манометры технические (ТС Семей) - 10 ед</t>
  </si>
  <si>
    <t>Услуги по поверке ТРК Sanki SK-56QF111K (ТС Семей) - 3 ед</t>
  </si>
  <si>
    <t>Услуги по поверке ТРК Sanki SK-56 (ТС Шар) - 3 ед</t>
  </si>
  <si>
    <t>Услуги по поверке Мерник технический BL-3 200 дм.куб. (ТС Шар) - 1 ед</t>
  </si>
  <si>
    <t>Услуги по поверке Метрошток МШС (ТС Шар) - 1 ед</t>
  </si>
  <si>
    <t>Услуги по поверке Метрошток МШТм (ТС Шар) - 2 ед</t>
  </si>
  <si>
    <t>Услуги по поверке счетчика холодной воды (ТС Шар) - 1 ед</t>
  </si>
  <si>
    <t>Услуги по поверке Ареометр АНТ-2 (ТС Шар) - 6 ед</t>
  </si>
  <si>
    <t>Услуги по поверке манометры технические (ТС Шар) - 10 ед</t>
  </si>
  <si>
    <t>Услуги по поверке Рулетка с лотом Р20УЗГ (ТС Шар) - 2 ед</t>
  </si>
  <si>
    <t>Услуги по поверке Метрошток МШС (ТС Актогай) - 2 ед</t>
  </si>
  <si>
    <t>Услуги по поверке Рулетка с лотом Р20УЗГ (ТС Актогай) - 4 ед</t>
  </si>
  <si>
    <t>Услуги по поверке Мерник технический BL-3 200 дм.куб. (ТС Актогай) - 1 ед</t>
  </si>
  <si>
    <t>Услуги по поверке ТРК Sanki SK-56QF111K (ТС Актогай)  - 4 ед</t>
  </si>
  <si>
    <t>Услуги по поверкеАреометр АНТ-2 (ТС Актогай)  - 8 ед</t>
  </si>
  <si>
    <t>Услуги по поверке Манометры технические  (ТС Актогай)  - 10 ед</t>
  </si>
  <si>
    <t>Услуги по поверке Метрошток МШС (ТС Аягоз) - 4 ед</t>
  </si>
  <si>
    <t xml:space="preserve"> Услуги по поверке Рулетка с лотом Р20УЗГ (ТС Аягоз) - 2 ед</t>
  </si>
  <si>
    <t>Услуги по поверке Мерник технический BL-3 200 дм.куб. (ТС Аягоз) - 1 ед</t>
  </si>
  <si>
    <t>Услуги по поверке Весы автомобильные Канар ТУЛПАР-200 (ТС Аягоз) - 1 ед</t>
  </si>
  <si>
    <t>Услуги по поверке Ареометр АНТ  (ТС Аягоз) - 4 ед</t>
  </si>
  <si>
    <t>Услуги по поверке ТРК Sanki SK-56QF111K (ТС Аягоз) - 3 ед</t>
  </si>
  <si>
    <t>Услуги по поверке Метрошток МШС  (ТС Алтынколь) - 4 ед</t>
  </si>
  <si>
    <t>Услуги по поверке Рулетка с лотом Р20УЗГ (ТС Алтынколь) - 2 ед</t>
  </si>
  <si>
    <t>Услуги по поверке Мерник технический BL-3 200 дм.куб. (ТС Алтынколь) - 1 ед</t>
  </si>
  <si>
    <t>Услуги по поверке Ареометр АНТ (ТС Алтынколь) - 7 ед</t>
  </si>
  <si>
    <t>Услуги по поверкеМанометры технические  (ТС Алтынколь) - 10 ед</t>
  </si>
  <si>
    <t>Услуги по поверке ТРК Sanki SK-56 (Алтынколь) - 4 ед</t>
  </si>
  <si>
    <t>Услуги по поверке Весы автомобильные НПВ-10 тн  НмПВ=250 кг (ТС Матай) - 1 ед</t>
  </si>
  <si>
    <t>Услуги по поверке Метрошток МШС (ТС Уштобе) - 2 ед</t>
  </si>
  <si>
    <t>Услуги по поверке Метрошток МШТм (ТС Уштобе) - 2 ед</t>
  </si>
  <si>
    <t>Услуги по поверке Мерник технический BL-3 200 дм.куб.  (ТС Уштобе) - 1 ед</t>
  </si>
  <si>
    <t>Услуги по поверке ТРК Sanki SK-56QF111K (ТС Уштобе) - 2 ед</t>
  </si>
  <si>
    <t>Услуги по поверке Счетчик жидкости (ТС Уштобе) (для отпуска ДТ в ВТЧ) - 1 ед</t>
  </si>
  <si>
    <t>Услуги по поверке Ареометр АНТ (ТС Уштобе)  - 8 ед</t>
  </si>
  <si>
    <t>Услуги по поверке Манометры технические  (ТС Уштобе)  - 10 ед</t>
  </si>
  <si>
    <t>Услуги по поверке Рулетка с лотом Р20УЗГ (ТС Уштобе) - 3 ед</t>
  </si>
  <si>
    <t>Услуги по поверке Метрошток МШТм-4,0 (ТС Достык) - 2 ед</t>
  </si>
  <si>
    <t>Услуги по поверке ТРК Sanki SK-56 (ТС Достык) - 2 ед</t>
  </si>
  <si>
    <t>Услуги по поверке Мерник технический BL-3 200 дм.куб. (ТС Достык) - 1 ед</t>
  </si>
  <si>
    <t>Услуги по поверке Ареометр АНТ (ТС Достык) - 10 ед</t>
  </si>
  <si>
    <t>Услуги по поверке Рулетка с лотом Р20УЗГ (ТС Достык) - 2 ед</t>
  </si>
  <si>
    <t>Услуги по поверке Метрошток МШС (ТС Арысь) - 2 ед</t>
  </si>
  <si>
    <t>Услуги по поверке Метрошток МШТм (ТС Арысь) - 2 ед</t>
  </si>
  <si>
    <t xml:space="preserve">Услуги по поверке Рулетка с лотом Р20УЗГ (ТС Арысь) - 4 ед </t>
  </si>
  <si>
    <t>Услуги по поверке Мерник технический BL-3 200 дм.куб. (ТС Арысь) - 1 ед</t>
  </si>
  <si>
    <t>Услуги по поверке ТРК Sanki SK-56 (ТС Арысь) - 4 ед</t>
  </si>
  <si>
    <t>Услуги по поверке Ареометр АНТ (ТС Арысь) - 6 ед</t>
  </si>
  <si>
    <t>Услуги по поверке Весы автомобильные НПВ=30 тн (ТС Арысь) - 1 ед</t>
  </si>
  <si>
    <t>Услуги по поверке Весы автомобильные ВАТ-30-11-2 (ТС Туркестан) - 1 ед</t>
  </si>
  <si>
    <t>Услуги по поверке Метрошток МШС (ТС Шымкент) - 2 ед</t>
  </si>
  <si>
    <t>Услуги по поверке Метрошток МШТм-4,0 (ТС Шымкент) - 2 ед</t>
  </si>
  <si>
    <t>Услуги по поверке Мерник технический BL-3 200 -  дм.куб. (ТС Шымкент) - 1 ед</t>
  </si>
  <si>
    <t>Услуги по поверке ТРК Sanki SK-56 (ТС Шымкент) - 2 ед</t>
  </si>
  <si>
    <t>Услуги по поверке Ареометр АНТ-2 (ТС Шымкент) - 8 ед</t>
  </si>
  <si>
    <t>Услуги по поверке Манометры технические (ТС Шымкент) - 10 ед</t>
  </si>
  <si>
    <t>Услуги по поверке Рулетка с лотом Р10УЗГ (ТС Шымкент) - 2 ед</t>
  </si>
  <si>
    <t>Услуги по поверке ТРК Sanki SK-56 (ТС Мангышлак) - 5 ед</t>
  </si>
  <si>
    <t>Услуги по поверке Ареометр АНТ-2 (ТС Мангышлак) - 8 ед</t>
  </si>
  <si>
    <t>Услуги по поверке Метрошток МШ (ТС Мангышлак) - 3 ед</t>
  </si>
  <si>
    <t>Услуги по поверке Манометры технические (ТС Мангышлак) - 10 ед</t>
  </si>
  <si>
    <t>Услуги по поверке Рулетка с лотом (ТС Мангышлак) - 2 ед</t>
  </si>
  <si>
    <t>Услуги по поверке: Метршток МШ-3,5 (ТС Актобе) - 3 ед</t>
  </si>
  <si>
    <t>Услуги по поверке: Рулетка измерительная металлическая Р20УЗГ, от 0 до 20000 мм (ТС Актобе) - 4 ед</t>
  </si>
  <si>
    <t>Услуги по поверке: ТРК SK56 (ТС Актобе) - 3 ед</t>
  </si>
  <si>
    <t>Услуги по поверке: Мерник эталонный  (ТС Актобе) - 1 ед</t>
  </si>
  <si>
    <t>Услуги по поверке: Ареометр АНТ  (ТС Актобе) - 8 ед</t>
  </si>
  <si>
    <t>Услуги по поверке: Манометры технические  (ТС Актобе) - 11 ед</t>
  </si>
  <si>
    <t>Услуги по поверке: Сигнализатор загазованноести природным газом   (ТС Актобе) - 2 ед</t>
  </si>
  <si>
    <t>Услуги по поверке: Мерник эталонный BL-3 200дм3 (ТС Кандыагаш) - 1 ед.</t>
  </si>
  <si>
    <t>Услуги по поверке:Рулетка измерительная металлическая Р20УЗГ (ТС Кандыагаш) - 4 ед.</t>
  </si>
  <si>
    <t>Услуги по поверке: Метрошток МШС  (ТС Кандыагаш) - 6 ед.</t>
  </si>
  <si>
    <t>Услуги по поверке: Счетчик жидкости ППО-40-0,6СУ  (ТС Кандыагаш) - 9 ед.</t>
  </si>
  <si>
    <t>Услуги по поверке: Ареометр АНТ-2  (ТС Кандыагаш) - 9 ед.</t>
  </si>
  <si>
    <t>Услуги по поверке: Манометры технические (ТС Кандыагаш) - 10 ед.</t>
  </si>
  <si>
    <t>Услуги по поверке: ТРК SK56, Д/М(ТС Кандыагаш) - 10 ед</t>
  </si>
  <si>
    <t>Услуги по поверке ТРК SK 56 ( ТС Жем) - 2 ед.</t>
  </si>
  <si>
    <t>Услуги по поверке: Метрошток МШС (ТС Жем) - 2 ед.</t>
  </si>
  <si>
    <t>Услуги по поверке: Ареометр АНТ (ТС Жем) - 5 ед.</t>
  </si>
  <si>
    <t>Услуги по поверке: Мерник BL-3  (ТС Жем) - 1 ед.</t>
  </si>
  <si>
    <t>Услуги по поверке: Манометры технические  (ТС Жем) - 10 ед.</t>
  </si>
  <si>
    <t>Услуги по поверке: Рулетка с лотом Р20УЗГ (ТС Жем) - 10 ед.</t>
  </si>
  <si>
    <t>пер. Шинтас 8/3</t>
  </si>
  <si>
    <t>г.Тараз, ул.Тынышбаева №19</t>
  </si>
  <si>
    <t>Легковой автомобиль Mitsubishi Pajero, тип кузова – внедорожник, привод - постоянный задний с подключаемым передним, АКПП, габариты не менее 4725 x 1785 x 1865 мм, количество мест – 5, объем двигателя не менее 2972 куб.см., объем багажника – не менее 2050 литров, не ранее 1994 года выпуска, количество автомашин – 1 единица. Оказание услуг в соответствии с требованиями нормативно-правовых актов Республики Казахстан и технической спецификацией.</t>
  </si>
  <si>
    <t xml:space="preserve">Легковой автомобиль Toyota Camry, тип кузова – седан, привод передний, АКПП, габариты не менее 4815 x 1795 x 1500 мм, количество мест – 5, объем двигателя не менее 2400 куб.см., объем багажника – не менее 587 литров, не ранее 2005 года выпуска, комплектация «2.4 AT R1», количество автомашин – 1 единица. Оказание услуг в соответствии с требованиями нормативно-правовых актов Республики Казахстан и технической спецификацией. </t>
  </si>
  <si>
    <t>Заправка картриджа, замена барабана и замена ракеля марки Canon FX-10  Black, 2000 pages (черно/белый), Canon 712 Black, 1500 pages (черно/белый), Canon 719 H (HP CE505X - Black, 2300 pages, P2035 /P2055) (черно/белый), Canon 728 (черно/белый), HP Q2612 (черно/белый), HP Q2612 (черно/белый), CF 230A (HP 227fdn) (черно/белый), 106 (HP 127) (черно/белый), CB 540A (Black), 541A, 542A, 543A (цветной), CF 540A (Black), 541A, 542A, 543A (HP Color LaserJet MFP M281fdn) (цветной), CE 740A (Black), CE 741A, 742A, 743A (HP Color LaserJet CP5225n) (цветной), CF 410A, CF 411A, 412A, 413A (HP Color LaserJet Pro M452nw) (цветной/А3/а4), Картридж Xerox 106 (xerox 3025), Картридж Xerox 106 (xerox b230dni)</t>
  </si>
  <si>
    <t>Аккумулятор</t>
  </si>
  <si>
    <t>Радиатор</t>
  </si>
  <si>
    <t>Аккумулятор «UNIKUM» 6СТ-132 на фронтальный погрузчик XCMG</t>
  </si>
  <si>
    <t>Радиатор охлаждения водяной на фронт. погрузчик XCMG LW321F.</t>
  </si>
  <si>
    <t>Рукава напорно-всасывающие</t>
  </si>
  <si>
    <t>Ремонтное соединение</t>
  </si>
  <si>
    <t>Хомут</t>
  </si>
  <si>
    <t>Ремонтное соединение 076 мм (L-140 мм)</t>
  </si>
  <si>
    <t>Хомут силовой шарнирный MGF 086-91/24W1</t>
  </si>
  <si>
    <t>Рукава Ø 100 напорно-всасывающий Б-2-100-5 (10 м) ГОСТ 5398-76</t>
  </si>
  <si>
    <t>Рукава Ø 75 напорно-всасывающий Б-2-75-3 (10 м) ГОСТ 5398-76</t>
  </si>
  <si>
    <t>Рукава Ø 75 напорно-всасывающий Б-2-75-3 (6 м) ГОСТ 5398-76</t>
  </si>
  <si>
    <t>г. Караганда, Октябрьский р-н, ул. Карпатская, стр. 19/3</t>
  </si>
  <si>
    <t>Енбекшиказахский р-н, ул. Баян батыра зд. 10/7</t>
  </si>
  <si>
    <t>г. Жем ул. Монкеби, дом №13</t>
  </si>
  <si>
    <t>Услуги по градуировке</t>
  </si>
  <si>
    <t>поверка (градуировка) резервуара хранения нефтепродуктов</t>
  </si>
  <si>
    <t xml:space="preserve">Максимальное рабочее давление 18 МРа;
Максимальное давление разрыва 72 МРа;
Максимальный перепад давления при номинальном протоке жидкости 1 МРа;
Номинальный проток жидкости (скорость) 400 Литр/мин
Максимальный проток жидкости (скорость) 1000 Литр/мин4
Максимальная потеря жидкости при разъединении 0,5;
Вес раздаточной муфты 2,6кг;
Максимальная отрицательная температура использования -40
Рабочий диапазон температур от -40…до +62
Размеры корпуса тела заправочной муфты: длина 1400мм, диаметр условного прохода 45мм;
Корпус заправочной муфты и адаптерного механизма крепления: из материала Карбидосталь, Carbonized steel GB-45 (аналоги – AISI  1045, DIN 1.1191, S45C);
Рабочая среда заправочного узла: Дизельное топливо, дизельное масло.
</t>
  </si>
  <si>
    <t>Услуга по выявлению дефектов, недостатков, неисправности насосного оборудования с указанием способов по их устранению, а также устранение мелких повреждений и неисправностей
Услуга по центрованию вала насосного оборудования к валу электрического двигателя на соосность лазерным центровочным оборудованием Easy-Laser E420
Услуга по вибродиагностике насосного оборудования для определения их технического состояния измерительным прибором FAG Detector III</t>
  </si>
  <si>
    <t>Насос самовсасывающий 1СВН-80АМ с двигателем асинхронным трехфазным
Насос самовсасывающий 1СЦЛ-20-24ГМ с двигателем асинхронным трехфазным
Электрический насос центробежный консольный моноблочный для нефтепродуктов типа КМН 100-80-160  с двигателем асинхронным трехфазным
Электрический насосный агрегат А1СЦН 75/70-Б
Электрический насосный агрегат А1СЦН 90/80-Б
(характеристика (описание) товаров в Приложении 1.1)</t>
  </si>
  <si>
    <t>Кызылординская обл., Казалинский р-н, кент Айтеке би, ул. Якова Михайлюка, участок 17 Б
г. Алматы, Турксибский р-н, ул. Шацкого, д. 17</t>
  </si>
  <si>
    <t>ВСЕ ТС ТЭК-КАЗАХСТАН</t>
  </si>
  <si>
    <t>С даты подписания договора в течении 30 календарных дней</t>
  </si>
  <si>
    <t>Рукава Ø100 напорно-всасывающий Б-2-100-5 (10 м) ГОСТ 5398-76</t>
  </si>
  <si>
    <t>Рукава Ø75 напорно-всасывающий Б-2-75-3 (10 м) ГОСТ 5398-76</t>
  </si>
  <si>
    <t>Рукава Ø75 напорно-всасывающий Б-2-75-3 (6 м) ГОСТ 5398-76</t>
  </si>
  <si>
    <t>Промзона в районе станции Атырау , №14</t>
  </si>
  <si>
    <t>Сальник для раздаточного крана PLUG</t>
  </si>
  <si>
    <t>Молоко жирность не менее 2,5 %</t>
  </si>
  <si>
    <t xml:space="preserve">Молоко цельное, обезжиренное, нормализованное, обогащенное, с массовой долей жира не менее 2,5%, подвергнутое термической обработке ультрапастеризованное, расфасованное в твёрдые тетра пакеты, объёмом 1 литр (далее -Товар). Консистенция - жидкая, однородная нетягучья, слегка вязкая. Без хлопьев белка и сбившихся комочков жира. Цвет – белый. Вкус и запах – характерные для молока, без посторонних привкусов и запахов. Упаковка без повреждений и набухания. Требования к качеству Товара в соответствии с СТ РК 1324-2015. </t>
  </si>
  <si>
    <t>февраль</t>
  </si>
  <si>
    <t xml:space="preserve"> г.Актобе, ул.Жаманкулова, 20Б</t>
  </si>
  <si>
    <t xml:space="preserve"> г. Атбасар, Ауэзова 92</t>
  </si>
  <si>
    <t>г. Есиль, ул. Промзона 1/7</t>
  </si>
  <si>
    <t>г. Кокшетау, ул. Т.Сулейменова, №7/4</t>
  </si>
  <si>
    <t>Тарановский р-н, ст.Тобол, ул.Каменный карьер, здание 18</t>
  </si>
  <si>
    <t>Сарыаркинский р-н, г. Астана, пер.Шынтас, 8/2</t>
  </si>
  <si>
    <t>Аральский  р-н, п. Саксаульск, Привокзальная 2</t>
  </si>
  <si>
    <t>Шетский р-н, пос.Агадырь, ул.Тепловозная, здание 4 А/1</t>
  </si>
  <si>
    <t>Актогайский поселковый округ, поселок Актогай, ул. А. Молдагуловой, дом 49/2</t>
  </si>
  <si>
    <t>Каратальский р/н, ст.Уш-тобе, территория вдоль отвода железной дороги, строение 31</t>
  </si>
  <si>
    <t xml:space="preserve"> Аксуский р/н, с.о Матайский, с.Матай</t>
  </si>
  <si>
    <t xml:space="preserve"> г. Усть-Каменогорск, ул. Придеповская 1</t>
  </si>
  <si>
    <t>Ерейментауский район, г. Ерейментау, ул. Деповская, строение 1-А</t>
  </si>
  <si>
    <t>г. Екибастуз, станция Екибастуз-1</t>
  </si>
  <si>
    <t>Жарминский район, ст. Шар, ул. Е. Боранбаева, строение 91/1</t>
  </si>
  <si>
    <t>Бейнеуский р-н, с/о Бейнеуский, село Бейнеу, зона №1, зд. 40Б</t>
  </si>
  <si>
    <t>Коннектор</t>
  </si>
  <si>
    <t>Батарейка</t>
  </si>
  <si>
    <t>Сетевой фильтр</t>
  </si>
  <si>
    <t>Flash DRIVE USB</t>
  </si>
  <si>
    <t>Батарея</t>
  </si>
  <si>
    <t xml:space="preserve">Переходник V-T </t>
  </si>
  <si>
    <t>Накопитель</t>
  </si>
  <si>
    <t>Аккумуляторная батарея для ИБП</t>
  </si>
  <si>
    <t>Оперативная память</t>
  </si>
  <si>
    <t>RJ-45</t>
  </si>
  <si>
    <t>Duracell Turbo AAA HR03/DX2400,</t>
  </si>
  <si>
    <t>Defender DFS-603, 6 розеток, 3 м</t>
  </si>
  <si>
    <t>UTP EuroLan 5-e категории, 305м бухта</t>
  </si>
  <si>
    <t>для HP HS04</t>
  </si>
  <si>
    <t>Optibay, slim 9.5mm to 2.5" HDD (mini SATA to SATA)</t>
  </si>
  <si>
    <t>SSD 240Gb Kingston A400 2.5" SATA III</t>
  </si>
  <si>
    <t>12Vx7Ah</t>
  </si>
  <si>
    <t>Duracell Ultra Power AAA LR03/MX2400/4 штук</t>
  </si>
  <si>
    <t>Duracell Turbo Max AA LR6/MX1500, 1.5V (4шт.)</t>
  </si>
  <si>
    <t>32GB AH355 черный (Apacer) USB 3.2</t>
  </si>
  <si>
    <t>DIMM 4096Mb DDR3 1600MHz (for NB) 1.35V Zeppelin</t>
  </si>
  <si>
    <t xml:space="preserve"> Varta 9V Крона</t>
  </si>
  <si>
    <t>Сальник</t>
  </si>
  <si>
    <t>Лампа</t>
  </si>
  <si>
    <t>ДРЛ 250Вт Е40 (21)</t>
  </si>
  <si>
    <t>Лампа ДНАТ 400Вт Лисма</t>
  </si>
  <si>
    <t>Выключатель</t>
  </si>
  <si>
    <t>Автоматический выключатель 3Ф, 100А ВА201 DEKraft</t>
  </si>
  <si>
    <t>L18W/765 (25)</t>
  </si>
  <si>
    <t>Лампа LED A60 30Вт Е27 холодный цвет</t>
  </si>
  <si>
    <t>LED lamp ZI-LED-T8-18 18W 120см</t>
  </si>
  <si>
    <t>Лампа МО 36-60</t>
  </si>
  <si>
    <t>Кабель КГ 3х10+1х6</t>
  </si>
  <si>
    <t>Прожектор</t>
  </si>
  <si>
    <t>LED Прожектор ZI-FL 100W 4000K IP65</t>
  </si>
  <si>
    <t>Розетка</t>
  </si>
  <si>
    <t>Стационарная розертка 124 3р+ре 32А 380В IP 44 IEK</t>
  </si>
  <si>
    <t>Счетчик</t>
  </si>
  <si>
    <t>Меркурий 3Ф ART-03 380В (5-7,5А) PQRSIN</t>
  </si>
  <si>
    <t>Трансформатор тока</t>
  </si>
  <si>
    <t>Модем</t>
  </si>
  <si>
    <t>Трансформатор тока 200/5А</t>
  </si>
  <si>
    <t>GSM модем</t>
  </si>
  <si>
    <t>512 У</t>
  </si>
  <si>
    <t>Услуги по пересылке крупногабаритных посылок</t>
  </si>
  <si>
    <t>Батарея 12Vx17Ah</t>
  </si>
  <si>
    <t>Бат.: 12В/17Ah* для SVC, PTL-5K-LCD, Мощность 5000ВА/4000Вт, PTL-серия, LCD</t>
  </si>
  <si>
    <t>551 У</t>
  </si>
  <si>
    <t>552 У</t>
  </si>
  <si>
    <t>553 У</t>
  </si>
  <si>
    <t>554 У</t>
  </si>
  <si>
    <t>555 У</t>
  </si>
  <si>
    <t>556 У</t>
  </si>
  <si>
    <t>557 У</t>
  </si>
  <si>
    <t>558 У</t>
  </si>
  <si>
    <t>Услуги по разработке технического паспорта</t>
  </si>
  <si>
    <t>Услуги по разработке технического паспорта Насос самовсасывающий, марки СВН-80А</t>
  </si>
  <si>
    <t>апрель</t>
  </si>
  <si>
    <t>3 У</t>
  </si>
  <si>
    <t>5 У</t>
  </si>
  <si>
    <t>6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</si>
  <si>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</si>
  <si>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</si>
  <si>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</si>
  <si>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</si>
  <si>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</si>
  <si>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</si>
  <si>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</si>
  <si>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</si>
  <si>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</si>
  <si>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</si>
  <si>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</si>
  <si>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</si>
  <si>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</si>
  <si>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</si>
  <si>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</si>
  <si>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</si>
  <si>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</si>
  <si>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</si>
  <si>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</si>
  <si>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</si>
  <si>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</si>
  <si>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</si>
  <si>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</si>
  <si>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501 У</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</si>
  <si>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</si>
  <si>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</si>
  <si>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</si>
  <si>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</si>
  <si>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</si>
  <si>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</si>
  <si>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</si>
  <si>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</si>
  <si>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</si>
  <si>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</si>
  <si>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</si>
  <si>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</si>
  <si>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</si>
  <si>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</si>
  <si>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</si>
  <si>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</si>
  <si>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</si>
  <si>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</si>
  <si>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</si>
  <si>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</si>
  <si>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</si>
  <si>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</si>
  <si>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</si>
  <si>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</si>
  <si>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</si>
  <si>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</si>
  <si>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</si>
  <si>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</si>
  <si>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</si>
  <si>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</si>
  <si>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</si>
  <si>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</si>
  <si>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</si>
  <si>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</si>
  <si>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</si>
  <si>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</si>
  <si>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</si>
  <si>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</si>
  <si>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</si>
  <si>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</si>
  <si>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</si>
  <si>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</si>
  <si>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</si>
  <si>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</si>
  <si>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</si>
  <si>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</si>
  <si>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</si>
  <si>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</si>
  <si>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</si>
  <si>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</si>
  <si>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</si>
  <si>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</si>
  <si>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</si>
  <si>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</si>
  <si>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</si>
  <si>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</si>
  <si>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</si>
  <si>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</si>
  <si>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</si>
  <si>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</si>
  <si>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</si>
  <si>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</si>
  <si>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</si>
  <si>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</si>
  <si>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</si>
  <si>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</si>
  <si>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</si>
  <si>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</si>
  <si>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</si>
  <si>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</si>
  <si>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</si>
  <si>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</si>
  <si>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</si>
  <si>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</si>
  <si>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</si>
  <si>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</si>
  <si>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</si>
  <si>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</si>
  <si>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</si>
  <si>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</si>
  <si>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</si>
  <si>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</si>
  <si>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</si>
  <si>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642 У</t>
  </si>
  <si>
    <t>643 У</t>
  </si>
  <si>
    <t>Промышленный рукав 50,8*5,5 (40м)
напорно – всасывающий рукав: 
наружный диаметр ø60-64;
внутренний диаметр ø50;
рабочее давление 16 бар;
рабочая температура максимальная положительная температура от -30˚С до +60˚С для топлива (бензин, керосин, дизельное топливо, дизельное масло);
длина бухты 40-60м;
радиус изгиба от 230 до 310мм;
масса до 1,85кг/м.
впрессованной спиралевидной проволоки, которая также снимает статическое напряжение со шланга.</t>
  </si>
  <si>
    <t>Услуги по обязательному страхованию</t>
  </si>
  <si>
    <t>Услуги по обязательному страхованию работников от несчастных случаев, 1152 чел</t>
  </si>
  <si>
    <t>Услуги по пусконаладке и запуску газового оборудования</t>
  </si>
  <si>
    <t>Аккумуляторные батареи</t>
  </si>
  <si>
    <t>Тосол</t>
  </si>
  <si>
    <t>Аккумуляторные батареи свинцовые стартерные 6СТ-190 АПЗ</t>
  </si>
  <si>
    <t>Тосол (-35) FELIX в п/э канистре по 10 кг.</t>
  </si>
  <si>
    <t>Лестница универсальная Tribilo</t>
  </si>
  <si>
    <t>Лестница</t>
  </si>
  <si>
    <t xml:space="preserve">Бумага для плоттера </t>
  </si>
  <si>
    <t>Картридж</t>
  </si>
  <si>
    <t>Жёсткий диск (твердотельный накопитель)</t>
  </si>
  <si>
    <t>Жёсткий диск (накопитель)</t>
  </si>
  <si>
    <t>Корпус</t>
  </si>
  <si>
    <t>Вентилятор процессора</t>
  </si>
  <si>
    <t>Блок питания</t>
  </si>
  <si>
    <t>Веб-камера</t>
  </si>
  <si>
    <t>Наушники+микрофон</t>
  </si>
  <si>
    <t>Xerox (450L90243), 75 гр. А0/914 мм х 175 м</t>
  </si>
  <si>
    <t>HP LJ 1010, Q2612A (Veneta)</t>
  </si>
  <si>
    <t>Canon 728, HP 278 (Veneta)</t>
  </si>
  <si>
    <t>HP CE505A (HP LaserJet P2055d), CF280A/Canon 719</t>
  </si>
  <si>
    <t>HP LaserJet 30A, CF230A совм (с чипом)</t>
  </si>
  <si>
    <t>SSD 480Gb Kingston A400 2.5" SATA III</t>
  </si>
  <si>
    <t>HDD 1Tb Western Digital WD10PURZ Purple</t>
  </si>
  <si>
    <t>Midi Tower X-Game XC-370-2 Black</t>
  </si>
  <si>
    <t>P4 (600W) AeroCool VX-600 Plus</t>
  </si>
  <si>
    <t>Digital Web Camera Genius QCam 6000</t>
  </si>
  <si>
    <t>A4tech HU-35 USB</t>
  </si>
  <si>
    <t>TP-Link TD-W8961N</t>
  </si>
  <si>
    <t>DeepCool Ice Edge Mini FS (S1155)</t>
  </si>
  <si>
    <t>Лампа светодиодная Заря А60 А3 15Вт Е27 6500К</t>
  </si>
  <si>
    <t>LED lamp ZI-LED-T8-18 18W 120 см</t>
  </si>
  <si>
    <t>LED lamp ZI-LED-T8-18 9W 60 см</t>
  </si>
  <si>
    <t>Прожектор LED ZI-FL-200W-4000K IP65</t>
  </si>
  <si>
    <t>Тип цоколя Е27 Мощность 15 Вт Форма груша Покрытие матовая Обозначение LED</t>
  </si>
  <si>
    <t>Мощность: 18 Тип цоколя: G13 Форма лампы: Трубчатая Цветовая температура: 6500 Тип лампы: Светодиодные</t>
  </si>
  <si>
    <t>Мощность: 9 Тип цоколя: G13 Форма лампы: Трубчатая Цветовая температура: 6500 Тип лампы: Светодиодные</t>
  </si>
  <si>
    <t>Мощность 200 Вт Напряжение 220 В Цветовая температура 4000 К Срок службы 30 000 ч</t>
  </si>
  <si>
    <t>Втулка</t>
  </si>
  <si>
    <t>к насосу УОДН 200-150-125-30-М
5Н.60.10.11</t>
  </si>
  <si>
    <t>к насосу УОДН 200-150-125-30-М
5Н.60.10.19</t>
  </si>
  <si>
    <t>Кольцо</t>
  </si>
  <si>
    <t>к насосу УОДН 200-150-125-30-М
038-042-25-2-2 ГОСТ 9833-73</t>
  </si>
  <si>
    <t>к насосу  УОДН 200-150-125-30-М
068-072-25 (66,5х2,5)</t>
  </si>
  <si>
    <t>к насосу УОДН 200-150-125-30-М
5Н.20.30.03 (65х48х1.5)/РП-2.230.047</t>
  </si>
  <si>
    <t>Манжета</t>
  </si>
  <si>
    <t>к насосу  УОДН 200-150-125-30-М
50*64*6,5</t>
  </si>
  <si>
    <t>к насосу УОДН 200-150-125-30-М
1.1-50х70-4 ГОСТ 8752-79</t>
  </si>
  <si>
    <t>Торцовое уплотнение</t>
  </si>
  <si>
    <t>к насосу  УОДН 200-150-125-30-М
УТО 31.45.036</t>
  </si>
  <si>
    <t>Подшипник</t>
  </si>
  <si>
    <t>к насосу УОДН 200-150-125-30-М
22309 ЕSKF</t>
  </si>
  <si>
    <t>к насосу УОДН 200-150-125-30-М
NJ 208 ECJ SKF</t>
  </si>
  <si>
    <t>Муфта компенсационная</t>
  </si>
  <si>
    <t>к насосу  УОДН 200-150-125-30-М
МК-48</t>
  </si>
  <si>
    <t>Услуги по экспертизе технических устройств</t>
  </si>
  <si>
    <t>Устройство для верхнего налива нефти и нефтепродуктов в железнодорожные цистерны Установка для нижнего слива нефти и нефтепродуктов железнодорожных вагонов-цистерн</t>
  </si>
  <si>
    <t>С даты подписания договора до 31.05.2023</t>
  </si>
  <si>
    <t>использование Базы данных  в составе и в формате иных программных комплексов у АО «КазНИИСА».</t>
  </si>
  <si>
    <t>Услуги по использованию Базы данных</t>
  </si>
  <si>
    <t>Муфта полипропиленовая</t>
  </si>
  <si>
    <t>PP-R Дн 40</t>
  </si>
  <si>
    <t>Отвод полипропиленовый</t>
  </si>
  <si>
    <t>PP-R Дн 40*90гр</t>
  </si>
  <si>
    <t>Кран шаровой</t>
  </si>
  <si>
    <t>Дн 40 PPR</t>
  </si>
  <si>
    <t xml:space="preserve">Труба полипропиленовая </t>
  </si>
  <si>
    <t>Армированная стекловолокном PP-R Дн 40</t>
  </si>
  <si>
    <t>Тройник полипропиленовый</t>
  </si>
  <si>
    <t>Расширительный бак</t>
  </si>
  <si>
    <t>Wester(TEPLOX) 35л. вертикальный</t>
  </si>
  <si>
    <t xml:space="preserve">Муфта полипропиленовая </t>
  </si>
  <si>
    <t>PP-R разъемная с наружной резьбой Дн 32*1 1/4</t>
  </si>
  <si>
    <t>PP-R Дн 32</t>
  </si>
  <si>
    <t>PP-R Дн 32*90гр</t>
  </si>
  <si>
    <t xml:space="preserve">Радиатор алюминевый </t>
  </si>
  <si>
    <t>LaTherm BLUE 500/96</t>
  </si>
  <si>
    <t>Циркуляционный насос для отопления</t>
  </si>
  <si>
    <t>WRS-32/8-180</t>
  </si>
  <si>
    <t>PP-R комбинированная с резьбой Дн 40*1</t>
  </si>
  <si>
    <t xml:space="preserve">Кран шаровой </t>
  </si>
  <si>
    <t>Дн 40 PPR стальной шар</t>
  </si>
  <si>
    <t>Стальной приварной 11с67п Ду 50 Ру40</t>
  </si>
  <si>
    <t xml:space="preserve">Циркуляционный насос для отопления </t>
  </si>
  <si>
    <t>Кызылодинска обл., г. Кызылорда, ул. Тараса  Шевченко, 125А</t>
  </si>
  <si>
    <t>г. Кызылорда</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</si>
  <si>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</si>
  <si>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</si>
  <si>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</si>
  <si>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</si>
  <si>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</si>
  <si>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</si>
  <si>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</si>
  <si>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</si>
  <si>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</si>
  <si>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</si>
  <si>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</si>
  <si>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</si>
  <si>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</si>
  <si>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</si>
  <si>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</si>
  <si>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</si>
  <si>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</si>
  <si>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</si>
  <si>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</si>
  <si>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</si>
  <si>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</si>
  <si>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</si>
  <si>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</si>
  <si>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Покраска РГС-60 - 6 шт. (инв.№АЛМ5482, АЛМ5483, АЛМ5484 АЛМ5485, АЛМ5486, АЛМ5487) на топливном складе ст.Алматы</t>
  </si>
  <si>
    <t>Покраска сливной эстакады (инв.№АЛМ000481) на топливном складе ст.Уштобе</t>
  </si>
  <si>
    <t xml:space="preserve">Покраска резервуаров  РВС 2000 м3 (инв.№АЛМ6873, АЛМ6872) на топливном складе ст.Алтынколь             </t>
  </si>
  <si>
    <t>р-н Панфиловский, с.о. Пенжимский, с. Пенжім, уч. кв. 134, уч. 80</t>
  </si>
  <si>
    <t>С даты подписания договора в течении 45 календарных дней</t>
  </si>
  <si>
    <t>Устройство отмостки РВС 2000 – 2шт., (инв.№АЛМ001283, АЛМ001282), РВС 200 – 2 шт. (инв.№АЛМ6001, АЛМ5971) на топливном складе ст.Жамбыл</t>
  </si>
  <si>
    <t>Покраска резервуаров  РВС 2000 м3 (инв.№АЛМ000729) на топливном складе ст.Арысь</t>
  </si>
  <si>
    <t xml:space="preserve">Покраска резервуаров РВС 1000 м3 инв. № АЛМ6365, АЛМ6364 на топливном складе ст.Шу           </t>
  </si>
  <si>
    <t>Бумага офисная</t>
  </si>
  <si>
    <t>Для принтеров и ксерокса, формат А-4, 146% белизны, плотность - 80г/м2, 500 листов в пачке, FSC сертифицированная продукция</t>
  </si>
  <si>
    <t>пачка</t>
  </si>
  <si>
    <t>Антистеплер</t>
  </si>
  <si>
    <t xml:space="preserve">Устройство для вытаскивания скоб от степлера. Устройство состоит из двух противостоящих клинов на оси. Для скоб №10 и №24/6  OfficeSpace </t>
  </si>
  <si>
    <t>Бумага для записей</t>
  </si>
  <si>
    <t>Блок для записи Berlingo "Premium" 9*9*4,5см, пластиковый бокс, белый, 100% белизнаа</t>
  </si>
  <si>
    <t>Блокнот</t>
  </si>
  <si>
    <t xml:space="preserve">Блокнот на пружине, формат А5, 60 листов  OfficeSpace </t>
  </si>
  <si>
    <t xml:space="preserve">Бумага для записей Berlingo с липким краем, 76*76, цветная 100 л </t>
  </si>
  <si>
    <t xml:space="preserve">
Набор текстовыделителей</t>
  </si>
  <si>
    <t xml:space="preserve">Набор текстовыделителей предназначен для выделения текста на всех типах бумаги. Толщина линии 1-4 мм.  OfficeSpace </t>
  </si>
  <si>
    <t>Грифели для карандаша</t>
  </si>
  <si>
    <t>Грифели для механических карандашей, 0,5 мм х 60 мм, HB, 12 шт</t>
  </si>
  <si>
    <t>Доска магнитно-маркерная</t>
  </si>
  <si>
    <t xml:space="preserve">Доска магнитно-маркерная 60*90см, алюминиевая рамка, полочка  OfficeSpace </t>
  </si>
  <si>
    <t>Дырокол</t>
  </si>
  <si>
    <t xml:space="preserve">Механическое устройство для пробивания отверстий в бумаге на 20 листов  OfficeSpace </t>
  </si>
  <si>
    <t>Зажим для бумаги</t>
  </si>
  <si>
    <t xml:space="preserve">Металлический зажим для бумаг цвет черный 25 мм OfficeSpace </t>
  </si>
  <si>
    <t xml:space="preserve">Металлический зажим для бумаг цвет черный 51 мм  OfficeSpace </t>
  </si>
  <si>
    <t xml:space="preserve">Металлический зажим для бумаг цвет черный 32 мм  OfficeSpace </t>
  </si>
  <si>
    <t xml:space="preserve">Металлический зажим для бумаг цвет черный 15 мм  OfficeSpace </t>
  </si>
  <si>
    <t xml:space="preserve">Металлический зажим для бумаг цвет черный 41 мм  OfficeSpace </t>
  </si>
  <si>
    <t>Журнал</t>
  </si>
  <si>
    <t xml:space="preserve">журнал без наименования, формат А4, количество листов 144, клетка синий б/вин. обл. тв.переплет </t>
  </si>
  <si>
    <t>Игла</t>
  </si>
  <si>
    <t>Игла для прошивки цыганская, 151 мм </t>
  </si>
  <si>
    <t>Калькулятор</t>
  </si>
  <si>
    <t>Калькулятор CITIZEN SDC-888Т с 12-разрядным ЖК-дисплеем. Размер:157 х 200 х 32 мм. Цвет: черный.</t>
  </si>
  <si>
    <t>Карандаш</t>
  </si>
  <si>
    <t xml:space="preserve">Карандаш ч/г HB, с ластиком, заточен., пластиковый  OfficeSpace </t>
  </si>
  <si>
    <t>Карандаш механический 0,5мм, с ластиком, ассорти</t>
  </si>
  <si>
    <t>Клей силикатный</t>
  </si>
  <si>
    <t xml:space="preserve">Клей силикатный, 110г  OfficeSpace </t>
  </si>
  <si>
    <t>Клей-карандаш</t>
  </si>
  <si>
    <t>Клей-карандаш, 36г, дисплей, ПВА</t>
  </si>
  <si>
    <t>Клипборд А4</t>
  </si>
  <si>
    <t xml:space="preserve">Планшет А4, с верхним прижимом, черный  OfficeSpace </t>
  </si>
  <si>
    <t>Кнопки</t>
  </si>
  <si>
    <t xml:space="preserve">Кнопки силовые, 50шт., черные, карт. упаковка, черный  OfficeSpace </t>
  </si>
  <si>
    <t>Корзина для бумаг</t>
  </si>
  <si>
    <t xml:space="preserve">Корзина для бумаг, 09л, сетчатая, черная  OfficeSpace </t>
  </si>
  <si>
    <t>Корректирующая лента</t>
  </si>
  <si>
    <t>Корректирующая лента OfficeSpace, 5мм*3м, пакет, европодвес</t>
  </si>
  <si>
    <t>Корректирующий карандаш</t>
  </si>
  <si>
    <t>Корректирующий карандаш OfficeSpace, 06мл, металлический наконечник</t>
  </si>
  <si>
    <t>Корректор</t>
  </si>
  <si>
    <t>Корректирующая жидкость OfficeSpace, 20мл, на химической основе, с кистью</t>
  </si>
  <si>
    <t>Ластик</t>
  </si>
  <si>
    <t>Ластик OfficeSpace "Profi", овальный, термопластичная резина, пластиковый держатель, 42*30*9мм</t>
  </si>
  <si>
    <t>Линейка</t>
  </si>
  <si>
    <t>Линейка пластмассовая 30 см, прозрачная, с держателем  Berlingo</t>
  </si>
  <si>
    <t>Линейка стальная 30 см</t>
  </si>
  <si>
    <t>Лоток вертикальный</t>
  </si>
  <si>
    <t>Лоток для документов вертикальный Стамм "Лидер" 1 секция, черный</t>
  </si>
  <si>
    <t>Лоток горизонтальный</t>
  </si>
  <si>
    <t>Лоток горизонтальный СТАММ "КАСКАД" черный, Прочный корпус из экологичного пластика. Для листов формата А4.</t>
  </si>
  <si>
    <t>Магнит дл досок</t>
  </si>
  <si>
    <t>Магнит для досок 20мм, 6шт., ассорти, европодвес Berlingo</t>
  </si>
  <si>
    <t>Маркер</t>
  </si>
  <si>
    <t>Маркер перманентный, цвет черный, 2-5 мм, пулевидный наконечник, пластиковый корпус OfficeSpace</t>
  </si>
  <si>
    <t>Маркер перманентный, цвет красный, 2-5 мм, пулевидный наконечник, пластиковый корпус OfficeSpace</t>
  </si>
  <si>
    <t>Маркер перманентный, цвет синий, 2-5 мм, пулевидный наконечник, пластиковый корпус OfficeSpace</t>
  </si>
  <si>
    <t>Маркер перманентный, цвет зеленый, 2-5 мм, пулевидный наконечник, пластиковый корпус OfficeSpace</t>
  </si>
  <si>
    <t>Маркер перманентный, цвет белый, 2-5 мм, пулевидный наконечник, пластиковый корпус</t>
  </si>
  <si>
    <t>Нить для прошивки документов</t>
  </si>
  <si>
    <t>Нить для прошивки документов, лавсановая, d1мм, 1000м, ЛШ-210, белая OfficeSpace</t>
  </si>
  <si>
    <t>Нож канцелярский</t>
  </si>
  <si>
    <t>Нож канцелярский 18мм, с фиксатором, европодвес OfficeSpace</t>
  </si>
  <si>
    <t>Ножницы</t>
  </si>
  <si>
    <t>Ножницы OfficeSpace 19см, эргономичные ручки, черные с синими вставками, ПВХ чехол с европодвесом OfficeSpace</t>
  </si>
  <si>
    <t>Ножницы OfficeSpace 24см, эргономичные ручки, черные с синими вставками, ПВХ чехол с европодвесом OfficeSpace</t>
  </si>
  <si>
    <t>Настольный органайзер</t>
  </si>
  <si>
    <t>Настольный органайзер OfficeSpace "Офисный", 13 предметов, вращающийся, черный</t>
  </si>
  <si>
    <t>Папка-конверт</t>
  </si>
  <si>
    <t>Папка-конверт на кнопке Berlingo, А4, 180мкм, синяя</t>
  </si>
  <si>
    <t>Папка на резинках</t>
  </si>
  <si>
    <t>Папка на резинке OfficeSpace формата А4, из пластика толщиной 0,5 мм. Ширина корешка — 40 мм. Вместимость до 300 листов.</t>
  </si>
  <si>
    <t>Папка регистр</t>
  </si>
  <si>
    <t xml:space="preserve">Папка-регистратор OfficeSpace 70мм, мрамор, черная, </t>
  </si>
  <si>
    <t>Папка с файлами</t>
  </si>
  <si>
    <t>Папка с 40 вкладышами OfficeSpace А4, 21мм, 400мкм, пластик, синяя</t>
  </si>
  <si>
    <t>Подложка</t>
  </si>
  <si>
    <t>Покрытие настольное с картоном Attache, размером 590 на 380 мм, с поднимающимся прозрачным верхним клапаном, изготовлено из окрашенного и неокрашенного ПВХ.</t>
  </si>
  <si>
    <t>Разделитель листов</t>
  </si>
  <si>
    <t>Разделитель листов Berlingo А4, 10 листов, без индексации, цветной, пластиковый</t>
  </si>
  <si>
    <t>Рамки для фото А4</t>
  </si>
  <si>
    <t>Рамка пластиковая 21*30см, OfficeSpace, золото</t>
  </si>
  <si>
    <t xml:space="preserve">Ручка шариковая </t>
  </si>
  <si>
    <t>Ручка шариковая Berlingo "H-30" синяя, 0,7мм</t>
  </si>
  <si>
    <t>Ручка</t>
  </si>
  <si>
    <t>Ручка шариковая Berlingo "H-30" черная, 0,7мм</t>
  </si>
  <si>
    <t>Ручка шариковая Berlingo "H-30" красная, 0,7мм</t>
  </si>
  <si>
    <t>Скобы №10</t>
  </si>
  <si>
    <t>Скобы для степлера №10 OfficeSpace, оцинкованные, 1000шт., до 20л.</t>
  </si>
  <si>
    <t>Скобы №24/6</t>
  </si>
  <si>
    <t>Скобы для степлера №24/6 OfficeSpace, оцинкованные, 1000шт., до 30л.</t>
  </si>
  <si>
    <t>Скобы №23/6</t>
  </si>
  <si>
    <t>Скобы № 23/6 - 1000шт. Никеллерованные</t>
  </si>
  <si>
    <t>Скобы №23/8</t>
  </si>
  <si>
    <t>Скобы для степлера №23/8, оцинкованные, 1000шт.</t>
  </si>
  <si>
    <t>Скобы №23/10</t>
  </si>
  <si>
    <t>Скобы для степлера №23/10, оцинкованные, 1000шт</t>
  </si>
  <si>
    <t>Скобы №17/24</t>
  </si>
  <si>
    <t>Скобы №17/24 /1000шт. Никеллерованные</t>
  </si>
  <si>
    <t>Скобы №6/15</t>
  </si>
  <si>
    <t>Скобы №6/15 1000шт. Никеллерованные</t>
  </si>
  <si>
    <t>Папка-скоросшиватель картон.</t>
  </si>
  <si>
    <t>Скоросшиватель OfficeSpace "Дело", картон мелованный, 280г/м2, белый, пробитый, до 200л.</t>
  </si>
  <si>
    <t>Папка-скоросшиватель пластик.</t>
  </si>
  <si>
    <t>Папка-скоросшиватель пластик. OfficeSpace А4, 120мкм, голубая с прозр. верхом</t>
  </si>
  <si>
    <t>Скотч</t>
  </si>
  <si>
    <t>Клейкая лента, ширина ленты 80 мм, длина намотки 100 м, толщина 45 мкр, прозрачная</t>
  </si>
  <si>
    <t>Клейкая лента, ширина ленты 50 мм, длина намотки 50 м, толщина 47 мкр, прозрачная</t>
  </si>
  <si>
    <t>Клейкая лента 19мм*33м, Berlingo, кристально-прозрачная</t>
  </si>
  <si>
    <t>Скрепки 28 мм</t>
  </si>
  <si>
    <t>Скрепки 28мм, OfficeSpace, 70шт., карт. Упаковка с цветным виниловым покрытием</t>
  </si>
  <si>
    <t>Скрепки 50 мм</t>
  </si>
  <si>
    <t>Скрепки 50мм, OfficeSpace, 50шт., оцинкованные, карт. упаковка</t>
  </si>
  <si>
    <t>Степлер №10</t>
  </si>
  <si>
    <t>Устройство для скрепления листов металлическими скобами № 10</t>
  </si>
  <si>
    <t>Степлер №24/6</t>
  </si>
  <si>
    <t>Устройство для скрепления листов металлическими скобами № 24/6</t>
  </si>
  <si>
    <t>Флажки-закладки</t>
  </si>
  <si>
    <t>Флажки-закладки OfficeSpace, 45*12мм, 20л*5 неоновых цветов, европодвес</t>
  </si>
  <si>
    <t>Тетрадь А4</t>
  </si>
  <si>
    <t>В клетку, формат А4, 96 листов. Без полей. Бумага мелованная высшего качества. На двух скрепках. Набор с однотонным оформлением обложки, цвет - синий, черный.</t>
  </si>
  <si>
    <t>Тетрадь А5</t>
  </si>
  <si>
    <t>В клетку, формат А5, 48 листов. Без полей. Бумага мелованная высшего качества. На двух скрепках. Набор с однотонным оформлением обложки, цвет - синий, черный.</t>
  </si>
  <si>
    <t>Точилка пластиковая</t>
  </si>
  <si>
    <t>Точилка пластиковая Berlingo "Perfect XL" 2 отверстия, контейнер, ассорти</t>
  </si>
  <si>
    <t>Подушка увлажняющая</t>
  </si>
  <si>
    <t>Подушка увлажняющая OfficeSpace, гелевая, 20г</t>
  </si>
  <si>
    <t>Файлы</t>
  </si>
  <si>
    <t>Папка-вкладыш с перфорацией (файл) OfficeSpace А4, 50мкм, глянцевая, 50 шт.</t>
  </si>
  <si>
    <t>Штемпельная краска</t>
  </si>
  <si>
    <t>Для печатей и штемпелей Trodat, 28 мл, синий</t>
  </si>
  <si>
    <t>Для печатей и штемпелей Trodat, 28 мл, фиолетовая</t>
  </si>
  <si>
    <t>Мыло туалетное (не менее 100гр)</t>
  </si>
  <si>
    <t>ГОСТ 28546-2002</t>
  </si>
  <si>
    <t>Мыло хозяйственное  (300гр)</t>
  </si>
  <si>
    <t>ГОСТ 30266-2017</t>
  </si>
  <si>
    <t>Стиральный порошок (400гр)</t>
  </si>
  <si>
    <t>ГОСТ 25644-96</t>
  </si>
  <si>
    <t xml:space="preserve"> Костюм хлопчатобумажный для защиты от общих производственных загрязнений и механических воздействий, защиты от статического электричества</t>
  </si>
  <si>
    <t xml:space="preserve">Костюм хлопчатобумажный для защиты от общих производственных загрязнений и механических воздействий, защиты от статического электричества.
ГОСТ 27575-87 Костюм хлопчатобумажный для защиты от общих производственных загрязнений и механических воздействий, защиты от статического электричества. Костюм состоит из куртки и брюк. Куртка прямого силуэта с отложным воротником. На верхней части спинки в области кокетки полочка ярко оранжевого (сигнального) цвета плотность 200 г/м2 . На локтях костюма и коленях брюк должны быть усилительные накладки. Ткань: смессовая, полиэфир не более 35%, хлопок не менее 65%, плотность 250 г/м2, с антистатической нитью, с водоотталкивающей и маслобензостойкой пропиткой. Цвет основной ткани красный, по согласованию с Заказчиком. На рукавах, полочках куртки и штанинах брюк пришиваются полосы из светоотражающего материала скочлайт (ширина не менее 5 см). Карманы на куртке накладные с клапаном с текстильной застежкой «липучка», 2 нагрудных, 2 боковых. На брюках 2 накладных кармана без клапана. На левом грудном кармане пришивается логотип организации, на задней верхней полочке наносится название организации (высота шрифта 5,5-7 см). Брюки прямого силуэта на притачном поясе, с застежкой в среднем шве на одну обметанную петлю и пуговицу, гульфик с застежкой на тесьму молнию.  Наличие товарного ярлыка с указанием наименования изделия, обозначение стандарта или технических условий на изделие, размер, дата выпуска, название предприятия-изготовителя и местонахождение (адрес).
</t>
  </si>
  <si>
    <t xml:space="preserve"> Западно-Казахстанская область</t>
  </si>
  <si>
    <t>г.Уральск, пр Абулхаир хана, 1</t>
  </si>
  <si>
    <t xml:space="preserve"> Северо-Казахстанская область</t>
  </si>
  <si>
    <t>СКО, район Г.Мусрепова, пос Новоишимская, учетный квартал 1, здание 12</t>
  </si>
  <si>
    <t xml:space="preserve"> г. Шу, учетный квартал 015, земельный участок 1 </t>
  </si>
  <si>
    <t xml:space="preserve"> Восточно-Казахстанская область</t>
  </si>
  <si>
    <t>Ботинки мужские</t>
  </si>
  <si>
    <t>ГОСТ 28507-99, ГОСТ 12.4.137-2001. Ботинки кожаные мужские литьевого метода крепления низа повышенной комфортности. Комфортный мягкий верх из натуральной кожи защищает лодыжку, глухой клапан обеспечивающий герметичность, на ботинке металлические петли для шнуровки. Подошва из полиуретана, маслобензостойкая и противоскользящая с проколозащитной прокладкой.  Носочная часть имеет дополнительную защиту в виде композиционного подноска ударной прочностью 200 Дж с амортизирующей подкладкой.   Основная стелька - жесткая кожа. Цвет: черный. Наличие товарного ярлыка с указанием наименования изделия, обозначение стандарта или технических условий на изделие, размер, дата  выпуска, название предприятия-изготовителя и местонахождение (адрес).</t>
  </si>
  <si>
    <t>Подшлемник трикотажный</t>
  </si>
  <si>
    <t>ГОСТ 12.4.303-2016 Для защиты от пониженных температур со звукопроводными вставками. Теплый подшлемник, изготовленный с двухслойным или трехслойным пакетом шерстяного или полушерстяного ватина. С помощью шнуровки регулирования по размерам головы. Резинки продернутые по краям подшлемника обеспечивают плотное облегание вокруг головы. Для лучшей слышимости подшлемник имеет слуховое отверстие с теплыми клапанами. Материал: верх - ""Диагональ"" (хлопок 100%), подкладка - хлопок 100%. На подшлемнике обязательное наличие товарного ярлыка с указанием наименования изделия, обозначение стандарта или технических условий на изделие, дата  выпуска, название предприятия-изготовителя и местонахождение (адрес).</t>
  </si>
  <si>
    <t>Перчатки трикотажные с полным обливом</t>
  </si>
  <si>
    <t xml:space="preserve">Перчатки трикотажные с полным обливом
ГОСТ 12.4.252-2013.  Перчатки трикотажные, основа: джерси, покрытие: нитрил, полный облив, манжет трикотажный. Обладают повышенной стойкостью к истиранию (12000 циклов), порезам и проколам. Устойчивы к воздействию растворов кислот, щелочей, нефти и нефтепродуктов. Перчатки обладают высокой гибкостью и мягкостью, сохраняют эластичность в холодное время, герметичны.
Перчатки трикотажные с полным обливом
ГОСТ 12.4.252-2013.  Перчатки трикотажные, основа: джерси, покрытие: нитрил, полный облив, манжет трикотажный. Обладают повышенной стойкостью к истиранию (12000 циклов), порезам и проколам. Устойчивы к воздействию растворов кислот, щелочей, нефти и нефтепродуктов. Перчатки обладают высокой гибкостью и мягкостью, сохраняют эластичность в холодное время, герметичны.
</t>
  </si>
  <si>
    <t>Перчатки трикотажные с полимерным покрытием</t>
  </si>
  <si>
    <t>Перчатки утепленные</t>
  </si>
  <si>
    <t xml:space="preserve">ГОСТ 12.4.252-2013. Перчатки пятипалые утепленные  
Перчатки обладают высокой стойкостью к разрывам, истиранию и прекрасно защищают от механических повреждений, от уколов или порезов, маслобензостойкие.
В изделии используется хлопчатобумажная ткань повышенной плотности с кожаной фурнитурой на ладонях, кончиках пальцев и полностью на большом пальце. Усиленная полоска кожи поверх хлопчатобумажной ткани на внешней стороне перчатки.
За счет комбинирования ткани с кожей имеют повышенную износостойкость в тех местах, которые наиболее подвержены истиранию и деформациям разного рода. 
Подкладка – искусственный мех.
</t>
  </si>
  <si>
    <t>Перчатки диэлектрические</t>
  </si>
  <si>
    <t>ГОСТ 12.4.307-2016 Перчатки латексные диэлектрические бесшовные. Материал латекс. Предназначены для защиты от электрического тока, электростатических разрядов и полей, электрических и электромагнитных полей. Свойства: защита от поражения постоянным и переменным  электрическим током промышленной частоты напряжением до 1000 В, как основное средство защиты, и свыше 1000 В - как дополнительное.</t>
  </si>
  <si>
    <t>Боты диэлектрические</t>
  </si>
  <si>
    <t>ГОСТ 13385-78. Боты диэлектрические из ПВХ формовые из резинового верха, резиновой рифленой подошвы, текстильной подкладки и внутренних усиливающих деталей,для защиты от электрического тока при напряжении свыше 1кВ и температуре от минус 30 до плюс 50С. Норма утечки тока не менее 10мА. Подкладочный материал: полотно трикотажное кулирное гладкое по ГОСТ 1443-78 саржа суровая арт.7122.</t>
  </si>
  <si>
    <t>Предохранительный страховочный лямочно-бедренный пояс</t>
  </si>
  <si>
    <t>ТР ТС 019/2011 ТУ 8786-036-42780816-14. Привязь "Высота 042"  предназначена для работ на опорах ЛЭП, мачтах, при монтаже и обслуживании лестниц, стальных конструкций, в строительной сфере, для кровельных работ. Конструктивные особенности:- 5 регулировочных пряжек позволяют подогнать привязь под конкретного пользователя; -Регулировка высоты страховочной точки на спине для правильного расположения, обеспечивающего безопасное положение пользователя после остановки падения; -Привязь снабжена двумя страховочными точками -на спине и груди:-точка на спине снабжена удлинителем, используемым для удобства подключения страховочной подсистемы к привязи при надевании привязи под специальную защитную экипировку. Грудная точка инновационной конструкции, обеспечивающая правильную геометрию привязи на пользователе и безопасную остановку падения, не требует дополнительной блокировки карабином. Точка предназначена для подключения страховочного зажима при перемещении вдоль вертикальной жесткой или гибкой анкерной линии.  На привязи имеются фиксированные петли для развески снаряжения и инструментов. Размер: 2 Обхват пояса: 75-160 см. Обхват бедра: 50-90 см. Рост пользователя: 155-200 см. Масса привязи: 1740 г.</t>
  </si>
  <si>
    <t>Краги</t>
  </si>
  <si>
    <t>ГОСТ 12.4.010-75 Перчатки-краги.  Термоизоляция, кожевенный спилок. Длина: 35 см, раструб 15 см, с подкладкой из 100% х/б, на ладони и тыльной стороне - дополнительный термоизолирующий слой из флиса. Дополнительная защита запястных артерий. Все швы прошиты кевларовой нитью и отделаны кожаной вставкой для предотвращения искр и брызг металла. Обеспечивают максимальную защиту от механических повреждений, а также от капель расплавленного металла.</t>
  </si>
  <si>
    <t>Затонский р/н, г.Семей,  ул. Привокзальная площадь, д.1/4</t>
  </si>
  <si>
    <t>Мугалжарский район,  г. Кандыагаш, дом 35</t>
  </si>
  <si>
    <t>пара</t>
  </si>
  <si>
    <t>Ремонт отмостки здания «Служебно-бытовой корпус» (инв.№АЛМ999908) на топливном складе ст.Защита</t>
  </si>
  <si>
    <t>Покраска лестниц, ограждений, площадок резервуаров  РВС 1000 м3 (инв.№АЛМ9675, АЛМ9674, АЛМ9757) на топливном складе ст.Защита</t>
  </si>
  <si>
    <t>Ремонт отмостки РВС 5000 м3 - 3 шт., РВС 2000 м3 на топливном складе ст.Семей</t>
  </si>
  <si>
    <t>Ремонт отмостки РВС 800 м3 - 2шт., (инв.№AST024161, AST024162) на топливном складе ст.Тобол</t>
  </si>
  <si>
    <t>Покраска автоэстакады (инв.№АSТ803206) на топливном складе ст.Тобол</t>
  </si>
  <si>
    <t>Покраска железнодорожной эстакады (инв.№АSТ803210) на топливном складе ст.Тобол</t>
  </si>
  <si>
    <t>Покраска РВС 800 м3 - 2 шт., (инв.№АSТ024161, АSТ024162) на топливном складе ст.Тобол</t>
  </si>
  <si>
    <t>Ремонт отмостки здания КПП (инв.№ЗФ0000282) на топливном складе ст.Казалы</t>
  </si>
  <si>
    <t>Ремонт отмостки РВС 3000 м3 - 4 шт., (инв.№БАТ002727, №БАТ002728, №БАТ002729, №БАТ002730), РВС 2000 м3 (инв.№БАТ002731) на топливном складе ст.Кандыагаш</t>
  </si>
  <si>
    <t xml:space="preserve">Покраска двухсторонней сливо-наливной эстакады (инв.№№БАТ002755) на топливном складе ст.Кандыагаш        </t>
  </si>
  <si>
    <t>Покраска резервуаров  РВС 400 м3 (инв.№ААА19317) на топливном складе ст.Уральск</t>
  </si>
  <si>
    <t xml:space="preserve">Покраска резервуара РВС V=2000м3 (инв.№БАТ0067/1) на топливном складе ст.Актобе            </t>
  </si>
  <si>
    <t>Ремонт отмостки РВС 3000м3 (инв.№AST024117, AST024101, AST024170) на топливном складе ст.Кокшетау</t>
  </si>
  <si>
    <t>Покраска «Сливная эстакада» (инв.№АSТ024100) на топливном складе ст.Кокшетау</t>
  </si>
  <si>
    <t>Покраска РГС 25 - 3 шт. (инв.№АSТ001135, АSТ001137, АSТ001762), РГС 50 - 7 шт. (инв.№АSТ001760, АSТ001761, АSТ001762, АSТ001763, АSТ1764, АSТ001765, АSТ00176) на топливном складе ст.Астана</t>
  </si>
  <si>
    <t>Ремонт отмостки «Здания розлива и хранения масла», (инв.№AST804858) на топливном складе ст.Экибастуз</t>
  </si>
  <si>
    <t>Покраска резервуара РВС 1000 м3 (инв.№АSТ025051) на топливном складе ст.Балхаш</t>
  </si>
  <si>
    <t>С даты подписания договора в течении 60 календарных дней</t>
  </si>
  <si>
    <t>Аренда нежилых помещений в АЗ "Изумрудный квартал", площадь не менее 1363 м2, срок аренды май - декабрь месяцы</t>
  </si>
  <si>
    <t>Услуги  кабельного   телевидения   и   передачи данных.</t>
  </si>
  <si>
    <t>Услуги  кабельного   телевидения   и   передачи данных  «ALMA»</t>
  </si>
  <si>
    <t>Баннер</t>
  </si>
  <si>
    <t>Баннер ткань 3х4</t>
  </si>
  <si>
    <t>Т-0,66-1-0,5-100/5 УЗ</t>
  </si>
  <si>
    <t>Т-0,66-1-0,5-50/5 УЗ</t>
  </si>
  <si>
    <t>Т-0,66-1-0,5-150/5 УЗ</t>
  </si>
  <si>
    <t>Электросчетчик</t>
  </si>
  <si>
    <t>ДАЛА СА4У-Э720 R TX IP П RS Д (3х220/380V 5-7.5A)</t>
  </si>
  <si>
    <t>ОРМАН СО-Э711 R TX IP П RS (10-60A 220B)</t>
  </si>
  <si>
    <t>ОРМАН СО-Э711 Т1 220V, 5-60A, 50Гц</t>
  </si>
  <si>
    <t xml:space="preserve">Кабель </t>
  </si>
  <si>
    <t>АВВГ 2*10</t>
  </si>
  <si>
    <t xml:space="preserve">Услуги по медицинскому осмотру персонала </t>
  </si>
  <si>
    <t>Периодический медицинский осмотр работников</t>
  </si>
  <si>
    <t>644 У</t>
  </si>
  <si>
    <t>645 У</t>
  </si>
  <si>
    <t>646 У</t>
  </si>
  <si>
    <t>647 У</t>
  </si>
  <si>
    <t>648 У</t>
  </si>
  <si>
    <t>649 У</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</si>
  <si>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</si>
  <si>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</si>
  <si>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</si>
  <si>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</si>
  <si>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</si>
  <si>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</si>
  <si>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</si>
  <si>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</si>
  <si>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</si>
  <si>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</si>
  <si>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</si>
  <si>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</si>
  <si>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</si>
  <si>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</si>
  <si>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</si>
  <si>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</si>
  <si>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</si>
  <si>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</si>
  <si>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</si>
  <si>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</si>
  <si>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670 У</t>
  </si>
  <si>
    <t>671 У</t>
  </si>
  <si>
    <t>672 У</t>
  </si>
  <si>
    <t>673 У</t>
  </si>
  <si>
    <t>674 У</t>
  </si>
  <si>
    <t>675 У</t>
  </si>
  <si>
    <t>676 У</t>
  </si>
  <si>
    <t>август</t>
  </si>
  <si>
    <t>ТС Астана - г.Астана, район "Байконыр", пер. Шынтас 8/2.</t>
  </si>
  <si>
    <t>677 У</t>
  </si>
  <si>
    <t>678 У</t>
  </si>
  <si>
    <t>679 У</t>
  </si>
  <si>
    <t>680 У</t>
  </si>
  <si>
    <t>681 У</t>
  </si>
  <si>
    <t>682 У</t>
  </si>
  <si>
    <t>683 У</t>
  </si>
  <si>
    <t>684 У</t>
  </si>
  <si>
    <t>685 У</t>
  </si>
  <si>
    <t>686 У</t>
  </si>
  <si>
    <t>687 У</t>
  </si>
  <si>
    <t>Блок питания (плата питания) Плата KZB-F1V04, 0-новый</t>
  </si>
  <si>
    <t>Плата ZB-12V04, 0-новый</t>
  </si>
  <si>
    <t>Плата управления обогревателем (обогревателем JRQCTL-A1V01, 0-новый)</t>
  </si>
  <si>
    <t>Контроллер считывателя бесконтактных карт (переходная плата ID- карты)</t>
  </si>
  <si>
    <t>Плата дисплея клавиатуры (дисплей клавиатуры)</t>
  </si>
  <si>
    <t>Лицевая панель считывателя бес­контактных карт (с платой)</t>
  </si>
  <si>
    <t>Спикер</t>
  </si>
  <si>
    <t xml:space="preserve">Нагревательная панель </t>
  </si>
  <si>
    <t xml:space="preserve">Вентилятор обогревателя </t>
  </si>
  <si>
    <t xml:space="preserve">Сигнальная лампа </t>
  </si>
  <si>
    <t>Кнопка «Пуск-Стоп»</t>
  </si>
  <si>
    <t>Генератор импульсов в сборе (в корпусе) (датчик импульсов)</t>
  </si>
  <si>
    <t>Кабель соединительный плоский 26Р (клавиатура — материнская плата)</t>
  </si>
  <si>
    <t>Кабель соединительный плоский 10Р (Дисплей — материнская плата)</t>
  </si>
  <si>
    <t>Кабель соединительный (блок питания — материнская плата)</t>
  </si>
  <si>
    <t>Кабель соединительный (силовая плата — материнская плата)</t>
  </si>
  <si>
    <t>Расходомер DN40 (ДМ)</t>
  </si>
  <si>
    <t>Кольцевой уплотнитель 140х3,1</t>
  </si>
  <si>
    <t>Кольцевой уплотнитель 17x2.65 (для расходомера)</t>
  </si>
  <si>
    <t>Сильфон д/у-50</t>
  </si>
  <si>
    <t>Сильфон д/у-40</t>
  </si>
  <si>
    <t xml:space="preserve">Шатун для расходамера </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</si>
  <si>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</si>
  <si>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</si>
  <si>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</si>
  <si>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</si>
  <si>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</si>
  <si>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</si>
  <si>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</si>
  <si>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</si>
  <si>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</si>
  <si>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</si>
  <si>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</si>
  <si>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</si>
  <si>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</si>
  <si>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</si>
  <si>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</si>
  <si>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</si>
  <si>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</si>
  <si>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</si>
  <si>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</si>
  <si>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</si>
  <si>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</si>
  <si>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</si>
  <si>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г.Щучинск, станция Курорт-Боровое
ул.Новая 11</t>
  </si>
  <si>
    <t xml:space="preserve"> р-н Алакольский, с.о. Достыкский, п. Достык, уч. кв. 128, соорж. 43</t>
  </si>
  <si>
    <t>г. Атырау, Промзона в районе станции Атырау, №14</t>
  </si>
  <si>
    <t>Макатский р-н, п. Макат, ул. Шахатова, 111</t>
  </si>
  <si>
    <t>Шемонаихинский р-н, г. Шемонаиха, ул.Панфилова , строение 65 Б</t>
  </si>
  <si>
    <t>р-н Шуский, г. Шу, учетный квартал 015, земельный участок 1</t>
  </si>
  <si>
    <t>р-н Кордайский, с.о. Отарский, с. Отар, ул. Жамбыл, ст-е 5</t>
  </si>
  <si>
    <t>г. Жезказган, территория старого аэропорта, земельный участок 55</t>
  </si>
  <si>
    <t xml:space="preserve"> Жанааркинский р-н, поселок Атасу, ул. Туребай Смаилов, здание 38/6</t>
  </si>
  <si>
    <t xml:space="preserve">Манометр Физтех виброустойчивый  0-10 MPa
</t>
  </si>
  <si>
    <t>Казалинский район, кент Айтеке би, ул.Михайлюк 37</t>
  </si>
  <si>
    <t>Шиелийский р-н, п. Шиели, ул. Даулеткерея, 7</t>
  </si>
  <si>
    <t>Каракиянский район, сельский округ Болашак, село Болашак, станция Болашак, строение №500</t>
  </si>
  <si>
    <t>Мунайлинский р-н, с. Мангистау, ул.Деповская 1</t>
  </si>
  <si>
    <t>г.Арысь, ул.Злиха Тойбековой, здание 5 А</t>
  </si>
  <si>
    <t>г. Павлодар, промышленная зона Центральная, строение 80</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</si>
  <si>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</si>
  <si>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</si>
  <si>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</si>
  <si>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</si>
  <si>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</si>
  <si>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</si>
  <si>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</si>
  <si>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</si>
  <si>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</si>
  <si>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</si>
  <si>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</si>
  <si>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</si>
  <si>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</si>
  <si>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</si>
  <si>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</si>
  <si>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</si>
  <si>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</si>
  <si>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</si>
  <si>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</si>
  <si>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</si>
  <si>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</si>
  <si>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</si>
  <si>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</si>
  <si>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</si>
  <si>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</si>
  <si>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</si>
  <si>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</si>
  <si>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</si>
  <si>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</si>
  <si>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</si>
  <si>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</si>
  <si>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</si>
  <si>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</si>
  <si>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</si>
  <si>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</si>
  <si>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</si>
  <si>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</si>
  <si>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</si>
  <si>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</si>
  <si>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</si>
  <si>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</si>
  <si>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</si>
  <si>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</si>
  <si>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</si>
  <si>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</si>
  <si>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</si>
  <si>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</si>
  <si>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</si>
  <si>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</si>
  <si>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</si>
  <si>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</si>
  <si>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</si>
  <si>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</si>
  <si>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</si>
  <si>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</si>
  <si>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</si>
  <si>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</si>
  <si>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</si>
  <si>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</si>
  <si>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</si>
  <si>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</si>
  <si>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</si>
  <si>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</si>
  <si>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</si>
  <si>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</si>
  <si>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</si>
  <si>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</si>
  <si>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</si>
  <si>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</si>
  <si>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</si>
  <si>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</si>
  <si>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</si>
  <si>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</si>
  <si>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</si>
  <si>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</si>
  <si>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</si>
  <si>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</si>
  <si>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</si>
  <si>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</si>
  <si>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</si>
  <si>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</si>
  <si>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</si>
  <si>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</si>
  <si>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</si>
  <si>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</si>
  <si>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</si>
  <si>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</si>
  <si>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</si>
  <si>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</si>
  <si>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</si>
  <si>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</si>
  <si>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</si>
  <si>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</si>
  <si>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</si>
  <si>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</si>
  <si>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</si>
  <si>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</si>
  <si>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</si>
  <si>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</si>
  <si>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</si>
  <si>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</si>
  <si>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</si>
  <si>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</si>
  <si>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</si>
  <si>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</si>
  <si>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</si>
  <si>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</si>
  <si>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</si>
  <si>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</si>
  <si>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</si>
  <si>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</si>
  <si>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</si>
  <si>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</si>
  <si>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</si>
  <si>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</si>
  <si>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</si>
  <si>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</si>
  <si>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</si>
  <si>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</si>
  <si>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</si>
  <si>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</si>
  <si>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</si>
  <si>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</si>
  <si>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</si>
  <si>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</si>
  <si>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</si>
  <si>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</si>
  <si>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</si>
  <si>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</si>
  <si>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</si>
  <si>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</si>
  <si>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</si>
  <si>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</si>
  <si>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</si>
  <si>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</si>
  <si>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</si>
  <si>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</si>
  <si>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</si>
  <si>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</si>
  <si>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</si>
  <si>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</si>
  <si>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</si>
  <si>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</si>
  <si>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</si>
  <si>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</si>
  <si>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</si>
  <si>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</si>
  <si>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</si>
  <si>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</si>
  <si>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</si>
  <si>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</si>
  <si>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</si>
  <si>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</si>
  <si>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</si>
  <si>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</si>
  <si>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</si>
  <si>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</si>
  <si>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</si>
  <si>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</si>
  <si>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</si>
  <si>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</si>
  <si>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</si>
  <si>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</si>
  <si>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</si>
  <si>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</si>
  <si>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</si>
  <si>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</si>
  <si>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</si>
  <si>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</si>
  <si>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</si>
  <si>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</si>
  <si>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</si>
  <si>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</si>
  <si>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</si>
  <si>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</si>
  <si>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</si>
  <si>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</si>
  <si>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</si>
  <si>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</si>
  <si>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</si>
  <si>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</si>
  <si>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</si>
  <si>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Автомат</t>
  </si>
  <si>
    <t>автомат 100 ампер, 3-х фазный</t>
  </si>
  <si>
    <t>автомат 32 ампер, одно фазный</t>
  </si>
  <si>
    <t>автомат 63 ампера трехфазный</t>
  </si>
  <si>
    <t>Автомат АЕ20 100 А</t>
  </si>
  <si>
    <t>Автомат АЕ20 25 А</t>
  </si>
  <si>
    <t>Автомат АЕ20 50 А</t>
  </si>
  <si>
    <t>Автоматический выключатель 100А</t>
  </si>
  <si>
    <t>Автоматический выключатель 100А 3Р</t>
  </si>
  <si>
    <t>Автоматический выключатель 16А</t>
  </si>
  <si>
    <t>Автоматический выключатель 1Р С25</t>
  </si>
  <si>
    <t>Автоматический выключатель 1ф, 25А</t>
  </si>
  <si>
    <t>Автоматический выключатель 250А 3Р</t>
  </si>
  <si>
    <t>Автоматический выключатель 25А 3P С</t>
  </si>
  <si>
    <t>Автоматический выключатель 2ф, 25А</t>
  </si>
  <si>
    <t>Автоматический выключатель 32А</t>
  </si>
  <si>
    <t>Автоматический выключатель 32А 3P С</t>
  </si>
  <si>
    <t>Автоматический выключатель 3Р 10А</t>
  </si>
  <si>
    <t>Автоматический выключатель 3Р 16А</t>
  </si>
  <si>
    <t>Автоматический выключатель 3Р С50-3</t>
  </si>
  <si>
    <t>Автоматический выключатель 3ф, 63А</t>
  </si>
  <si>
    <t>Автоматический выключатель 40А 3P С</t>
  </si>
  <si>
    <t>Автоматический выключатель 50А 3P С</t>
  </si>
  <si>
    <t>Автоматы  АЕ 20 12 А 220V</t>
  </si>
  <si>
    <t>Автоматы  АЕ 20 16 А 220V</t>
  </si>
  <si>
    <t xml:space="preserve">Автоматы  АП 16 А </t>
  </si>
  <si>
    <t xml:space="preserve">аккумулятор </t>
  </si>
  <si>
    <t>АКБ 12В 190 Ач</t>
  </si>
  <si>
    <t>Аккумулятор 100А</t>
  </si>
  <si>
    <t>Аккумулятор 75 А</t>
  </si>
  <si>
    <t>Аккумулятор 90 А</t>
  </si>
  <si>
    <t xml:space="preserve">Аккумулятор А-60 </t>
  </si>
  <si>
    <t>выключатель</t>
  </si>
  <si>
    <t>Выключатели 220V</t>
  </si>
  <si>
    <t>Выключатель внутренний о/у 1кл с/п белый (10/200)</t>
  </si>
  <si>
    <t>Выключатель внутренний одноклавишный 220 В 16А</t>
  </si>
  <si>
    <t>Выключатель наружный одноклавишный 220 В 16А</t>
  </si>
  <si>
    <t>Изолента</t>
  </si>
  <si>
    <t>Изолента ПВХ 19х0.15х20 черная</t>
  </si>
  <si>
    <t>Изолента х/б</t>
  </si>
  <si>
    <t>Индикатор</t>
  </si>
  <si>
    <t>Кабель ВВГ нг(А) - 4*70</t>
  </si>
  <si>
    <t>Кабель ВВГнг 3х2,5</t>
  </si>
  <si>
    <t>Кабель ВВГнг 4х2,5</t>
  </si>
  <si>
    <t>Кабель КВВГЭ(А) 7х2,5</t>
  </si>
  <si>
    <t>Кабель КГ 3х4</t>
  </si>
  <si>
    <t xml:space="preserve">кабель КГ4*4 </t>
  </si>
  <si>
    <t>Кабель КГМ- (КРГ)-3х6+1х4</t>
  </si>
  <si>
    <t>Кабель медный монолит 3*2,5мм</t>
  </si>
  <si>
    <t>Кабель медный монолит 4*2,5мм</t>
  </si>
  <si>
    <t>Кабель медный монолит 4*4мм</t>
  </si>
  <si>
    <t>провод двужильный 4 кв.</t>
  </si>
  <si>
    <t xml:space="preserve">сетевой кабель </t>
  </si>
  <si>
    <t>Силовой кабель АВВГ 4*25</t>
  </si>
  <si>
    <t>Клещи</t>
  </si>
  <si>
    <t>Клещи токовые М266С</t>
  </si>
  <si>
    <t>Конвектор</t>
  </si>
  <si>
    <t>Конвектор электрический 1,5 кВт 220 В</t>
  </si>
  <si>
    <t>Контактор</t>
  </si>
  <si>
    <t>Контактор  КТ 6013 160 А   380 V</t>
  </si>
  <si>
    <t>Лампа LED 1200 мм G13 18-20Вт 5000-6500К</t>
  </si>
  <si>
    <t>Лампа LED 600 мм G13 10-12Вт 5000-6500К</t>
  </si>
  <si>
    <t>Лампа LED A60 10-12 Вт Е27 6000-6500 К</t>
  </si>
  <si>
    <t>Лампа LED Е40 60 Вт 6000-6500К</t>
  </si>
  <si>
    <t>Лампа LED Е40 80-100 Вт 6000-6500К</t>
  </si>
  <si>
    <t>Лампа Е27  МО 36В/95W</t>
  </si>
  <si>
    <t>Лампа люминесцентная L 18W/830 Lumilux T8, 3000К, G13, Osram, длина 590 мм</t>
  </si>
  <si>
    <t xml:space="preserve">Лампа светодиодная цоколь Е40 60Вт </t>
  </si>
  <si>
    <t>лампочка светодиодная 12 ватт</t>
  </si>
  <si>
    <t>Лампы энергосбергающие 36Вт/220V</t>
  </si>
  <si>
    <t>Светодиодная лампа Т8 18 Вт</t>
  </si>
  <si>
    <t>Светодиодная лампа Т8 36 Вт</t>
  </si>
  <si>
    <t>Эл.лампа 100 Вт</t>
  </si>
  <si>
    <t>Эл.лампа МО 36-95 (36в 95вт)</t>
  </si>
  <si>
    <t>Эл.лампа Т230-150 Вт</t>
  </si>
  <si>
    <t>Электролампа 12V 40 Вт</t>
  </si>
  <si>
    <t>Мегаомметр</t>
  </si>
  <si>
    <t>Многофункциональный тестер напряжения MS-48М «10-в-1» Stayer</t>
  </si>
  <si>
    <t xml:space="preserve">Набор диэлектрических инструментов                                   </t>
  </si>
  <si>
    <t>Набор рожковых ключей</t>
  </si>
  <si>
    <t>Набор электрика</t>
  </si>
  <si>
    <t>Настольная лампа светодиодная на прищепке</t>
  </si>
  <si>
    <t>Пакетный выключатель ПВ3-10А</t>
  </si>
  <si>
    <t>Патрон</t>
  </si>
  <si>
    <t>Патрон Е27 карболитовый</t>
  </si>
  <si>
    <t>Патрон карболитовый Е27 подвесной (50/200)</t>
  </si>
  <si>
    <t>Прожектор  Led 200 Вт 6000-6500 K IP 65</t>
  </si>
  <si>
    <t xml:space="preserve">Прожектор светодиодный </t>
  </si>
  <si>
    <t>Прожектор уличного освещения</t>
  </si>
  <si>
    <t>Промышленый прожектор Купол GKD 150 Вт</t>
  </si>
  <si>
    <t>Пускатель</t>
  </si>
  <si>
    <t>Магнитный пускатель 100 А Uкат 220В</t>
  </si>
  <si>
    <t>ПМЛ 2220 25А 220В (17-25А) (Курск) IP54 (1)</t>
  </si>
  <si>
    <t>Пускатели  211-380V 25 А</t>
  </si>
  <si>
    <t>Пускатель магнитный 25А</t>
  </si>
  <si>
    <t>Пускатель магнитный 32А</t>
  </si>
  <si>
    <t>Пускатель магнитный 63А</t>
  </si>
  <si>
    <t>Пускатель ПМЕ 111</t>
  </si>
  <si>
    <t>Пускатель ПМЕ 311</t>
  </si>
  <si>
    <t>Реле</t>
  </si>
  <si>
    <t>Реле контроля фаз 3ф</t>
  </si>
  <si>
    <t>Тепловое реле  ТРН 10 380V 10А</t>
  </si>
  <si>
    <t>Тепловое реле  ТРН 20 380V 20А</t>
  </si>
  <si>
    <t>Тепловое реле 25А</t>
  </si>
  <si>
    <t>Розетка внутренняя с/у 1вх б/з белая (10/200)</t>
  </si>
  <si>
    <t>Розетка внутреняя одинарная 220В 16А</t>
  </si>
  <si>
    <t>Розетка наружная одинарная 220В 16А</t>
  </si>
  <si>
    <t>Розетки двойные 220V</t>
  </si>
  <si>
    <t>Розетки одинарные 220V</t>
  </si>
  <si>
    <t>Светильник</t>
  </si>
  <si>
    <t>Светильник IP 65 взрывозащищенный подвесной</t>
  </si>
  <si>
    <t>Светильник LED 45W 3200Лм (595*595)</t>
  </si>
  <si>
    <t>Светильник LED уличный 100W</t>
  </si>
  <si>
    <t>Светильник Polar LED Т8-236-21 ЗСП под светодиодную лампу T8 G13</t>
  </si>
  <si>
    <t>Светильник настольный</t>
  </si>
  <si>
    <t>Светильник офисный LED</t>
  </si>
  <si>
    <t>Светильник светодиодный 100 Вт</t>
  </si>
  <si>
    <t>Светильник светодиодный 40 Вт</t>
  </si>
  <si>
    <t>Светильник светодиодный линейный AL5038, 60 Вт</t>
  </si>
  <si>
    <t>Светильники промышлиный ССдП</t>
  </si>
  <si>
    <t>Светодиодный светильник 70Вт</t>
  </si>
  <si>
    <t xml:space="preserve">Сетевой фильтр </t>
  </si>
  <si>
    <t>Соединитель силововой 3-х фазный 63 А</t>
  </si>
  <si>
    <t>Станок</t>
  </si>
  <si>
    <t>Заточной станок (наждак)</t>
  </si>
  <si>
    <t xml:space="preserve">Стартер St 151 </t>
  </si>
  <si>
    <t xml:space="preserve">Сушилка для рук, 1600Вт, 300x220x680 </t>
  </si>
  <si>
    <t>Термоизлучатель</t>
  </si>
  <si>
    <t xml:space="preserve">Термоизлучатель Т 230-200 Вт Е27 </t>
  </si>
  <si>
    <t>Термоизлучатель Т 230-95Вт/100 Вт Е27 (100)</t>
  </si>
  <si>
    <t>Термоизлучатель Т230-500 Вт Е40 (36)</t>
  </si>
  <si>
    <t>Термостат</t>
  </si>
  <si>
    <t>Термостат   (ЭВН-К-6Р, ЭВН-К-9Р, ЭВН-К-12Р)</t>
  </si>
  <si>
    <t>Термостат Мidea D30-15FA4</t>
  </si>
  <si>
    <t>ТЭН</t>
  </si>
  <si>
    <t>ТЭН Водонаагревательный  (ЭВН-К-6Р, ЭВН-К-9Р, ЭВН-К-12Р)</t>
  </si>
  <si>
    <t>ТЭН Водонаагревательный Мidea D30-15FA4</t>
  </si>
  <si>
    <t>ТЭН нагревательный 3Ф 12кВТ</t>
  </si>
  <si>
    <t>ТЭНБ - 6 кВТ 220*380</t>
  </si>
  <si>
    <t>ТЭНБ - 9 кВТ 220*380</t>
  </si>
  <si>
    <t>Удлинитель</t>
  </si>
  <si>
    <t>Удлинитель силовой на кабельной катушке, 50м, 4 розетки с крышкой, IP44, 16А</t>
  </si>
  <si>
    <t>фонарь</t>
  </si>
  <si>
    <t>Взрывозащищенный аккумуляторный налобный фонарь Nicron EXH90, CREE XP-E2 R3, 170 лм, Li-ion 1600мАч</t>
  </si>
  <si>
    <t>Взрывозащищенный аккумуляторный фонарь Nicron EXB90, CREE XP-E2 R3, 200 лм, 1x18650</t>
  </si>
  <si>
    <t>Фонарь</t>
  </si>
  <si>
    <t xml:space="preserve">Ручной аккумуляторный фонарь </t>
  </si>
  <si>
    <t>Фонарь переносной</t>
  </si>
  <si>
    <t xml:space="preserve">Электрический отбойный молоток </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</si>
  <si>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</si>
  <si>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</si>
  <si>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</si>
  <si>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</si>
  <si>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</si>
  <si>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</si>
  <si>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</si>
  <si>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</si>
  <si>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</si>
  <si>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</si>
  <si>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</si>
  <si>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</si>
  <si>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</si>
  <si>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</si>
  <si>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</si>
  <si>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</si>
  <si>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</si>
  <si>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</si>
  <si>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</si>
  <si>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</si>
  <si>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</si>
  <si>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</si>
  <si>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</si>
  <si>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</si>
  <si>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</si>
  <si>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</si>
  <si>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</si>
  <si>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</si>
  <si>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</si>
  <si>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</si>
  <si>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</si>
  <si>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</si>
  <si>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</si>
  <si>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</si>
  <si>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</si>
  <si>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</si>
  <si>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</si>
  <si>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</si>
  <si>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</si>
  <si>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</si>
  <si>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</si>
  <si>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</si>
  <si>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</si>
  <si>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</si>
  <si>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</si>
  <si>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</si>
  <si>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</si>
  <si>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</si>
  <si>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</si>
  <si>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</si>
  <si>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</si>
  <si>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</si>
  <si>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</si>
  <si>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</si>
  <si>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</si>
  <si>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</si>
  <si>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</si>
  <si>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</si>
  <si>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</si>
  <si>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</si>
  <si>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</si>
  <si>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</si>
  <si>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</si>
  <si>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</si>
  <si>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</si>
  <si>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</si>
  <si>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</si>
  <si>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</si>
  <si>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</si>
  <si>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</si>
  <si>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</si>
  <si>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</si>
  <si>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</si>
  <si>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</si>
  <si>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</si>
  <si>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</si>
  <si>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</si>
  <si>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</si>
  <si>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</si>
  <si>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</si>
  <si>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</si>
  <si>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</si>
  <si>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</si>
  <si>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</si>
  <si>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</si>
  <si>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</si>
  <si>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</si>
  <si>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</si>
  <si>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</si>
  <si>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</si>
  <si>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</si>
  <si>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</si>
  <si>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</si>
  <si>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</si>
  <si>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</si>
  <si>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</si>
  <si>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</si>
  <si>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</si>
  <si>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</si>
  <si>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</si>
  <si>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</si>
  <si>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</si>
  <si>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</si>
  <si>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</si>
  <si>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</si>
  <si>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</si>
  <si>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</si>
  <si>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</si>
  <si>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</si>
  <si>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</si>
  <si>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</si>
  <si>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</si>
  <si>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</si>
  <si>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</si>
  <si>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</si>
  <si>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</si>
  <si>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</si>
  <si>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</si>
  <si>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</si>
  <si>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</si>
  <si>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</si>
  <si>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</si>
  <si>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</si>
  <si>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</si>
  <si>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</si>
  <si>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</si>
  <si>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</si>
  <si>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</si>
  <si>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</si>
  <si>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</si>
  <si>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</si>
  <si>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</si>
  <si>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</si>
  <si>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</si>
  <si>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</si>
  <si>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</si>
  <si>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</si>
  <si>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</si>
  <si>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</si>
  <si>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</si>
  <si>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</si>
  <si>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</si>
  <si>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</si>
  <si>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</si>
  <si>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</si>
  <si>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</si>
  <si>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</si>
  <si>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</si>
  <si>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</si>
  <si>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</si>
  <si>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</si>
  <si>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</si>
  <si>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</si>
  <si>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</si>
  <si>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</si>
  <si>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</si>
  <si>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</si>
  <si>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</si>
  <si>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</si>
  <si>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</si>
  <si>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</si>
  <si>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</si>
  <si>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</si>
  <si>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</si>
  <si>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</si>
  <si>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</si>
  <si>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</si>
  <si>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</si>
  <si>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</si>
  <si>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</si>
  <si>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</si>
  <si>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</si>
  <si>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сентябрь</t>
  </si>
  <si>
    <t>г. Экибастуз, ст. ЭКИБАСТУЗ-1, 1.</t>
  </si>
  <si>
    <t>г. Актобе, ул. Жаманкулова, 20Б;</t>
  </si>
  <si>
    <t>г.Шымкент Енбекшиказахский р-н, ул. Баян батыра зд. 10/7;</t>
  </si>
  <si>
    <t xml:space="preserve"> Ерейментауский район, г. Ерейментау, ул. Деповская, строение 1-А</t>
  </si>
  <si>
    <t>п. Кушмурун, станция Кушмурун, промзона ул. Буденного 132;</t>
  </si>
  <si>
    <t>Панфиловский район, Пенжимский сельский округ, учетный квартал №134, земельный участок №80</t>
  </si>
  <si>
    <t>г.Жанаарка;  Жанааркинский р-н, поселок Атасу, ул. Туребай Смаилов, здание 38/6;</t>
  </si>
  <si>
    <t>г. Тараз, ул.Тынышбаева №21</t>
  </si>
  <si>
    <t>село Бейнеу, ст. Бейнеу, зона 1, здание 40Б ;</t>
  </si>
  <si>
    <t>пос. Матай Аксуйский р/н, Матайский аульный округ, Аул (село) Матай, улица Депо, здание 4</t>
  </si>
  <si>
    <t>г. Арысь ул.Злиха Тойбековой, здание 5 А;</t>
  </si>
  <si>
    <t>г. Кандыагаш, Жанар жагар  май коймасы  дом 35;</t>
  </si>
  <si>
    <t xml:space="preserve">г. Аягоз, ул. А. Маженова, земельный участок 1А;  </t>
  </si>
  <si>
    <t>г. Балхаш, квартал Мехколонна, строение 36;</t>
  </si>
  <si>
    <t>ст.Жем ул. Монкеби, дом №13</t>
  </si>
  <si>
    <t>Мунайлинский район, с. Мангистау, ст. Мангышлак в районе населенного пункта Ынтымак</t>
  </si>
  <si>
    <t>поселок  Мойынты, ул. Бауыржана Момышулы, здание 128</t>
  </si>
  <si>
    <t>пос. Новоишимская, учетный квартал 1, здание 12</t>
  </si>
  <si>
    <t>Уш-тобе, Каратальский р/н, ст. Уш-тобе, ул.Линейная №1</t>
  </si>
  <si>
    <t>г. Уральск, пр. Абулхаир хана, 1</t>
  </si>
  <si>
    <t>ст. Шар, ул. Е. Боранбаева, строение 91/1</t>
  </si>
  <si>
    <t xml:space="preserve"> Бурабайский р-он, г. Щучинск, ст. Курорт-Боровое ул.Новая 11</t>
  </si>
  <si>
    <t xml:space="preserve">Аккумулятор 6 СТ-190, Емк.: 190А*ч, Напряжение, V: 12. </t>
  </si>
  <si>
    <t>Аккумулятор  6 СТ -60 на УАЗ Патриот 3163-034</t>
  </si>
  <si>
    <t xml:space="preserve">Аккумулятор </t>
  </si>
  <si>
    <t>Аккумулятор 6 СТ-132, Емк.: 132А*ч, Напряжение, V: 12. на фронтальный погрузчик LW321-F</t>
  </si>
  <si>
    <t>Антифриз</t>
  </si>
  <si>
    <t>Антифриз зеленого цвета на фронтальный погрузчик LW321-F</t>
  </si>
  <si>
    <t>май</t>
  </si>
  <si>
    <t>г. Атбасар, Ауэзова 92</t>
  </si>
  <si>
    <t>Макатский район, пос. Макат, ул. Л.Шахатова, 52</t>
  </si>
  <si>
    <t>г. Семей, ул. Привоказальнаяплощадь, д. 1/4</t>
  </si>
  <si>
    <t>г.Кызылорда, ул. Шевченко 125 А</t>
  </si>
  <si>
    <t>Антифриз на Камаз 45143-012-15</t>
  </si>
  <si>
    <t>Аппаратура</t>
  </si>
  <si>
    <t>Топливная аппаратура (ТНВД) XCMG 6108на фронтальный погрузчик LW321-F</t>
  </si>
  <si>
    <t>Кап.рем топливной аппаратуры двигателя ТНВД на КАМАЗ-43118</t>
  </si>
  <si>
    <t>Бачок</t>
  </si>
  <si>
    <t>Расширительный бачок  системы охлажд. на Камаз 45143-012-15</t>
  </si>
  <si>
    <t xml:space="preserve">Башмак </t>
  </si>
  <si>
    <t>Искробезопасный ЖД башмак</t>
  </si>
  <si>
    <t>Болт головки ДВС</t>
  </si>
  <si>
    <t>Болт головки ДВС 330-1003012 А (по каталогу)</t>
  </si>
  <si>
    <t>Болт головки ДВС 330-1003019 А (по каталогу)</t>
  </si>
  <si>
    <t>Болты</t>
  </si>
  <si>
    <t>Болты крепления  головок двигателя фронтального погрузчика XCMG LW321F</t>
  </si>
  <si>
    <t>Карданные болты  короткие толщ.14 мм фронтального погрузчика XCMG LW321F</t>
  </si>
  <si>
    <t>Карданные болты  длинные  толщ.14 мм фронтального погрузчика XCMG LW321F</t>
  </si>
  <si>
    <t>Вал</t>
  </si>
  <si>
    <t>Главный трансмисионный вал на китайский фронтальный погрузчик XCMG LW321F.</t>
  </si>
  <si>
    <t>Вкладыши ремонтные</t>
  </si>
  <si>
    <t>Вкладыши коренные YC6108G китайского фронтального погрузчика XCMG LW321F</t>
  </si>
  <si>
    <t>Вкладыши шатунные YC6108G китайского фронтального погрузчика XCMG LW321F</t>
  </si>
  <si>
    <t>Конечные выключатели на кран КЖДЭ-16</t>
  </si>
  <si>
    <t>Генератор</t>
  </si>
  <si>
    <t>Генератор YC6108G китайского фронтального погрузчика XCMG LW321F. </t>
  </si>
  <si>
    <t>Генератор на Камаз 45143-012-15</t>
  </si>
  <si>
    <t>Гидравлические шланги</t>
  </si>
  <si>
    <t>Гидравлические шланги 250 см китайского фронтального погрузчика XCMG LW321F.</t>
  </si>
  <si>
    <t>Гидрораспредилитель</t>
  </si>
  <si>
    <t>Гидрораспредилитель (в сборе) на фронтальный погрузчик LW321-F</t>
  </si>
  <si>
    <t>Глушитель</t>
  </si>
  <si>
    <t>Глушитель  на погрузчик LW 321</t>
  </si>
  <si>
    <t>Датчик</t>
  </si>
  <si>
    <t>Датчик заднего хода на фронтальный погрузчик XCMG LW321F</t>
  </si>
  <si>
    <t>Датчик температуры</t>
  </si>
  <si>
    <t>Датчик температуры на котел подогрева на КАМАЗ-43118</t>
  </si>
  <si>
    <t>Дозатор рулевой</t>
  </si>
  <si>
    <t>Рулевой дозатор на фронтальный погрузчик</t>
  </si>
  <si>
    <t>Задвижка</t>
  </si>
  <si>
    <t xml:space="preserve">Ду-200 , Ру-16 чугунные </t>
  </si>
  <si>
    <t xml:space="preserve">Ду-150 , Ру-16 стальные </t>
  </si>
  <si>
    <t>Ду-100 , Ру-16 чугуннные</t>
  </si>
  <si>
    <t xml:space="preserve">Ду-80 , Ру-16 стальные </t>
  </si>
  <si>
    <t>Ду-80 , Ру-10 чугуннные</t>
  </si>
  <si>
    <t>Ду-150 , Ру-10 чугуннные</t>
  </si>
  <si>
    <t>Ду-200 , Ру-10 чугуннные</t>
  </si>
  <si>
    <t>Ду-100 , Ру-16 стальные</t>
  </si>
  <si>
    <t>Ду-150 , Ру-16 стальные</t>
  </si>
  <si>
    <t>Ду-50 , Ру-10 чугуннные</t>
  </si>
  <si>
    <t>Ду-100 , Ру-10 чугуннные</t>
  </si>
  <si>
    <t>Ду-150 , Ру-16 чугуннные</t>
  </si>
  <si>
    <t>Ду-200 , Ру-16 чугуннные</t>
  </si>
  <si>
    <t>Ду-250 , Ру-16 чугуннные</t>
  </si>
  <si>
    <t xml:space="preserve">Ду-50 , Ру-16 стальные </t>
  </si>
  <si>
    <t xml:space="preserve">Задвижка </t>
  </si>
  <si>
    <t>Ду-80 , Ру-16 чугуннные</t>
  </si>
  <si>
    <t>Ду-20 , Ру-16 чугуннные</t>
  </si>
  <si>
    <t>Ду-50 , Ру-16 чугуннные</t>
  </si>
  <si>
    <t xml:space="preserve">Ду-100 , Ру-16 стальные </t>
  </si>
  <si>
    <t xml:space="preserve">Ду-25 , Ру-16 стальные </t>
  </si>
  <si>
    <t xml:space="preserve">Ду-15 , Ру-16 стальные </t>
  </si>
  <si>
    <t>июнь</t>
  </si>
  <si>
    <t>июль</t>
  </si>
  <si>
    <t>Турксибский район, ул. Шацкого 17</t>
  </si>
  <si>
    <t>г. Астана, пер.Шынтас, 8/2</t>
  </si>
  <si>
    <t>Жанааркинский р-н, поселок Атасу, ул. Туребай Смаилов, здание 38/6</t>
  </si>
  <si>
    <t>Мугалжарский район,  г.Эмба, улица Монкеби, дом №13</t>
  </si>
  <si>
    <t>Восточно-Казахстанская область</t>
  </si>
  <si>
    <t>г. Усть-Каменогорск, ул. Придеповская 1</t>
  </si>
  <si>
    <t>Мугалжарский район, г. Кандыагаш, Жанар жагар май Коймасы, 35</t>
  </si>
  <si>
    <t>г. Караганды, р-н А. Бокейхана, ул. Карпатская, стр. 19/3</t>
  </si>
  <si>
    <t>г. Костанай, промышленная зона западная уч-605</t>
  </si>
  <si>
    <t>пос. Кушмурун, ул. Будённого, 131</t>
  </si>
  <si>
    <t>Северо-Казахстанская область</t>
  </si>
  <si>
    <t>район им. Г.Мусрепова, Село Новоишимское, Учётный квартал №1, Здание 12</t>
  </si>
  <si>
    <t>район Б. Майлина, ст.Тобол, ул.Каменный карьер, здание 18</t>
  </si>
  <si>
    <t>г.Актобе, ул.Жаманкулова, 20Б</t>
  </si>
  <si>
    <t>г.Балхаш, квартал Мехколонна, строение 36</t>
  </si>
  <si>
    <t xml:space="preserve">Зеркало наружное </t>
  </si>
  <si>
    <t>Зеркало боковое на китайский фронтальный погрузчик XCMG LW321F.</t>
  </si>
  <si>
    <t>Камера</t>
  </si>
  <si>
    <t>Камера для шин на фронтальный погрузчик LW321-F (17,5*25)</t>
  </si>
  <si>
    <t>Канат</t>
  </si>
  <si>
    <t>Канат стальной  диаметр 13 ГОСТ 2688-80</t>
  </si>
  <si>
    <t>Канат стальной грузовой на Лебедку ТЭЛ-2, ГОСТ 3077-80, диаметр 20</t>
  </si>
  <si>
    <t>Канат стальной грузовой на кран КЖДЭ-16 6х36 (I+7+7/7+I4)+I0.C, ГОСТ 7668-80, диаметр 18</t>
  </si>
  <si>
    <t>Канат стальной грузовой на кран КЖДЭ-16 6х31 (I+6+6/6+I2)+I0.C, ГОСТ 16853-88, диаметр 28</t>
  </si>
  <si>
    <t>Кардан</t>
  </si>
  <si>
    <t>Кардан в сборе на фронтальный погрузчик LW321-F</t>
  </si>
  <si>
    <t>Кардан передний в сборе на УАЗ Патриот 3163-034</t>
  </si>
  <si>
    <t>Кардан задний в сборе на УАЗ Патриот 3163-034</t>
  </si>
  <si>
    <t xml:space="preserve">Кардан </t>
  </si>
  <si>
    <t>Клапан обратный</t>
  </si>
  <si>
    <t>Обратный клапан РУ-16 200</t>
  </si>
  <si>
    <t>Клапан обратный Д-100 фланцевый</t>
  </si>
  <si>
    <t>Клеммы</t>
  </si>
  <si>
    <t>Клеммы аккумуляторные на фронтальный погрузчик XCMG LW321F.</t>
  </si>
  <si>
    <t>Коленвал</t>
  </si>
  <si>
    <t>Коленвал фронтального погрузчика XCMG LW321F</t>
  </si>
  <si>
    <t>Колодки</t>
  </si>
  <si>
    <t>Тормозные колодки грузовой лебедки</t>
  </si>
  <si>
    <t>Тормозные колодки поворота башни</t>
  </si>
  <si>
    <t>Тормозные колодки стреловой лебедки</t>
  </si>
  <si>
    <t>Кран</t>
  </si>
  <si>
    <t>Кран полуоборотный  Ду-80</t>
  </si>
  <si>
    <t>Кран полуоборотный вварной</t>
  </si>
  <si>
    <t>Кран полуоборотный  50 мм</t>
  </si>
  <si>
    <t xml:space="preserve">Кран полуоборотный   диаметр 32 </t>
  </si>
  <si>
    <t>Краны диаметр 15 мм</t>
  </si>
  <si>
    <t>Кран медный полуоборотный Д-50</t>
  </si>
  <si>
    <t>Д-25мм</t>
  </si>
  <si>
    <t>Д-40мм</t>
  </si>
  <si>
    <t>Кран LD шаровой стальной Ду100 Ру25</t>
  </si>
  <si>
    <t>Крестовина</t>
  </si>
  <si>
    <t>Крестовина на кардан переднего моста на фронтальный погрузчик XCMG LW321F</t>
  </si>
  <si>
    <t>Крышка гидробака</t>
  </si>
  <si>
    <t>Крышка гидробака на фронтальный погрузчик XCMG LW321F.</t>
  </si>
  <si>
    <t>Крышка клапана</t>
  </si>
  <si>
    <t>Крышка клапана  на фронтальный погрузчик XCMG LW321F.</t>
  </si>
  <si>
    <t>Лампочки</t>
  </si>
  <si>
    <t>Лампочки 24 вольт одноконтактные</t>
  </si>
  <si>
    <t>Лампочки 24 вольт двухконтактные</t>
  </si>
  <si>
    <t>Лампочки  габаритные  24V10W на фронтальный погрузчик XCMG LW321F</t>
  </si>
  <si>
    <t>Лампочки  тормозные  24V21W на фронтальный погрузчик XCMG LW321F</t>
  </si>
  <si>
    <t>Лампочки  фарные (пальчиковый галоген) на фронтальный погрузчик XCMG LW321F</t>
  </si>
  <si>
    <t>Лампочки  габаритные  24V10W на Камаз 45143-012-15</t>
  </si>
  <si>
    <t>Лампочки  тормозные  24V21W на Камаз 45143-012-15</t>
  </si>
  <si>
    <t>Лампочки фарные на Камаз 45143-012-15</t>
  </si>
  <si>
    <t>Лампочки 24 вольта одноконтактные на КАМАЗ АТЗ-66052-040-15</t>
  </si>
  <si>
    <t>Лампочки 24 вольта 3*контактные на КАМАЗ АТЗ-66052-040-15</t>
  </si>
  <si>
    <t>Лампочки 24вольт одноконтактные</t>
  </si>
  <si>
    <t>Лампочки 24вольт двухконтактные</t>
  </si>
  <si>
    <t>Лист стальной</t>
  </si>
  <si>
    <t>Лист стальной толшина 3 см. Длина 2,5 метра. Ширина 40 см.</t>
  </si>
  <si>
    <t xml:space="preserve">Масло </t>
  </si>
  <si>
    <t>Масло для (ГУР) рулевого КАМАЗа</t>
  </si>
  <si>
    <t>Масло трансмиссионное для коробки передач DEXRON-III SUPER ATF на фронтальный погрузчик LW321-F</t>
  </si>
  <si>
    <t>Масло для ситемы гидравлики H-LP-46, DIN 51524, ISO VG 46 на китайский фронтальный погрузчик XCMG LW321F.</t>
  </si>
  <si>
    <t>Моторное масло API CC/CD, SAE 10W30 (от -20 до +30°С), SAE 15W40 (от -10 до +40°С) на фронтальный погрузчик LW321-F.</t>
  </si>
  <si>
    <t>Моторное масло API CC/CD, SAE 10W30 (от -20 до +30°С), SAE 15W40 (от -10 до +40°С) на КАМАЗ.</t>
  </si>
  <si>
    <t>Масло трансмиссионное для редуктора SAE 80W90 на китайский фронтальный погрузчик XCMG LW321F.</t>
  </si>
  <si>
    <t>Масло для редукторов КАМАЗа</t>
  </si>
  <si>
    <t>Маяк</t>
  </si>
  <si>
    <t>Фронтальный погрузчик LW321-F проблесковый диодный маяк</t>
  </si>
  <si>
    <t>Моторчик</t>
  </si>
  <si>
    <t>Двигатель обогрева кабины  (моторчик) на Камаз 45143-012-15</t>
  </si>
  <si>
    <t>Набивка</t>
  </si>
  <si>
    <t>Набивка (Д-10мм)</t>
  </si>
  <si>
    <t>Набор резиновых колец</t>
  </si>
  <si>
    <t>Набор резиновых колец (для воздушных и топливных трубок) на КАМАЗ-43118</t>
  </si>
  <si>
    <t>Насос</t>
  </si>
  <si>
    <t>Водяной насос (помпа) 6QAJ-1307010B на двигатель YC6108 китайского фронтального погрузчика XCMG LW321F. </t>
  </si>
  <si>
    <t>Насос охлаждающей системы китайского фронтального погрузчика XCMG LW321F</t>
  </si>
  <si>
    <t>Водяной  насос  (помпа) на Камаз 45143-012-15</t>
  </si>
  <si>
    <t>Насос на котел подогрева (пульсатор) на КАМАЗ-43118</t>
  </si>
  <si>
    <t>Насос для сист.отопл.</t>
  </si>
  <si>
    <t>Циркуляционный насос ARS 25-6, 220B</t>
  </si>
  <si>
    <t>Насос для выкачки воды АГИДЕЛЬ</t>
  </si>
  <si>
    <t>Насос ТНВД</t>
  </si>
  <si>
    <t>Топливный насос (подкачка) на двигатель YC6108 китайского фронтального погрузчика XCMG LW321F</t>
  </si>
  <si>
    <t>Насос электрический</t>
  </si>
  <si>
    <t>Электронасос для подкачки шин спецтехники</t>
  </si>
  <si>
    <t>Нож</t>
  </si>
  <si>
    <t>Нож для ковша на фронтальный погрузчик XCMG LW321F.</t>
  </si>
  <si>
    <t>Охлаждающая жидкость</t>
  </si>
  <si>
    <t>Тосол на КАМАЗ</t>
  </si>
  <si>
    <t>Тосол на КАМАЗ, УРАЛ</t>
  </si>
  <si>
    <t>Палец</t>
  </si>
  <si>
    <t>Палец сочления (поворотной станины) на фронтальный погрузчик LW321-F</t>
  </si>
  <si>
    <t>Паронит</t>
  </si>
  <si>
    <t>Паронит  толщина 3 мм</t>
  </si>
  <si>
    <t>Патрубок</t>
  </si>
  <si>
    <t>Патрубок водянной охлаждения на КАМАЗ АТЗ-66052-040-15</t>
  </si>
  <si>
    <t>Перемычка</t>
  </si>
  <si>
    <t>Перемычка (соединитель) для АКБ</t>
  </si>
  <si>
    <t>Пластичная смазка</t>
  </si>
  <si>
    <t>Литол-24</t>
  </si>
  <si>
    <t>Пластиковые пломбы</t>
  </si>
  <si>
    <t xml:space="preserve">Плунжерная пара </t>
  </si>
  <si>
    <t>Плунжерная пара на фронтальный погрузчик U121-01 (по каталогу)</t>
  </si>
  <si>
    <t>Поршневая группа</t>
  </si>
  <si>
    <t>Поршневая группа для китайского фронтального погрузчика XCMG LW321F. Комплект из 6 поршней и группой уплотняющих колец.</t>
  </si>
  <si>
    <t>Предохранитель</t>
  </si>
  <si>
    <t>Предохранитель датчика топлива на фронтальный погрузчик XCMG LW321F.</t>
  </si>
  <si>
    <t>Прокладка блока</t>
  </si>
  <si>
    <t>Прокладка под головку блока</t>
  </si>
  <si>
    <t>Прокладка поддона</t>
  </si>
  <si>
    <t xml:space="preserve">Прокладка поддона на фронтальный погрузчик 6105Q-1009012 А (по каталогу) </t>
  </si>
  <si>
    <t>Прокладки из подголовки и комплект  прокладок</t>
  </si>
  <si>
    <t>Рем комплект прокладок двигателя на фронтальный погрузчик XCMG LW321F 2007 года выпуска, двигатель YC6108G</t>
  </si>
  <si>
    <t xml:space="preserve">Прокладка под клап.крышку на фронтальный погрузчик LW-321F  6105Q-1003022 (по каталогу) </t>
  </si>
  <si>
    <t xml:space="preserve">Радиатор </t>
  </si>
  <si>
    <t>Радиатор охлаждения водяной LW300G на китайский фронтальный погрузчик XCMG LW321F.</t>
  </si>
  <si>
    <t>Редуктор</t>
  </si>
  <si>
    <t>Редуктор на мост на фронтальный погрузчик XCMG LW321F</t>
  </si>
  <si>
    <t>Редуктор переднего моста на УАЗ Патриот 3163-034</t>
  </si>
  <si>
    <t>Резина</t>
  </si>
  <si>
    <t>Резинки под форсунки на фронтальный погрузчик</t>
  </si>
  <si>
    <t>Резина МБС</t>
  </si>
  <si>
    <t>Резина маслобензостойкая толщина  3 мм</t>
  </si>
  <si>
    <t>Пентасил ФС-602 масло бензо стойкая резина на УСН-150</t>
  </si>
  <si>
    <t>Реле поворотов</t>
  </si>
  <si>
    <t>Реле поворотов 58.3777-01 24В ГОСТ Р 52230 Россия на КАМАЗ-43118</t>
  </si>
  <si>
    <t>Ремень</t>
  </si>
  <si>
    <t>Ремень  привода  помпы и генератора на Камаз 45143-012-15</t>
  </si>
  <si>
    <t>Ремень генератора фронтального погрузчика 6105Q-1307042   (по каталогу)</t>
  </si>
  <si>
    <t xml:space="preserve">Ремкомплект </t>
  </si>
  <si>
    <t>Ремкомплект сальниковых резиновых уплотнений на фронтальный погрузчик XCMG LW321F</t>
  </si>
  <si>
    <t>Рукав напорно-всасывающий</t>
  </si>
  <si>
    <t>Б (Д-50мм) МБС</t>
  </si>
  <si>
    <t>Б (Д-100мм) МБС</t>
  </si>
  <si>
    <t>Б (Д-75мм) МБС</t>
  </si>
  <si>
    <t>Б (Д-150мм) МБС</t>
  </si>
  <si>
    <t>Б (Д-60мм) МБС</t>
  </si>
  <si>
    <t>Б (Д-40мм) МБС</t>
  </si>
  <si>
    <t>Б (Д-20мм) МБС</t>
  </si>
  <si>
    <t>Б (Д-65мм) МБС</t>
  </si>
  <si>
    <t>Сальник коленвала  передний фронтального погрузчика XCMG LW321F</t>
  </si>
  <si>
    <t>Сальник коленвала задний фронтального погрузчика XCMG LW321F</t>
  </si>
  <si>
    <t>Сальники заднего и переднего мостов фронтального погрузчика</t>
  </si>
  <si>
    <t>Свеча</t>
  </si>
  <si>
    <t>Свеча на котел подогрева (датчик огня) на КАМАЗ-43118</t>
  </si>
  <si>
    <t>Свечи</t>
  </si>
  <si>
    <t>Свечи зажигания на УАЗ Патриот 3163-034</t>
  </si>
  <si>
    <t>Солидол</t>
  </si>
  <si>
    <t>Стартер</t>
  </si>
  <si>
    <t>Стартер YC6108G китайского фронтального погрузчика XCMG LW321F</t>
  </si>
  <si>
    <t>Стартер на Камаз 45143-012-15</t>
  </si>
  <si>
    <t>Стартер на УАЗ Патриот 3163-034</t>
  </si>
  <si>
    <t>Стекло</t>
  </si>
  <si>
    <t>Правое стекло на фронтальный погрузчик LW321-F</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</si>
  <si>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</si>
  <si>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</si>
  <si>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</si>
  <si>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</si>
  <si>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</si>
  <si>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</si>
  <si>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</si>
  <si>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</si>
  <si>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</si>
  <si>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</si>
  <si>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</si>
  <si>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</si>
  <si>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</si>
  <si>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</si>
  <si>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</si>
  <si>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</si>
  <si>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</si>
  <si>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</si>
  <si>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</si>
  <si>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</si>
  <si>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</si>
  <si>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</si>
  <si>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</si>
  <si>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</si>
  <si>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</si>
  <si>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</si>
  <si>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</si>
  <si>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</si>
  <si>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</si>
  <si>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</si>
  <si>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</si>
  <si>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</si>
  <si>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</si>
  <si>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</si>
  <si>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</si>
  <si>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</si>
  <si>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</si>
  <si>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</si>
  <si>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</si>
  <si>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</si>
  <si>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</si>
  <si>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</si>
  <si>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</si>
  <si>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</si>
  <si>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</si>
  <si>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</si>
  <si>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</si>
  <si>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</si>
  <si>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</si>
  <si>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</si>
  <si>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</si>
  <si>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</si>
  <si>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</si>
  <si>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</si>
  <si>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</si>
  <si>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</si>
  <si>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</si>
  <si>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</si>
  <si>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</si>
  <si>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</si>
  <si>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</si>
  <si>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</si>
  <si>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</si>
  <si>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лист</t>
  </si>
  <si>
    <t>Тормозная жидкость</t>
  </si>
  <si>
    <t>Тормозная жидкость на фронтальный погрузчик XCMG LW321F.</t>
  </si>
  <si>
    <t xml:space="preserve">Тормозная жидкость </t>
  </si>
  <si>
    <t>Тормозная жижкость на фронтальный погрузчик XCMG LW321F.</t>
  </si>
  <si>
    <t>Трубка</t>
  </si>
  <si>
    <t>Магистральная тормозная трубка на фронтальный погрузчик LW321-F</t>
  </si>
  <si>
    <t>Фара</t>
  </si>
  <si>
    <t>Противотуманные фары на кабину фронтального погрузчика</t>
  </si>
  <si>
    <t>Фары</t>
  </si>
  <si>
    <t>Передные фары в сборе на КАМАЗ АТЗ-66052-040-15</t>
  </si>
  <si>
    <t xml:space="preserve">Фары задние </t>
  </si>
  <si>
    <t>Фронтальный погрузчик LW321-F</t>
  </si>
  <si>
    <t xml:space="preserve">Фары передние </t>
  </si>
  <si>
    <t>Фары с повортниками</t>
  </si>
  <si>
    <t>Фильтр</t>
  </si>
  <si>
    <t>Фильтр воздушный для камаза ЕВРО 2(7405, 1109560)</t>
  </si>
  <si>
    <t>Фильтр масляный ЕЕ 300310 (7405-1017040) М/С ЕЭ-03А на КАМАЗ-43118</t>
  </si>
  <si>
    <t>Фильтр топливный для камаза ЕВРО 2 с/о ЭФТ-305.08.МС740-1117040-09</t>
  </si>
  <si>
    <t>Фильтр масляный УАЗ PATRIOT (2009-2014) дв.40904 (Евро-3, с конд.)</t>
  </si>
  <si>
    <t>Фильтр воздушный для УАЗ ПАТРИОТ, дв. ЗМЗ 409, ЕВРО 4,5)</t>
  </si>
  <si>
    <t>Фильтр грубой очистки в сборе с креплением на фронтальный погрузчик 6105Q-1012000  (по каталогу)</t>
  </si>
  <si>
    <t>Фильтр наружный грубой очистки и внутренний тонкой очистки воздуха K2036U на фронтальный погрузчик LW321-F</t>
  </si>
  <si>
    <t>Фильтр воздушный на УРАЛ 4320-1951-40</t>
  </si>
  <si>
    <t>Фильтр масляный 1012 на фронтальный погрузчик XCMG LW321F.</t>
  </si>
  <si>
    <t>Фильтр масляный на УРАЛ 4320-1951-40</t>
  </si>
  <si>
    <t>Фильтр топливный СХ0710 тонкой очистки на китайский фронтальный погрузчик XCMG LW321F.</t>
  </si>
  <si>
    <t>Фильтр топливный В7604 на китайский фронтальный погрузчик XCMG LW321F.</t>
  </si>
  <si>
    <t>Фильтр топливный на УРАЛ 4320-1951-40</t>
  </si>
  <si>
    <t>Мигающий фонарь  (мигалка  24 V) на фронтальный погрузчик XCMG LW321F</t>
  </si>
  <si>
    <t>Мигающий фонарь  (мигалка  24 V) на КАМАЗ АТЗ-66052-040-15</t>
  </si>
  <si>
    <t>Задные стоп фонари на КАМАЗ АТЗ-66052-040-15</t>
  </si>
  <si>
    <t>Форсунки</t>
  </si>
  <si>
    <t>Цилиндр</t>
  </si>
  <si>
    <t>Главный тармозной цилиндр на китайский фронтальный погрузчик XCMG LW321F.</t>
  </si>
  <si>
    <t>Главный тормозной цилиндр на УРАЛ 4320-1951-40</t>
  </si>
  <si>
    <t>Чалочные приспособления</t>
  </si>
  <si>
    <t>Чалочные приспособления (четырехпетлевые) на вибратор угольный</t>
  </si>
  <si>
    <t>Шайба</t>
  </si>
  <si>
    <t>Медные шайбы под форсунки на фронтальный погрузчик</t>
  </si>
  <si>
    <t xml:space="preserve">Шины </t>
  </si>
  <si>
    <t>Фронтальный погрузчик LW321-F (17,5*25)</t>
  </si>
  <si>
    <t>КАМАЗ АТЗ-66052-040-15 (11,00*20)</t>
  </si>
  <si>
    <t>КАМАЗ 45143-012-15 (11,00*20)</t>
  </si>
  <si>
    <t>Шланг</t>
  </si>
  <si>
    <t>Шланг (Д-25мм)</t>
  </si>
  <si>
    <t>Шланг (Д-16мм)</t>
  </si>
  <si>
    <t>Шланги  диаметр 20 мм</t>
  </si>
  <si>
    <t>Шланг слива (гелевые) с хомутами и наконечниками на КАМАЗ АТЗ-66052-040-15</t>
  </si>
  <si>
    <t>Д-20мм</t>
  </si>
  <si>
    <t>Д-38мм</t>
  </si>
  <si>
    <t>Д-30мм</t>
  </si>
  <si>
    <t>Д-50мм</t>
  </si>
  <si>
    <t>Д-75мм</t>
  </si>
  <si>
    <t>Шланг Д-50мм</t>
  </si>
  <si>
    <t>Шланг Д-75мм</t>
  </si>
  <si>
    <t>Шланг (Д-30мм)</t>
  </si>
  <si>
    <t>Шланг (Д-50мм)</t>
  </si>
  <si>
    <t>Шланг (Д-75мм)</t>
  </si>
  <si>
    <t>Шланг Д-20</t>
  </si>
  <si>
    <t>Шланг Д-25</t>
  </si>
  <si>
    <t>Штифт</t>
  </si>
  <si>
    <t>Штифт ковша на фронтальный погрузчик LW321-F (верхний, нижний)</t>
  </si>
  <si>
    <t>Щуп двигателя</t>
  </si>
  <si>
    <t>Щуп двигателя фронтального погрузчика XCMG LW300</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</si>
  <si>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</si>
  <si>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</si>
  <si>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</si>
  <si>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</si>
  <si>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</si>
  <si>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</si>
  <si>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</si>
  <si>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</si>
  <si>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</si>
  <si>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</si>
  <si>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</si>
  <si>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</si>
  <si>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</si>
  <si>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</si>
  <si>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</si>
  <si>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</si>
  <si>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</si>
  <si>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</si>
  <si>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</si>
  <si>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</si>
  <si>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</si>
  <si>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</si>
  <si>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</si>
  <si>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</si>
  <si>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</si>
  <si>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</si>
  <si>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</si>
  <si>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</si>
  <si>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</si>
  <si>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</si>
  <si>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</si>
  <si>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</si>
  <si>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</si>
  <si>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</si>
  <si>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</si>
  <si>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</si>
  <si>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</si>
  <si>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</si>
  <si>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</si>
  <si>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</si>
  <si>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</si>
  <si>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</si>
  <si>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</si>
  <si>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</si>
  <si>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</si>
  <si>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</si>
  <si>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</si>
  <si>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</si>
  <si>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</si>
  <si>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</si>
  <si>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</si>
  <si>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</si>
  <si>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</si>
  <si>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</si>
  <si>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</si>
  <si>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</si>
  <si>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</si>
  <si>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</si>
  <si>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</si>
  <si>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</si>
  <si>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</si>
  <si>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</si>
  <si>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</si>
  <si>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</si>
  <si>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</si>
  <si>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</si>
  <si>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</si>
  <si>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</si>
  <si>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</si>
  <si>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</si>
  <si>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</si>
  <si>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</si>
  <si>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</si>
  <si>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</si>
  <si>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</si>
  <si>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</si>
  <si>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</si>
  <si>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</si>
  <si>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</si>
  <si>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</si>
  <si>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</si>
  <si>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</si>
  <si>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</si>
  <si>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</si>
  <si>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</si>
  <si>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</si>
  <si>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</si>
  <si>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</si>
  <si>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</si>
  <si>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</si>
  <si>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</si>
  <si>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</si>
  <si>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</si>
  <si>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</si>
  <si>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</si>
  <si>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</si>
  <si>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</si>
  <si>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</si>
  <si>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</si>
  <si>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</si>
  <si>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</si>
  <si>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</si>
  <si>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</si>
  <si>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</si>
  <si>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</si>
  <si>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</si>
  <si>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</si>
  <si>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</si>
  <si>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</si>
  <si>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</si>
  <si>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</si>
  <si>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</si>
  <si>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</si>
  <si>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</si>
  <si>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</si>
  <si>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</si>
  <si>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</si>
  <si>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</si>
  <si>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</si>
  <si>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</si>
  <si>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</si>
  <si>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</si>
  <si>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</si>
  <si>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</si>
  <si>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</si>
  <si>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</si>
  <si>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</si>
  <si>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</si>
  <si>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</si>
  <si>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</si>
  <si>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</si>
  <si>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</si>
  <si>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</si>
  <si>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</si>
  <si>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</si>
  <si>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</si>
  <si>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</si>
  <si>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</si>
  <si>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</si>
  <si>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</si>
  <si>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</si>
  <si>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</si>
  <si>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</si>
  <si>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</si>
  <si>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</si>
  <si>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</si>
  <si>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</si>
  <si>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</si>
  <si>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</si>
  <si>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</si>
  <si>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</si>
  <si>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</si>
  <si>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</si>
  <si>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</si>
  <si>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</si>
  <si>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</si>
  <si>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</si>
  <si>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</si>
  <si>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</si>
  <si>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</si>
  <si>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</si>
  <si>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</si>
  <si>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</si>
  <si>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</si>
  <si>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</si>
  <si>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</si>
  <si>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</si>
  <si>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</si>
  <si>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</si>
  <si>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</si>
  <si>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</si>
  <si>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</si>
  <si>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</si>
  <si>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</si>
  <si>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</si>
  <si>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</si>
  <si>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</si>
  <si>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</si>
  <si>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</si>
  <si>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</si>
  <si>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</si>
  <si>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</si>
  <si>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</si>
  <si>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</si>
  <si>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</si>
  <si>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</si>
  <si>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</si>
  <si>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</si>
  <si>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</si>
  <si>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</si>
  <si>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</si>
  <si>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</si>
  <si>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</si>
  <si>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</si>
  <si>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</si>
  <si>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</si>
  <si>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</si>
  <si>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</si>
  <si>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</si>
  <si>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</si>
  <si>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</si>
  <si>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</si>
  <si>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</si>
  <si>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Техническое обследование оборудования</t>
  </si>
  <si>
    <t xml:space="preserve">Испытание тали </t>
  </si>
  <si>
    <t xml:space="preserve">Техническое обслуживание </t>
  </si>
  <si>
    <t>Котлы отопительные Протерм-50 4шт, Протерм-24 1шт</t>
  </si>
  <si>
    <t>Техническое обслуживание отопительных котлов Буран Бойлер</t>
  </si>
  <si>
    <t>Полное тех обследование отопительных котлов Буран-Бойлер</t>
  </si>
  <si>
    <t>BURAN boiler llp КВа116</t>
  </si>
  <si>
    <t>Буран бойлер 06МВТ, Буран бойлер Кронус КВА-233 ЛЖ/ГН</t>
  </si>
  <si>
    <t>Буран Бойлер</t>
  </si>
  <si>
    <t xml:space="preserve">Полное тех обследование отопительных котлов Буран-Бойлер CRONOS-BB735 RD/R Ква 81 </t>
  </si>
  <si>
    <t>Техническое обслуживание подъездных путей</t>
  </si>
  <si>
    <t>Подъездной путь №34Д (80 метр)</t>
  </si>
  <si>
    <t>Подъездной путь №110, 110А (476 метр)</t>
  </si>
  <si>
    <t>Подъездной путь №45 (152 метр)</t>
  </si>
  <si>
    <t>Подъездной путь №600 (204 метр)</t>
  </si>
  <si>
    <t>Подъездной путь №54 (159 метр)</t>
  </si>
  <si>
    <t>Подъездной путь №1/10 (189 метр)</t>
  </si>
  <si>
    <t>Подъездной путь №102 А (146 метр)</t>
  </si>
  <si>
    <t>Подъездной путь №140 (227 метр)</t>
  </si>
  <si>
    <t>Подъездной путь №27 (184 метр)</t>
  </si>
  <si>
    <t>Подъездной путь №192 (316 метр)</t>
  </si>
  <si>
    <t>Алакольский р/н, Достыкский сельский округ, земельный участок 43</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</si>
  <si>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</si>
  <si>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</si>
  <si>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</si>
  <si>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</si>
  <si>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</si>
  <si>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</si>
  <si>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</si>
  <si>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</si>
  <si>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</si>
  <si>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</si>
  <si>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</si>
  <si>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</si>
  <si>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</si>
  <si>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</si>
  <si>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</si>
  <si>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</si>
  <si>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</si>
  <si>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</si>
  <si>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</si>
  <si>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</si>
  <si>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</si>
  <si>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</si>
  <si>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</si>
  <si>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</si>
  <si>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</si>
  <si>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</si>
  <si>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</si>
  <si>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</si>
  <si>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</si>
  <si>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</si>
  <si>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</si>
  <si>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</si>
  <si>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</si>
  <si>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</si>
  <si>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</si>
  <si>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</si>
  <si>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</si>
  <si>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</si>
  <si>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</si>
  <si>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</si>
  <si>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</si>
  <si>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</si>
  <si>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</si>
  <si>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</si>
  <si>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</si>
  <si>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</si>
  <si>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</si>
  <si>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</si>
  <si>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</si>
  <si>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</si>
  <si>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</si>
  <si>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</si>
  <si>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</si>
  <si>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</si>
  <si>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</si>
  <si>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</si>
  <si>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</si>
  <si>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</si>
  <si>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</si>
  <si>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</si>
  <si>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</si>
  <si>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</si>
  <si>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</si>
  <si>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</si>
  <si>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</si>
  <si>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</si>
  <si>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</si>
  <si>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</si>
  <si>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</si>
  <si>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</si>
  <si>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</si>
  <si>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</si>
  <si>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</si>
  <si>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</si>
  <si>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</si>
  <si>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</si>
  <si>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</si>
  <si>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</si>
  <si>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</si>
  <si>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</si>
  <si>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</si>
  <si>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</si>
  <si>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</si>
  <si>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</si>
  <si>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</si>
  <si>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</si>
  <si>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</si>
  <si>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</si>
  <si>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</si>
  <si>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</si>
  <si>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</si>
  <si>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</si>
  <si>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</si>
  <si>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</si>
  <si>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</si>
  <si>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</si>
  <si>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</si>
  <si>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</si>
  <si>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</si>
  <si>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</si>
  <si>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</si>
  <si>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</si>
  <si>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</si>
  <si>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</si>
  <si>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</si>
  <si>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</si>
  <si>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</si>
  <si>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</si>
  <si>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</si>
  <si>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</si>
  <si>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</si>
  <si>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</si>
  <si>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</si>
  <si>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</si>
  <si>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</si>
  <si>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</si>
  <si>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</si>
  <si>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</si>
  <si>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</si>
  <si>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</si>
  <si>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</si>
  <si>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</si>
  <si>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</si>
  <si>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</si>
  <si>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</si>
  <si>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</si>
  <si>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</si>
  <si>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</si>
  <si>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</si>
  <si>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</si>
  <si>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</si>
  <si>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</si>
  <si>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</si>
  <si>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</si>
  <si>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</si>
  <si>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</si>
  <si>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</si>
  <si>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</si>
  <si>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</si>
  <si>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</si>
  <si>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</si>
  <si>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</si>
  <si>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</si>
  <si>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</si>
  <si>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</si>
  <si>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</si>
  <si>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</si>
  <si>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</si>
  <si>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</si>
  <si>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</si>
  <si>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</si>
  <si>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</si>
  <si>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</si>
  <si>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</si>
  <si>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</si>
  <si>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</si>
  <si>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</si>
  <si>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</si>
  <si>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</si>
  <si>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</si>
  <si>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</si>
  <si>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</si>
  <si>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</si>
  <si>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</si>
  <si>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</si>
  <si>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</si>
  <si>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</si>
  <si>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</si>
  <si>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</si>
  <si>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</si>
  <si>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</si>
  <si>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</si>
  <si>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</si>
  <si>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</si>
  <si>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</si>
  <si>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</si>
  <si>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</si>
  <si>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</si>
  <si>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</si>
  <si>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</si>
  <si>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</si>
  <si>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</si>
  <si>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</si>
  <si>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</si>
  <si>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</si>
  <si>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</si>
  <si>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</si>
  <si>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</si>
  <si>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</si>
  <si>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</si>
  <si>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</si>
  <si>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</si>
  <si>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</si>
  <si>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</si>
  <si>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</si>
  <si>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</si>
  <si>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</si>
  <si>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</si>
  <si>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</si>
  <si>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</si>
  <si>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</si>
  <si>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</si>
  <si>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</si>
  <si>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</si>
  <si>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</si>
  <si>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</si>
  <si>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</si>
  <si>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</si>
  <si>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</si>
  <si>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</si>
  <si>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</si>
  <si>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</si>
  <si>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</si>
  <si>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</si>
  <si>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</si>
  <si>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</si>
  <si>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</si>
  <si>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</si>
  <si>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</si>
  <si>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</si>
  <si>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</si>
  <si>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</si>
  <si>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</si>
  <si>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</si>
  <si>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</si>
  <si>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</si>
  <si>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</si>
  <si>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</si>
  <si>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</si>
  <si>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</si>
  <si>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</si>
  <si>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</si>
  <si>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</si>
  <si>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</si>
  <si>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</si>
  <si>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</si>
  <si>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</si>
  <si>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</si>
  <si>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</si>
  <si>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</si>
  <si>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</si>
  <si>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</si>
  <si>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</si>
  <si>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</si>
  <si>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</si>
  <si>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</si>
  <si>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</si>
  <si>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</si>
  <si>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</si>
  <si>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</si>
  <si>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</si>
  <si>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</si>
  <si>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</si>
  <si>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</si>
  <si>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</si>
  <si>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</si>
  <si>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</si>
  <si>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</si>
  <si>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</si>
  <si>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</si>
  <si>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</si>
  <si>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</si>
  <si>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</si>
  <si>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</si>
  <si>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</si>
  <si>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</si>
  <si>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</si>
  <si>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</si>
  <si>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</si>
  <si>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</si>
  <si>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</si>
  <si>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</si>
  <si>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</si>
  <si>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</si>
  <si>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</si>
  <si>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</si>
  <si>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</si>
  <si>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</si>
  <si>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</si>
  <si>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</si>
  <si>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</si>
  <si>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</si>
  <si>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</si>
  <si>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</si>
  <si>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</si>
  <si>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</si>
  <si>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</si>
  <si>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</si>
  <si>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</si>
  <si>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</si>
  <si>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</si>
  <si>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</si>
  <si>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</si>
  <si>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</si>
  <si>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</si>
  <si>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</si>
  <si>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</si>
  <si>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</si>
  <si>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</si>
  <si>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</si>
  <si>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</si>
  <si>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</si>
  <si>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</si>
  <si>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</si>
  <si>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</si>
  <si>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</si>
  <si>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</si>
  <si>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</si>
  <si>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</si>
  <si>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</si>
  <si>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</si>
  <si>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</si>
  <si>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</si>
  <si>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</si>
  <si>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</si>
  <si>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</si>
  <si>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</si>
  <si>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</si>
  <si>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</si>
  <si>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</si>
  <si>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</si>
  <si>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</si>
  <si>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</si>
  <si>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</si>
  <si>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</si>
  <si>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</si>
  <si>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</si>
  <si>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</si>
  <si>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</si>
  <si>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</si>
  <si>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</si>
  <si>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</si>
  <si>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</si>
  <si>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</si>
  <si>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</si>
  <si>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</si>
  <si>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</si>
  <si>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</si>
  <si>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</si>
  <si>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</si>
  <si>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</si>
  <si>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</si>
  <si>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</si>
  <si>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</si>
  <si>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</si>
  <si>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</si>
  <si>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</si>
  <si>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</si>
  <si>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</si>
  <si>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</si>
  <si>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</si>
  <si>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</si>
  <si>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</si>
  <si>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</si>
  <si>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</si>
  <si>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</si>
  <si>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</si>
  <si>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</si>
  <si>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</si>
  <si>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</si>
  <si>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</si>
  <si>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</si>
  <si>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</si>
  <si>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</si>
  <si>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</si>
  <si>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</si>
  <si>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</si>
  <si>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</si>
  <si>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</si>
  <si>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</si>
  <si>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</si>
  <si>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</si>
  <si>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</si>
  <si>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</si>
  <si>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</si>
  <si>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</si>
  <si>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</si>
  <si>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</si>
  <si>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</si>
  <si>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</si>
  <si>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</si>
  <si>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</si>
  <si>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</si>
  <si>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</si>
  <si>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</si>
  <si>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</si>
  <si>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</si>
  <si>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</si>
  <si>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</si>
  <si>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</si>
  <si>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</si>
  <si>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</si>
  <si>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</si>
  <si>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</si>
  <si>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</si>
  <si>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</si>
  <si>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</si>
  <si>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</si>
  <si>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</si>
  <si>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</si>
  <si>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</si>
  <si>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</si>
  <si>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</si>
  <si>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</si>
  <si>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</si>
  <si>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</si>
  <si>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</si>
  <si>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</si>
  <si>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</si>
  <si>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</si>
  <si>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</si>
  <si>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</si>
  <si>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</si>
  <si>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</si>
  <si>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</si>
  <si>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</si>
  <si>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</si>
  <si>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</si>
  <si>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</si>
  <si>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</si>
  <si>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</si>
  <si>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</si>
  <si>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</si>
  <si>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</si>
  <si>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</si>
  <si>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</si>
  <si>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</si>
  <si>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</si>
  <si>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</si>
  <si>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</si>
  <si>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</si>
  <si>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</si>
  <si>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</si>
  <si>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</si>
  <si>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</si>
  <si>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</si>
  <si>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</si>
  <si>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</si>
  <si>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</si>
  <si>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</si>
  <si>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</si>
  <si>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</si>
  <si>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</si>
  <si>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</si>
  <si>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</si>
  <si>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</si>
  <si>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</si>
  <si>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</si>
  <si>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</si>
  <si>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</si>
  <si>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</si>
  <si>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</si>
  <si>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</si>
  <si>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</si>
  <si>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</si>
  <si>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</si>
  <si>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</si>
  <si>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</si>
  <si>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</si>
  <si>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</si>
  <si>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</si>
  <si>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</si>
  <si>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</si>
  <si>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</si>
  <si>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</si>
  <si>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</si>
  <si>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</si>
  <si>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</si>
  <si>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</si>
  <si>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</si>
  <si>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</si>
  <si>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</si>
  <si>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</si>
  <si>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</si>
  <si>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</si>
  <si>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</si>
  <si>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</si>
  <si>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</si>
  <si>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</si>
  <si>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</si>
  <si>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</si>
  <si>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</si>
  <si>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</si>
  <si>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</si>
  <si>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</si>
  <si>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</si>
  <si>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</si>
  <si>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</si>
  <si>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</si>
  <si>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</si>
  <si>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</si>
  <si>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</si>
  <si>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</si>
  <si>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</si>
  <si>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</si>
  <si>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</si>
  <si>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</si>
  <si>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</si>
  <si>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</si>
  <si>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</si>
  <si>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</si>
  <si>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</si>
  <si>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</si>
  <si>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</si>
  <si>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</si>
  <si>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</si>
  <si>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</si>
  <si>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</si>
  <si>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</si>
  <si>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</si>
  <si>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</si>
  <si>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</si>
  <si>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</si>
  <si>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</si>
  <si>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</si>
  <si>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</si>
  <si>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</si>
  <si>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</si>
  <si>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</si>
  <si>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</si>
  <si>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</si>
  <si>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</si>
  <si>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</si>
  <si>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</si>
  <si>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</si>
  <si>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</si>
  <si>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</si>
  <si>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</si>
  <si>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</si>
  <si>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</si>
  <si>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</si>
  <si>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</si>
  <si>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</si>
  <si>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</si>
  <si>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</si>
  <si>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</si>
  <si>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</si>
  <si>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</si>
  <si>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</si>
  <si>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</si>
  <si>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</si>
  <si>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</si>
  <si>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</si>
  <si>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</si>
  <si>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</si>
  <si>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</si>
  <si>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</si>
  <si>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</si>
  <si>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</si>
  <si>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</si>
  <si>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</si>
  <si>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</si>
  <si>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</si>
  <si>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</si>
  <si>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</si>
  <si>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</si>
  <si>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</si>
  <si>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</si>
  <si>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</si>
  <si>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</si>
  <si>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</si>
  <si>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</si>
  <si>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</si>
  <si>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</si>
  <si>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</si>
  <si>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</si>
  <si>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</si>
  <si>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</si>
  <si>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</si>
  <si>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</si>
  <si>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</si>
  <si>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</si>
  <si>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</si>
  <si>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</si>
  <si>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</si>
  <si>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</si>
  <si>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</si>
  <si>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</si>
  <si>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</si>
  <si>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</si>
  <si>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</si>
  <si>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</si>
  <si>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</si>
  <si>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</si>
  <si>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</si>
  <si>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</si>
  <si>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</si>
  <si>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</si>
  <si>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</si>
  <si>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</si>
  <si>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</si>
  <si>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</si>
  <si>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</si>
  <si>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</si>
  <si>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</si>
  <si>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</si>
  <si>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</si>
  <si>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</si>
  <si>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</si>
  <si>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</si>
  <si>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</si>
  <si>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</si>
  <si>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</si>
  <si>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</si>
  <si>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</si>
  <si>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</si>
  <si>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</si>
  <si>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</si>
  <si>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</si>
  <si>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</si>
  <si>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</si>
  <si>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</si>
  <si>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</si>
  <si>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</si>
  <si>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</si>
  <si>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</si>
  <si>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</si>
  <si>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</si>
  <si>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</si>
  <si>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</si>
  <si>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</si>
  <si>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</si>
  <si>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</si>
  <si>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</si>
  <si>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</si>
  <si>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</si>
  <si>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</si>
  <si>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</si>
  <si>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</si>
  <si>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</si>
  <si>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</si>
  <si>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</si>
  <si>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</si>
  <si>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</si>
  <si>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</si>
  <si>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</si>
  <si>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</si>
  <si>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</si>
  <si>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</si>
  <si>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</si>
  <si>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</si>
  <si>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</si>
  <si>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</si>
  <si>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</si>
  <si>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</si>
  <si>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</si>
  <si>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</si>
  <si>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</si>
  <si>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</si>
  <si>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</si>
  <si>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</si>
  <si>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</si>
  <si>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</si>
  <si>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</si>
  <si>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</si>
  <si>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</si>
  <si>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</si>
  <si>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</si>
  <si>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</si>
  <si>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</si>
  <si>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</si>
  <si>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</si>
  <si>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</si>
  <si>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</si>
  <si>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</si>
  <si>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</si>
  <si>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</si>
  <si>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</si>
  <si>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</si>
  <si>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</si>
  <si>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</si>
  <si>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</si>
  <si>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</si>
  <si>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</si>
  <si>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</si>
  <si>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</si>
  <si>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</si>
  <si>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</si>
  <si>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</si>
  <si>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</si>
  <si>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</si>
  <si>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</si>
  <si>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</si>
  <si>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</si>
  <si>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</si>
  <si>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</si>
  <si>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</si>
  <si>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</si>
  <si>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</si>
  <si>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</si>
  <si>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</si>
  <si>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</si>
  <si>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</si>
  <si>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</si>
  <si>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</si>
  <si>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</si>
  <si>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</si>
  <si>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</si>
  <si>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</si>
  <si>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</si>
  <si>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</si>
  <si>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</si>
  <si>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</si>
  <si>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</si>
  <si>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</si>
  <si>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</si>
  <si>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</si>
  <si>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</si>
  <si>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</si>
  <si>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</si>
  <si>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Казалинский район, кент Айтеке би, улица Яков Михайлюк 38</t>
  </si>
  <si>
    <t>Западно-Казахстанкая область</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</si>
  <si>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</si>
  <si>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</si>
  <si>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</si>
  <si>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</si>
  <si>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</si>
  <si>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</si>
  <si>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</si>
  <si>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</si>
  <si>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</si>
  <si>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</si>
  <si>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</si>
  <si>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</si>
  <si>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</si>
  <si>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</si>
  <si>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</si>
  <si>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</si>
  <si>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</si>
  <si>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</si>
  <si>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</si>
  <si>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</si>
  <si>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</si>
  <si>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</si>
  <si>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</si>
  <si>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</si>
  <si>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</si>
  <si>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</si>
  <si>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</si>
  <si>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</si>
  <si>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</si>
  <si>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</si>
  <si>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</si>
  <si>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</si>
  <si>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</si>
  <si>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Проведение измерения переходного сопративления металосвязи</t>
  </si>
  <si>
    <t>не должно быть обрывов цепей;
не должно быть контактных соединений со значениями переходного сопротивления более 0,05 Ом;
при визуальном осмотре и проверкой ударом молотка, не должно быть видимых дефектов соединений;
все соединения должны быть надежно защищены от воздействия внешних факторов и окружающей среды.</t>
  </si>
  <si>
    <t>Проведение испытания заземляющих устройств и молниеотводов</t>
  </si>
  <si>
    <t>Визуальный осмотр элементов ЗУ с возможным вскрытием грунта в зависимости от типа проверки. Болтовые соединения должны быть надёжно затянуты. Сварные проверяют ударом молотка. Если при выборочном вскрытии грунта обнаружено, что степень коррозии элемента заземления составляет более 50%, то рекомендуется заменить данный элемент. Также при визуальном осмотре заземления определяется вид почвы, в котором выполнено обследуемое заземляющее устройство, степень увлажнённости грунта и степень коррозионного разрушения конструктивных элементов заземления (при периодическом и внеочередном осмотрах);
Проверка наличия цепи между заземлёнными установками и элементами заземлённой установки («металлосвязи»). Величина измеренного переходного сопротивления прочих контактов заземляющих и нулевых проводников, элементов электрооборудования должна составлять не более 0,05 Ом. Не должно быть обрывов цепей и неудовлетворительных контактов.
Измерение сопротивления заземляющего устройства.</t>
  </si>
  <si>
    <t>Проведение измерения сопротивления изоляции проводов и кабелей</t>
  </si>
  <si>
    <t>сопротивление заземляющего устройства, к которому присоединены нейтрали генератора или трансформатора или выводы источника однофазного тока, в любое время года должно быть не более 2, 4 и 8 Ом соответственно при линейных напряжениях 660, 380 и 220 В источника трехфазного тока или 380, 220 и 127 В источника однофазного тока. Это сопротивление должно быть обеспечено с учетом использования естественных заземлителей, а также заземлителей повторных заземлений PEN- или PE-проводника ВЛ напряжением до 1 кВ при количестве отходящих линий не менее двух. Сопротивление заземлителя, расположенного в непосредственной близости от нейтрали генератора или трансформатора или вывода источника однофазного тока, должно быть не более 15, 30 и 60 Ом соответственно при линейных напряжениях 660, 380 и 220 В источника трехфазного тока или 380, 220 и 127 В источника однофазного тока (ПУЭ);
общее сопротивление растеканию заземлителей (в том числе естественных) всех повторных заземлений PEN -проводника каждой ВЛ в любое время года должно быть не более 5, 10 и 20 Ом соответственно при линейных напряжениях 660, 380 и 220 В источника трехфазного тока или 380, 220 и 127 В источника однофазного тока. При этом сопротивление растеканию заземлителя каждого из повторных заземлений должно быть не более 15, 30 и 60 Ом соответственно при тех же напряжениях (ПУЭ);
для заземлителей устройств молниезащиты зданий и сооружений I и II категорий по молниезащите допустимая величина сопротивления ЗУ должна быть не более 10 Ом, а для зданий и сооружений III категорий по молниезащите ― не более 20 Ом;
заземляющие устройства электроустановок напряжением выше 1 кВ в сетях с эффективно заземленной нейтралью (подстанции 110 кВ и выше) должно иметь в любое время года сопротивление не более 0,5 Ом с учетом сопротивления естественных и искусственных заземлителей (ПУЭ);</t>
  </si>
  <si>
    <t>Все ТС ТЭК-КАЗАХСТАН</t>
  </si>
  <si>
    <t>Зачистка резервуаров</t>
  </si>
  <si>
    <t>РГС-50, инв.AST020002, ДТЛ</t>
  </si>
  <si>
    <t>РГС-50, инв.AST020012, ДТЛ</t>
  </si>
  <si>
    <t xml:space="preserve">РВС-2000, БАТ000148, ДТЛ
</t>
  </si>
  <si>
    <t>РВС-2000, БАТ0067/1, ДТЛ</t>
  </si>
  <si>
    <t>РВС-20, БАТ0066/1, ДТЛ</t>
  </si>
  <si>
    <t>РВС-20,БАТ0066/2, ДТЛ</t>
  </si>
  <si>
    <t xml:space="preserve">РВС-3000, АЛМ7593, ДТЛ
</t>
  </si>
  <si>
    <t>РВС-2000, АЛМ7601, ДТЛ</t>
  </si>
  <si>
    <t>РВС-2000, АЛМ7609, ДТЛ</t>
  </si>
  <si>
    <t>РВС-2000, АЛМ000282, ДТЛ</t>
  </si>
  <si>
    <t>РВС-2000, АЛМ000283, ДТЛ</t>
  </si>
  <si>
    <t>РГС-70, АЛМ5487, ДТЛ</t>
  </si>
  <si>
    <t>РВС-2000, АЛМ6872, ДТЛ</t>
  </si>
  <si>
    <t>РГС-100, АЛМ6875, ДТЛ</t>
  </si>
  <si>
    <t>РГС-100, АЛМ6877, бензин</t>
  </si>
  <si>
    <t>РВС-2000, АЛМ000729, ДТЛ</t>
  </si>
  <si>
    <t>РВС-2000, АЛМ000730, ДТЛ</t>
  </si>
  <si>
    <t>РГСп-70 (тип-53), АЛМ000742 (1), ДТЛ</t>
  </si>
  <si>
    <t xml:space="preserve">ВЦ-60м3 (тип 25А), АЛМ000741, ДТЛ </t>
  </si>
  <si>
    <t>РВС-3000, AST804228, ДТЛ</t>
  </si>
  <si>
    <t>РГСп-60, ЗФ0002580, ДТЛ</t>
  </si>
  <si>
    <t>РГСп-60, ЗФ0002581, ДТЛ</t>
  </si>
  <si>
    <t>РГСп-50, ЗФ0002582, ДТЛ</t>
  </si>
  <si>
    <t>РГСп-50, ЗФ0002583, ДТЛ</t>
  </si>
  <si>
    <t>РВС-1000. (Ут),БАТ002659, бензин</t>
  </si>
  <si>
    <t>РВС-1000. (Ут), БАТ002660, бензин</t>
  </si>
  <si>
    <t>РГС-75, БАТ002663, бензин</t>
  </si>
  <si>
    <t>РГС-75, БАТ002664, бензин</t>
  </si>
  <si>
    <t>РВС-3000, БАТ002609, ДТЛ</t>
  </si>
  <si>
    <t>РВС-3000, БАТ002610, ДТЛ</t>
  </si>
  <si>
    <t xml:space="preserve">РГС-75, БАТ002661, ДТЗ
</t>
  </si>
  <si>
    <t xml:space="preserve">РГС-75, БАТ002662, ДТЗ
</t>
  </si>
  <si>
    <t>РВС-1000. (Ут), АЛМ8911, ДТЛ</t>
  </si>
  <si>
    <t>РВС-1000. (Ут), АЛМ8910, ДТЛ</t>
  </si>
  <si>
    <t>РГСп-75, АЛМ8912, ДТЛ</t>
  </si>
  <si>
    <t>РГСп-75, АЛМ8913, ДТЛ</t>
  </si>
  <si>
    <t>РВС-1000, AST025051, ДТЛ</t>
  </si>
  <si>
    <t>РВС-400, ААА01537, ДТЛ</t>
  </si>
  <si>
    <t>РВС-400, ААА01538, ДТЛ</t>
  </si>
  <si>
    <t>РВС-3000, БАТ002455, ДТЛ</t>
  </si>
  <si>
    <t>РВС-3000, БАТ002456, ДТЛ</t>
  </si>
  <si>
    <t xml:space="preserve">РГС-75, БАТ002573, ДТЛ
</t>
  </si>
  <si>
    <t xml:space="preserve">РВС-2000. (Ут), АЛМ6320, ДТЛ
</t>
  </si>
  <si>
    <t xml:space="preserve">РВС-2000. (Ут), АЛМ6321, ДТЛ
</t>
  </si>
  <si>
    <t xml:space="preserve">РГС-100, АЛМ6372, ДТЗ
</t>
  </si>
  <si>
    <t>РГС-100, АЛМ6373, ДТЗ</t>
  </si>
  <si>
    <t xml:space="preserve">РВС-2000, AST802117, ДТЛ
</t>
  </si>
  <si>
    <t xml:space="preserve">РВС-200, АЛМ5971, бензин
</t>
  </si>
  <si>
    <t xml:space="preserve">РВС-200, АЛМ6001, бензин
</t>
  </si>
  <si>
    <t xml:space="preserve">РВС-2000, АЛМ001282, ДТЛ
</t>
  </si>
  <si>
    <t xml:space="preserve">РГС-50, АЛМ6007, ДТЛ
</t>
  </si>
  <si>
    <t>РВС-2000, AST025081, ДТЛ</t>
  </si>
  <si>
    <t>РВС-1000, AST800903, ДТЛ</t>
  </si>
  <si>
    <t>РГСп-25, AST800897, ДТЛ</t>
  </si>
  <si>
    <t>РГСп-25, AST800901, ДТЛ</t>
  </si>
  <si>
    <t>РВС-1000, АЛМ99999900000000010, ДТЛ</t>
  </si>
  <si>
    <t>РГС-75, АЛМ99999900000000344, ДТЛ</t>
  </si>
  <si>
    <t>РГС-75, АЛМ99999900000000345, ДТЛ</t>
  </si>
  <si>
    <t>РГС-75, АЛМ99999900000000346, ДТЛ</t>
  </si>
  <si>
    <t>РГС-75, АЛМ99999900000000347, ДТЛ</t>
  </si>
  <si>
    <t>РВС-600, БАТ000093, ДТЛ</t>
  </si>
  <si>
    <t>РВС-1000. (Ут), АЛМ9674, ДТЛ</t>
  </si>
  <si>
    <t>РВС-1000. (Ут), АЛМ9675, ДТЛ</t>
  </si>
  <si>
    <t>РВС-1000. (Ут), АЛМ9757, ДТЛ</t>
  </si>
  <si>
    <t>РГС-75, АЛМ9764, бензин</t>
  </si>
  <si>
    <t>РГС-75, АЛМ9765, бензин</t>
  </si>
  <si>
    <t>РГС-75, АЛМ9766, ДТЗ</t>
  </si>
  <si>
    <t>РГС-75, АЛМ9767, ДТЗ</t>
  </si>
  <si>
    <t>РВС-3000. (Ут), ЗФ0000210, ДТЛ</t>
  </si>
  <si>
    <t>РВС-3000. (Ут), ЗФ0000211, ДТЛ</t>
  </si>
  <si>
    <t xml:space="preserve">РГС-75, ЗФ0000212, бензин
</t>
  </si>
  <si>
    <t xml:space="preserve">РГС-75, ЗФ0000213, бензин
</t>
  </si>
  <si>
    <t xml:space="preserve">РГС-75, ЗФ0000214, бензин
</t>
  </si>
  <si>
    <t xml:space="preserve">РГС-75, ЗФ0000215, бензин
</t>
  </si>
  <si>
    <t>РГС-75, ЗФ0000217, ДТЛ</t>
  </si>
  <si>
    <t xml:space="preserve">РГС-50. (Ут), БАТ000527, ДТЛ
</t>
  </si>
  <si>
    <t xml:space="preserve">РГС-50. (Ут), БАТ000528, ДТЛ
</t>
  </si>
  <si>
    <t>РВС-3000, AST025132, ДТЛ</t>
  </si>
  <si>
    <t>РВС-2000, AST025034, ДТЛ</t>
  </si>
  <si>
    <t>РВС-3000, AST024101, ДТЛ</t>
  </si>
  <si>
    <t>РВС-3000, AST024117, ДТЛ</t>
  </si>
  <si>
    <t>РВС-1000. (Ут), БАТ002398, ДТЛ</t>
  </si>
  <si>
    <t>РВС-1000. (Ут), БАТ002399, ДТЛ</t>
  </si>
  <si>
    <t>РВС-5000. (Ут), ЗФ0000389, ДТЛ</t>
  </si>
  <si>
    <t>РВС-1000. (Ут), ЗФ0000390, ДТЛ</t>
  </si>
  <si>
    <t>РВС-2000, БАТ000146, ДТЛ</t>
  </si>
  <si>
    <t>РВС-2000, AST025060, ДТЛ</t>
  </si>
  <si>
    <t>РГС-50, AST020009, ДТЛ</t>
  </si>
  <si>
    <t>РГС-50, AST020010, ДТЛ</t>
  </si>
  <si>
    <t>РГС-50, AST020011, ДТЛ</t>
  </si>
  <si>
    <t xml:space="preserve">РГСп-50, AST024903, ДТЛ
</t>
  </si>
  <si>
    <t>РГС-50 (тип 16), AST801106, ДТЛ</t>
  </si>
  <si>
    <t>РГС-50 (тип 16), AST801111, ДТЛ</t>
  </si>
  <si>
    <t>РГС-75, AST804554, бензин</t>
  </si>
  <si>
    <t>РВС-700, AST804751, ДТЛ</t>
  </si>
  <si>
    <t>РВС-700, AST804752, ДТЛ</t>
  </si>
  <si>
    <t>РГС-75, AST804552, ДТЛ</t>
  </si>
  <si>
    <t>РГС-75, AST804555, ДТЛ</t>
  </si>
  <si>
    <t>РВС-3000, БАТ000150, ДТЛ</t>
  </si>
  <si>
    <t>РГС-75, АЛМ8229, ДТЛ</t>
  </si>
  <si>
    <t>РВС-5000. (Ут), АЛМ8214, ДТЛ</t>
  </si>
  <si>
    <t>РВС-5000. (Ут), АЛМ8215, ДТЛ</t>
  </si>
  <si>
    <t>РВС-5000. (Ут), АЛМ8216, ДТЛ</t>
  </si>
  <si>
    <t>РВС-2000. (Ут), АЛМ8223, ДТЛ</t>
  </si>
  <si>
    <t>РВС-3250, БАТ0055-2, ДТЛ</t>
  </si>
  <si>
    <t>РВС-3000, АЛМ000497, ДТЛ</t>
  </si>
  <si>
    <t>РВС-400. (Ут), АЛМ8907, ДТЛ</t>
  </si>
  <si>
    <t>РВС-400. (Ут), АЛМ8908, ДТЛ</t>
  </si>
  <si>
    <t>РВС-2000, БАТ000157, ДТЛ</t>
  </si>
  <si>
    <t>РВС-200, БАТ000153, ДТЛ</t>
  </si>
  <si>
    <t>РВС-200, БАТ000155, ДТЛ</t>
  </si>
  <si>
    <t>РГС-50. (Ут), БАТ000502, ДТЛ</t>
  </si>
  <si>
    <t>РГС-50. (Ут), БАТ000503, ДТЛ</t>
  </si>
  <si>
    <t>РГС-50. (Ут), БАТ000504, ДТЛ</t>
  </si>
  <si>
    <t>РГС-50. (Ут), БАТ000505, ДТЛ</t>
  </si>
  <si>
    <t>РГС-50. (Ут), БАТ000506, ДТЛ</t>
  </si>
  <si>
    <t>РГС-50. (Ут), БАТ000507, ДТЛ</t>
  </si>
  <si>
    <t>РВС-3000, АЛМ6319, ДТЛ</t>
  </si>
  <si>
    <t>РВС-3000, АЛМ6368, ДТЛ</t>
  </si>
  <si>
    <t xml:space="preserve">РВС-3000, АЛМ6369, ДТЛ
</t>
  </si>
  <si>
    <t>РВС-1000, АЛМ6365, бензин</t>
  </si>
  <si>
    <t>РВС-200, АЛМ6435, ДТЛ</t>
  </si>
  <si>
    <t>РВС-200, АЛМ6398, ДТЛ</t>
  </si>
  <si>
    <t>РВС-3000, ТЭК049526, ДТЛ</t>
  </si>
  <si>
    <t>РВС-3000, ТЭК049527, ДТЛ</t>
  </si>
  <si>
    <t>РВС-2000, ТЭК049524, ДТЛ</t>
  </si>
  <si>
    <t>РВС-2000, ТЭК049525, ДТЛ</t>
  </si>
  <si>
    <t>РГС-75, AST805063, ДТЗ</t>
  </si>
  <si>
    <t>РГС-50, AST805066, ДТЛ</t>
  </si>
  <si>
    <t>ТС Агадырь
Шетский р-н, пос. Агадырь, ул.Тепловозная, зд. 4 А/1</t>
  </si>
  <si>
    <t>ТС Актобе
г.Актобе, ул.Станционная, 1а</t>
  </si>
  <si>
    <t>ТС Актогай
Актогайский п.о., пос. Актогай, ул. А. Молдагуловой, дом 49/1</t>
  </si>
  <si>
    <t>ТС Алматы-1
Турксибский р-н, ул. Шацкого, 17</t>
  </si>
  <si>
    <t>ТС Алтынколь
Алматинская обл., Панфиловский р-н, Пенжимский с/о, уч. кв. 134, з.у. 80</t>
  </si>
  <si>
    <t>ТС Арысь
г. Арысь, ул.З. Тойбековой, зд. 5 А</t>
  </si>
  <si>
    <t>ТС Астана
Сарыаркинский р-н, пер.Шынтас, 8/2</t>
  </si>
  <si>
    <t>ТС Атбасар
г. Атбасар, Ауэзова 92</t>
  </si>
  <si>
    <t>ТС Атырау
Промзона 14, в р-не ст. Атырау</t>
  </si>
  <si>
    <t>ТС Аягоз
Аягозский р/н, г. Аягоз, ул. А. Маженова, земельный участок 1А</t>
  </si>
  <si>
    <t>ТС Балхаш
г. Балхаш, кв. Мехколонна, стр. 35</t>
  </si>
  <si>
    <t>ТС Бейнеу
Бейнеуский р-н, с/о Бейнеуский, село Бейнеу, зона №1, зд. 40Б</t>
  </si>
  <si>
    <t>ТС Достык
Алакольский р/н, Достыкский с/о, з.у. 43</t>
  </si>
  <si>
    <t>ТС Ерейментау
Ерейментауский р-н, г. Ерейментау, ул. Деповская, стр. 1-А</t>
  </si>
  <si>
    <t>ТС Тараз
г.Тараз, ул.Тынышбаева 80</t>
  </si>
  <si>
    <t>ТС Жана-Арка
Жана-Аркинский р-н, пос. Атасу, ул. Т. Смаилова, зд. 38/6</t>
  </si>
  <si>
    <t>ТС Жезказган
г. Жезказган, территория старого аэропорта, з.у. 55</t>
  </si>
  <si>
    <t>ТС Жем
Мугалжарский р-н, г. Эмба, 
ул. Монкеби, д. №13</t>
  </si>
  <si>
    <t>ТС Защита
г. Усть-Каменогорск, ул. Придеповская 1</t>
  </si>
  <si>
    <t>ТС Казалы
Казалинский р-н, кент Айтеке би, ул. Михайлюк, 37</t>
  </si>
  <si>
    <t>ТС Кандыагаш
Мугалжарский р-н, г. Кандыагаш, Жанар жагар май Коймасы, 35</t>
  </si>
  <si>
    <t>ТС Караганда-Сортировочная
г. Караганда, Октябрьский р-н, ул. Карпатская, стр. 19/3</t>
  </si>
  <si>
    <t>ТС Кокшетау
г. Кокшетау, ул. Т.Сулейменова, 7/4</t>
  </si>
  <si>
    <t>ТС Кызылорда
г. Кызылорда, ул. Шевченко 125 А</t>
  </si>
  <si>
    <t>ТС Макат
Макатский р-н, пос. Макат, ул. Л. Шахатова, 52</t>
  </si>
  <si>
    <t>ТС Мангышлак
Мунайлинский р-н, с. Мангистау, ул.Деповская 1</t>
  </si>
  <si>
    <t>ТС Мойынты
Шетский р-н, пос. Мойынты, ул. Б. Момышулы, зд. 127</t>
  </si>
  <si>
    <t>ТС Новоишимка
р-н Г.Мусрепова, с. Новоишимское, уч.кв. 1, зд. 12</t>
  </si>
  <si>
    <t>ТС Павлодар
г. Павлодар, промзона Центральная, стр. 80</t>
  </si>
  <si>
    <t>ТС Саксаульск
Аральский  р-н, п. Саксаульск, Привокзальная 2</t>
  </si>
  <si>
    <t>ТС Семей
г. Семей, Затонский р-н, ул. Привокзальная площадь, д. 1/4</t>
  </si>
  <si>
    <t>ТС Уральск
г. Уральск, пр-кт Абулхаирхана, 1</t>
  </si>
  <si>
    <t>Каратальский р/н, ст. Уштобе, территория вдоль отвода жд, стр. 31</t>
  </si>
  <si>
    <t>ТС Шар
Жарминский р-н, ст. Шар, ул. Е. Боранбаева, стр. 91/1</t>
  </si>
  <si>
    <t>ТС Шиели
Шиелийский р-н, п. Шиели, ул. Даулеткерея, 7</t>
  </si>
  <si>
    <t>ТС Шу
р-н Шуский, г. Шу, уч. кв. 015, з.у. 1</t>
  </si>
  <si>
    <t>ТС Шымкент
Енбекшиказахский р-н, ул. Баян батыра, зд. 10/7</t>
  </si>
  <si>
    <t>ТС Экибастуз
 Екибастуз, станция Екибастуз-1</t>
  </si>
  <si>
    <t>Градуировка рез-ра</t>
  </si>
  <si>
    <t>РВС-2000, для Диз.топлива</t>
  </si>
  <si>
    <t>РВС-1000, для Диз.топлива</t>
  </si>
  <si>
    <t>РВС-700, для Диз.топлива</t>
  </si>
  <si>
    <t>РВС-600, для Диз.топлива</t>
  </si>
  <si>
    <t>РГС-100, для Диз.топлива</t>
  </si>
  <si>
    <t>РГС-75, для Диз.топлива, Бензина</t>
  </si>
  <si>
    <t>РГС-50, для Диз.топлива, диз.масло</t>
  </si>
  <si>
    <t>РГС-25, для Диз.топлива, диз.масло</t>
  </si>
  <si>
    <t>РГС-10, для Диз.масло</t>
  </si>
  <si>
    <t>РГС-5, для Диз.масло</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</si>
  <si>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</si>
  <si>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</si>
  <si>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</si>
  <si>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</si>
  <si>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</si>
  <si>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</si>
  <si>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</si>
  <si>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</si>
  <si>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</si>
  <si>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</si>
  <si>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</si>
  <si>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</si>
  <si>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</si>
  <si>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</si>
  <si>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</si>
  <si>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</si>
  <si>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</si>
  <si>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</si>
  <si>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</si>
  <si>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</si>
  <si>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</si>
  <si>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</si>
  <si>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</si>
  <si>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</si>
  <si>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</si>
  <si>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</si>
  <si>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</si>
  <si>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</si>
  <si>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</si>
  <si>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</si>
  <si>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</si>
  <si>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</si>
  <si>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</si>
  <si>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</si>
  <si>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</si>
  <si>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</si>
  <si>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</si>
  <si>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758 У</t>
  </si>
  <si>
    <t>759 У</t>
  </si>
  <si>
    <t>760 У</t>
  </si>
  <si>
    <t>761 У</t>
  </si>
  <si>
    <t>762 У</t>
  </si>
  <si>
    <t>763 У</t>
  </si>
  <si>
    <t>764 У</t>
  </si>
  <si>
    <t>765 У</t>
  </si>
  <si>
    <t>766 У</t>
  </si>
  <si>
    <t>767 У</t>
  </si>
  <si>
    <t>768 У</t>
  </si>
  <si>
    <t>769 У</t>
  </si>
  <si>
    <t>770 У</t>
  </si>
  <si>
    <t>771 У</t>
  </si>
  <si>
    <t>772 У</t>
  </si>
  <si>
    <t>773 У</t>
  </si>
  <si>
    <t>774 У</t>
  </si>
  <si>
    <t>775 У</t>
  </si>
  <si>
    <t>776 У</t>
  </si>
  <si>
    <t>777 У</t>
  </si>
  <si>
    <t>778 У</t>
  </si>
  <si>
    <t>779 У</t>
  </si>
  <si>
    <t>780 У</t>
  </si>
  <si>
    <t>781 У</t>
  </si>
  <si>
    <t>782 У</t>
  </si>
  <si>
    <t>783 У</t>
  </si>
  <si>
    <t>784 У</t>
  </si>
  <si>
    <t>785 У</t>
  </si>
  <si>
    <t>786 У</t>
  </si>
  <si>
    <t>787 У</t>
  </si>
  <si>
    <t>788 У</t>
  </si>
  <si>
    <t>789 У</t>
  </si>
  <si>
    <t>790 У</t>
  </si>
  <si>
    <t>791 У</t>
  </si>
  <si>
    <t>792 У</t>
  </si>
  <si>
    <t>793 У</t>
  </si>
  <si>
    <t>794 У</t>
  </si>
  <si>
    <t>795 У</t>
  </si>
  <si>
    <t>796 У</t>
  </si>
  <si>
    <t>797 У</t>
  </si>
  <si>
    <t>798 У</t>
  </si>
  <si>
    <t>799 У</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</si>
  <si>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</si>
  <si>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</si>
  <si>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</si>
  <si>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</si>
  <si>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</si>
  <si>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</si>
  <si>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</si>
  <si>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</si>
  <si>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</si>
  <si>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</si>
  <si>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</si>
  <si>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</si>
  <si>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</si>
  <si>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</si>
  <si>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</si>
  <si>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</si>
  <si>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</si>
  <si>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</si>
  <si>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</si>
  <si>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</si>
  <si>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</si>
  <si>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</si>
  <si>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</si>
  <si>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</si>
  <si>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</si>
  <si>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</si>
  <si>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</si>
  <si>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</si>
  <si>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</si>
  <si>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</si>
  <si>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</si>
  <si>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</si>
  <si>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</si>
  <si>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</si>
  <si>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</si>
  <si>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</si>
  <si>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</si>
  <si>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</si>
  <si>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</si>
  <si>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</si>
  <si>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</si>
  <si>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</si>
  <si>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</si>
  <si>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</si>
  <si>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</si>
  <si>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</si>
  <si>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</si>
  <si>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</si>
  <si>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</si>
  <si>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</si>
  <si>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</si>
  <si>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</si>
  <si>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</si>
  <si>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</si>
  <si>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</si>
  <si>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</si>
  <si>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</si>
  <si>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</si>
  <si>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</si>
  <si>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</si>
  <si>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</si>
  <si>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</si>
  <si>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</si>
  <si>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USB Хаб</t>
  </si>
  <si>
    <t xml:space="preserve">Клавиатура и мышь в комплекте </t>
  </si>
  <si>
    <t>Клавиатура</t>
  </si>
  <si>
    <t>Мышь</t>
  </si>
  <si>
    <t>Термопаста</t>
  </si>
  <si>
    <t>Сетевая карта</t>
  </si>
  <si>
    <t>Тестер сетевой</t>
  </si>
  <si>
    <t>Набор инструментов</t>
  </si>
  <si>
    <t>Шуруповерт</t>
  </si>
  <si>
    <t>Адаптер USB Bluetooth</t>
  </si>
  <si>
    <t>USB Флешка</t>
  </si>
  <si>
    <t>USB Маршрутизатор</t>
  </si>
  <si>
    <t>Процессор</t>
  </si>
  <si>
    <t>Материнская плата</t>
  </si>
  <si>
    <t>Твердотельный накопитель</t>
  </si>
  <si>
    <t>HUB USB ORICO W5P-U3-100-BK-BP 4port</t>
  </si>
  <si>
    <t>Клавиатура+мышь Delux DLD-6075OUB USB</t>
  </si>
  <si>
    <t>Клавиатура X-Game XK-200UB</t>
  </si>
  <si>
    <t>Мышь X-Game XM-880OUB USB</t>
  </si>
  <si>
    <t>Термопаста (шприц) 30 гр белая</t>
  </si>
  <si>
    <t>Сетевая карта D-Link DGE-560T PCI-e</t>
  </si>
  <si>
    <t>Тестер для LAN, телефонного кабеля, определение PoE, WIREMAP</t>
  </si>
  <si>
    <t>Набор инструментов для обслуживания ПК и ЛВС</t>
  </si>
  <si>
    <t>Шуруповерт 31026-PRO</t>
  </si>
  <si>
    <t>Адаптер USB Bluetooth US192 UGREEN (Black)</t>
  </si>
  <si>
    <t>Flash DRIVE USB 64 GB Kingston DataTraveler MicroDuo 3C, USB 3.2, (Type-C), Violet</t>
  </si>
  <si>
    <t>Маршрутизатор Mercusys MW150US</t>
  </si>
  <si>
    <t>MB Gigabyte H610K-H DDR4 (s1700)</t>
  </si>
  <si>
    <t>Intel Сore i3 13100F/3.4GHz (s1700) (oem) 12Mb</t>
  </si>
  <si>
    <t>SSD 256Gb GEIL M.2 PCIe 3.0x4 NVMe (GZ80P3L-256GP)</t>
  </si>
  <si>
    <t>Щебень</t>
  </si>
  <si>
    <t>Песчано-гравийная смесь</t>
  </si>
  <si>
    <t>Щебень фр. 5-20 мм</t>
  </si>
  <si>
    <t xml:space="preserve"> г. Атырау, Промзона 14 в районе ст. Атырау</t>
  </si>
  <si>
    <t>СУ Альфа М2</t>
  </si>
  <si>
    <t>ВКО</t>
  </si>
  <si>
    <t>г. Семей, пл. Привокзальная, д. 1/4</t>
  </si>
  <si>
    <t>г. Аягоз, ул. А. Маженова, уч. 3А</t>
  </si>
  <si>
    <t xml:space="preserve"> г. Оскемен, ул.Придеповская,1</t>
  </si>
  <si>
    <t>Ерейментау, ул. Деповская, строение 1-А</t>
  </si>
  <si>
    <t>г. Шар, ул. Е. Боранбаева, ст-е 91А</t>
  </si>
  <si>
    <t xml:space="preserve"> г. Үштөбе, тер. вдоль отвода ЖД, ст-е 31</t>
  </si>
  <si>
    <t>набор инструментов, универсальный, в комплекте: молоток, ,ключ разводной, ,кусачки, ,отвёртки, ,плоскогубцы, ,рулетка, винт, рулетка, упаковка: кейс</t>
  </si>
  <si>
    <t>Набор автомобильный 142 предметов Auto Force AF-142, инструменты в комплекте: трещотка, ключи имбусовые (шестигранные), рукоять для бит, вороток для головок, ключи гаечные, молоток, пассатижи, кусачки, отвёртки, плоскогубцы, клещи, ключи комбинированные, торцевые ключи, ключи трещоточные, оснастка в комплекте: биты, головки со вставками, торцевые головки, аксессуары в комплекте: гибкий удлинитель для головок, удлинитель для головок, шарнир карданный для головок, кейс, держатель для бит
упаковка: кейс</t>
  </si>
  <si>
    <t>Тепловая пушка</t>
  </si>
  <si>
    <t>Электрическая тепловая пушка Ресанта ТЭП-5000К1, Площадь обогрева: 50 м² / Максимальная мощность: 5000 кВт, габариты 330 х 330 х 420 мм, гарантия 15 месяцев</t>
  </si>
  <si>
    <t>2307 Т</t>
  </si>
  <si>
    <t>2308 Т</t>
  </si>
  <si>
    <t>Новогодние подарки</t>
  </si>
  <si>
    <t>Новогодние подарки для детей работников (в ассортименте общепринятые стандартные размеры: Шоколадный батончик TWIX EXTRA; Шоколадный батончик ALBENI XXL; Шоколадный батончик Mars; Вафли фундучные РАХАТ; Бисквит «Медвежонок Барни»; Мармелад в шоколаде РАХАТ; Бисквит LOTTE CHOCOLA PIE; Печенье ЯБЛОЧКО РАХАТ; Батончик PICNIC BIG; Шоколадное печенье OREO; Драже АЛЬБЕНИ; Шоколад молочный Alpen Gold; Драже M&amp;MS с арахисом; Шоколадный батончик SNICKERS; Шоколадное яйцо KINDER SURPRISE)</t>
  </si>
  <si>
    <t>ноябрь</t>
  </si>
  <si>
    <t>Изготовление различных видов журналов для производственной деятельности топливных складов, общее количество 500 штук (согласно Технической спецификации)</t>
  </si>
  <si>
    <t>Услуги по изготовлению и печатанию визитных карточек. Количество 1000 штук.</t>
  </si>
  <si>
    <t>Папка-биговка из мелованного картона, плотность 250 г/м2, формат А4. Белизна не менее 93%, фирменный стиль и логотип организации. Количество – 250 штук</t>
  </si>
  <si>
    <t>Изготовление архивного короба с крышкой, картон двойной калиброванный толщиной 2 мм. Размеры 320*260*250 мм. Оклейка бумвинилом темно-синего цвета. Крышка открывается на манер клапана, имеет петлю для открывания (х/б лента, тесьма). Согласно заявке. Количество 100 штук.</t>
  </si>
  <si>
    <t>863 У</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</si>
  <si>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</si>
  <si>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</si>
  <si>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</si>
  <si>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</si>
  <si>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</si>
  <si>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</si>
  <si>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</si>
  <si>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</si>
  <si>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</si>
  <si>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</si>
  <si>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</si>
  <si>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</si>
  <si>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</si>
  <si>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</si>
  <si>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</si>
  <si>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</si>
  <si>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</si>
  <si>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</si>
  <si>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</si>
  <si>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</si>
  <si>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</si>
  <si>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</si>
  <si>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</si>
  <si>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</si>
  <si>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</si>
  <si>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</si>
  <si>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864 У</t>
  </si>
  <si>
    <t>865 У</t>
  </si>
  <si>
    <t>866 У</t>
  </si>
  <si>
    <t>№ ТД-№150/2023/П-(н) от 11.05.2023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</si>
</sst>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0_-;\-* #,##0.00_-;_-* &quot;-&quot;??_-;_-@_-"/>
    <numFmt numFmtId="166" formatCode="0.0"/>
    <numFmt numFmtId="167" formatCode="#,##0.00\ _₽"/>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Arial"/>
      <family val="2"/>
      <charset val="204"/>
    </font>
    <font>
      <sz val="10"/>
      <name val="Arial Cyr"/>
      <charset val="204"/>
    </font>
    <font>
      <sz val="10"/>
      <color theme="1"/>
      <name val="Times New Roman"/>
      <family val="1"/>
      <charset val="204"/>
    </font>
    <font>
      <sz val="10"/>
      <name val="Times New Roman"/>
      <family val="1"/>
      <charset val="204"/>
    </font>
    <font>
      <sz val="11"/>
      <color indexed="8"/>
      <name val="Calibri"/>
      <family val="2"/>
      <charset val="204"/>
    </font>
    <font>
      <sz val="11"/>
      <color indexed="8"/>
      <name val="Calibri"/>
      <family val="2"/>
    </font>
    <font>
      <sz val="10"/>
      <name val="Helv"/>
      <charset val="204"/>
    </font>
    <font>
      <u/>
      <sz val="11"/>
      <color theme="10"/>
      <name val="Calibri"/>
      <family val="2"/>
      <charset val="204"/>
      <scheme val="minor"/>
    </font>
    <font>
      <sz val="10"/>
      <color rgb="FF000000"/>
      <name val="Arial"/>
      <family val="2"/>
      <charset val="204"/>
    </font>
    <font>
      <sz val="10"/>
      <color rgb="FF000000"/>
      <name val="Arial Cyr"/>
      <charset val="204"/>
    </font>
    <font>
      <sz val="11"/>
      <color rgb="FF000000"/>
      <name val="Calibri"/>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214">
    <xf numFmtId="0" fontId="0" fillId="0" borderId="0"/>
    <xf numFmtId="164" fontId="8" fillId="0" borderId="0" applyFont="0" applyFill="0" applyBorder="0" applyAlignment="0" applyProtection="0"/>
    <xf numFmtId="0" fontId="9" fillId="0" borderId="0"/>
    <xf numFmtId="164" fontId="11" fillId="0" borderId="0" applyFont="0" applyFill="0" applyBorder="0" applyAlignment="0" applyProtection="0"/>
    <xf numFmtId="0" fontId="7" fillId="0" borderId="0"/>
    <xf numFmtId="0" fontId="8" fillId="0" borderId="0" applyFont="0" applyFill="0" applyBorder="0" applyAlignment="0" applyProtection="0"/>
    <xf numFmtId="0" fontId="10" fillId="0" borderId="0"/>
    <xf numFmtId="0" fontId="11" fillId="0" borderId="0"/>
    <xf numFmtId="164" fontId="11" fillId="0" borderId="0" applyFont="0" applyFill="0" applyBorder="0" applyAlignment="0" applyProtection="0"/>
    <xf numFmtId="0" fontId="11" fillId="0" borderId="0"/>
    <xf numFmtId="0" fontId="6" fillId="0" borderId="0"/>
    <xf numFmtId="0" fontId="14" fillId="0" borderId="0"/>
    <xf numFmtId="0" fontId="11" fillId="0" borderId="0"/>
    <xf numFmtId="0" fontId="17" fillId="0" borderId="0" applyNumberFormat="0" applyFill="0" applyBorder="0" applyAlignment="0" applyProtection="0"/>
    <xf numFmtId="0" fontId="11" fillId="0" borderId="0"/>
    <xf numFmtId="0" fontId="10" fillId="0" borderId="0"/>
    <xf numFmtId="0" fontId="10" fillId="0" borderId="0"/>
    <xf numFmtId="0" fontId="18" fillId="0" borderId="0" applyNumberFormat="0" applyBorder="0" applyProtection="0"/>
    <xf numFmtId="0" fontId="10" fillId="0" borderId="0"/>
    <xf numFmtId="0" fontId="10" fillId="0" borderId="0"/>
    <xf numFmtId="0" fontId="19" fillId="0" borderId="0" applyNumberFormat="0" applyBorder="0" applyProtection="0"/>
    <xf numFmtId="0" fontId="10" fillId="0" borderId="0"/>
    <xf numFmtId="0" fontId="10" fillId="0" borderId="0"/>
    <xf numFmtId="0" fontId="11"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1" fillId="0" borderId="0"/>
    <xf numFmtId="0" fontId="5" fillId="0" borderId="0"/>
    <xf numFmtId="0" fontId="8" fillId="0" borderId="0"/>
    <xf numFmtId="0" fontId="11" fillId="0" borderId="0"/>
    <xf numFmtId="0" fontId="11" fillId="0" borderId="0"/>
    <xf numFmtId="0" fontId="11" fillId="0" borderId="0"/>
    <xf numFmtId="0" fontId="8" fillId="0" borderId="0"/>
    <xf numFmtId="0" fontId="11" fillId="0" borderId="0"/>
    <xf numFmtId="0" fontId="5" fillId="0" borderId="0"/>
    <xf numFmtId="0" fontId="10" fillId="0" borderId="0"/>
    <xf numFmtId="0" fontId="10" fillId="0" borderId="0"/>
    <xf numFmtId="0" fontId="18" fillId="0" borderId="0" applyNumberFormat="0" applyBorder="0" applyProtection="0"/>
    <xf numFmtId="0" fontId="11" fillId="0" borderId="0"/>
    <xf numFmtId="0" fontId="19" fillId="0" borderId="0" applyNumberFormat="0" applyBorder="0" applyProtection="0"/>
    <xf numFmtId="0" fontId="10" fillId="0" borderId="0"/>
    <xf numFmtId="0" fontId="5" fillId="0" borderId="0"/>
    <xf numFmtId="0" fontId="8" fillId="0" borderId="0"/>
    <xf numFmtId="0" fontId="5" fillId="0" borderId="0"/>
    <xf numFmtId="0" fontId="20" fillId="0" borderId="0"/>
    <xf numFmtId="0" fontId="9" fillId="0" borderId="0"/>
    <xf numFmtId="0" fontId="8" fillId="0" borderId="0"/>
    <xf numFmtId="0" fontId="5" fillId="0" borderId="0"/>
    <xf numFmtId="0" fontId="8" fillId="0" borderId="0"/>
    <xf numFmtId="0" fontId="10" fillId="0" borderId="0"/>
    <xf numFmtId="0" fontId="10" fillId="0" borderId="0"/>
    <xf numFmtId="0" fontId="18" fillId="0" borderId="0" applyNumberFormat="0" applyBorder="0" applyProtection="0"/>
    <xf numFmtId="0" fontId="10" fillId="0" borderId="0"/>
    <xf numFmtId="0" fontId="10" fillId="0" borderId="0"/>
    <xf numFmtId="0" fontId="8" fillId="0" borderId="0"/>
    <xf numFmtId="0" fontId="15" fillId="0" borderId="0"/>
    <xf numFmtId="0" fontId="15" fillId="0" borderId="0"/>
    <xf numFmtId="0" fontId="10" fillId="0" borderId="0"/>
    <xf numFmtId="0" fontId="10" fillId="0" borderId="0"/>
    <xf numFmtId="0" fontId="5" fillId="0" borderId="0"/>
    <xf numFmtId="0" fontId="10" fillId="0" borderId="0"/>
    <xf numFmtId="0" fontId="10" fillId="0" borderId="0"/>
    <xf numFmtId="0" fontId="16" fillId="0" borderId="0"/>
    <xf numFmtId="0" fontId="10" fillId="0" borderId="0"/>
    <xf numFmtId="0" fontId="18" fillId="0" borderId="0" applyNumberFormat="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0" fontId="5" fillId="0" borderId="0"/>
    <xf numFmtId="0" fontId="15" fillId="0" borderId="0"/>
    <xf numFmtId="0" fontId="8" fillId="0" borderId="0"/>
    <xf numFmtId="0" fontId="5" fillId="0" borderId="0"/>
    <xf numFmtId="164" fontId="5"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10" fillId="0" borderId="0" applyFont="0" applyFill="0" applyBorder="0" applyAlignment="0" applyProtection="0"/>
    <xf numFmtId="0" fontId="3"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cellStyleXfs>
  <cellXfs count="23">
    <xf numFmtId="0" fontId="0" fillId="0" borderId="0" xfId="0"/>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67" fontId="13" fillId="0" borderId="1" xfId="1" applyNumberFormat="1" applyFont="1" applyFill="1" applyBorder="1" applyAlignment="1">
      <alignment horizontal="center" vertical="center" wrapText="1"/>
    </xf>
    <xf numFmtId="167" fontId="13" fillId="0" borderId="2" xfId="1" applyNumberFormat="1" applyFont="1" applyFill="1" applyBorder="1" applyAlignment="1">
      <alignment horizontal="center" vertical="center" wrapText="1"/>
    </xf>
    <xf numFmtId="0" fontId="12" fillId="0" borderId="0" xfId="0" applyFont="1" applyFill="1" applyAlignment="1">
      <alignment horizontal="center" vertical="center" wrapText="1"/>
    </xf>
    <xf numFmtId="167" fontId="12" fillId="0" borderId="1" xfId="1"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xf>
    <xf numFmtId="167" fontId="12" fillId="0" borderId="2" xfId="1" applyNumberFormat="1" applyFont="1" applyFill="1" applyBorder="1" applyAlignment="1">
      <alignment horizontal="center" vertical="center" wrapText="1"/>
    </xf>
    <xf numFmtId="167" fontId="13" fillId="0" borderId="0" xfId="1" applyNumberFormat="1" applyFont="1" applyFill="1" applyBorder="1" applyAlignment="1">
      <alignment horizontal="center" vertical="center" wrapText="1"/>
    </xf>
    <xf numFmtId="164" fontId="13" fillId="0" borderId="0" xfId="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167" fontId="12" fillId="0" borderId="0" xfId="1" applyNumberFormat="1" applyFont="1" applyFill="1" applyBorder="1" applyAlignment="1">
      <alignment horizontal="center" vertical="center" wrapText="1"/>
    </xf>
    <xf numFmtId="164" fontId="13" fillId="0" borderId="3" xfId="1" applyFont="1" applyFill="1" applyBorder="1" applyAlignment="1">
      <alignment horizontal="center" vertical="center" wrapText="1"/>
    </xf>
    <xf numFmtId="164" fontId="13" fillId="0" borderId="4" xfId="1" applyFont="1" applyFill="1" applyBorder="1" applyAlignment="1">
      <alignment horizontal="center" vertical="center" wrapText="1"/>
    </xf>
    <xf numFmtId="0" fontId="13" fillId="2" borderId="0" xfId="0" applyFont="1" applyFill="1" applyBorder="1" applyAlignment="1">
      <alignment horizontal="center" vertical="center" wrapText="1"/>
    </xf>
    <xf numFmtId="0" fontId="0" fillId="0" borderId="0" xfId="0" applyAlignment="1">
      <alignment horizontal="center"/>
    </xf>
  </cellXfs>
  <cellStyles count="214">
    <cellStyle name="Excel Built-in Normal" xfId="11"/>
    <cellStyle name="Normal_формы ПР утвержденные" xfId="12"/>
    <cellStyle name="Гиперссылка 2" xfId="13"/>
    <cellStyle name="КАНДАГАЧ тел3-33-96" xfId="14"/>
    <cellStyle name="КАНДАГАЧ тел3-33-96 10" xfId="15"/>
    <cellStyle name="КАНДАГАЧ тел3-33-96 10 2" xfId="16"/>
    <cellStyle name="КАНДАГАЧ тел3-33-96 10 3" xfId="17"/>
    <cellStyle name="КАНДАГАЧ тел3-33-96 2" xfId="18"/>
    <cellStyle name="КАНДАГАЧ тел3-33-96 2 2" xfId="19"/>
    <cellStyle name="КАНДАГАЧ тел3-33-96 2 3" xfId="20"/>
    <cellStyle name="КАНДАГАЧ тел3-33-96 3" xfId="21"/>
    <cellStyle name="КАНДАГАЧ тел3-33-96 4" xfId="22"/>
    <cellStyle name="КАНДАГАЧ тел3-33-96_Перечень на 2011 год центр 48 поз ТОО Камкор Вагон" xfId="23"/>
    <cellStyle name="Обычный" xfId="0" builtinId="0"/>
    <cellStyle name="Обычный 10" xfId="24"/>
    <cellStyle name="Обычный 10 2" xfId="4"/>
    <cellStyle name="Обычный 10 2 2" xfId="7"/>
    <cellStyle name="Обычный 10 2 2 2" xfId="212"/>
    <cellStyle name="Обычный 10 2 3" xfId="112"/>
    <cellStyle name="Обычный 10 2 4" xfId="144"/>
    <cellStyle name="Обычный 10 2 5" xfId="147"/>
    <cellStyle name="Обычный 10 2 6" xfId="180"/>
    <cellStyle name="Обычный 104" xfId="149"/>
    <cellStyle name="Обычный 11" xfId="25"/>
    <cellStyle name="Обычный 11 2" xfId="109"/>
    <cellStyle name="Обычный 12" xfId="26"/>
    <cellStyle name="Обычный 13" xfId="27"/>
    <cellStyle name="Обычный 13 2" xfId="114"/>
    <cellStyle name="Обычный 13 2 2" xfId="182"/>
    <cellStyle name="Обычный 13 3" xfId="150"/>
    <cellStyle name="Обычный 14" xfId="28"/>
    <cellStyle name="Обычный 15" xfId="29"/>
    <cellStyle name="Обычный 16" xfId="30"/>
    <cellStyle name="Обычный 17" xfId="31"/>
    <cellStyle name="Обычный 17 2" xfId="110"/>
    <cellStyle name="Обычный 17 2 2" xfId="142"/>
    <cellStyle name="Обычный 17 2 2 2" xfId="210"/>
    <cellStyle name="Обычный 17 2 3" xfId="178"/>
    <cellStyle name="Обычный 17 3" xfId="32"/>
    <cellStyle name="Обычный 17 3 2" xfId="115"/>
    <cellStyle name="Обычный 17 3 2 2" xfId="183"/>
    <cellStyle name="Обычный 17 3 3" xfId="151"/>
    <cellStyle name="Обычный 18" xfId="107"/>
    <cellStyle name="Обычный 18 2" xfId="141"/>
    <cellStyle name="Обычный 18 2 2" xfId="209"/>
    <cellStyle name="Обычный 18 3" xfId="177"/>
    <cellStyle name="Обычный 19" xfId="10"/>
    <cellStyle name="Обычный 194" xfId="33"/>
    <cellStyle name="Обычный 194 2" xfId="108"/>
    <cellStyle name="Обычный 2" xfId="2"/>
    <cellStyle name="Обычный 2 10 3" xfId="35"/>
    <cellStyle name="Обычный 2 17" xfId="36"/>
    <cellStyle name="Обычный 2 18" xfId="37"/>
    <cellStyle name="Обычный 2 2" xfId="38"/>
    <cellStyle name="Обычный 2 2 10" xfId="39"/>
    <cellStyle name="Обычный 2 2 10 2" xfId="116"/>
    <cellStyle name="Обычный 2 2 10 2 2" xfId="184"/>
    <cellStyle name="Обычный 2 2 10 3" xfId="152"/>
    <cellStyle name="Обычный 2 2 2" xfId="40"/>
    <cellStyle name="Обычный 2 2 2 2" xfId="41"/>
    <cellStyle name="Обычный 2 2 2 3" xfId="42"/>
    <cellStyle name="Обычный 2 2 3" xfId="43"/>
    <cellStyle name="Обычный 2 2 4" xfId="44"/>
    <cellStyle name="Обычный 2 3" xfId="45"/>
    <cellStyle name="Обычный 2 4" xfId="34"/>
    <cellStyle name="Обычный 20" xfId="148"/>
    <cellStyle name="Обычный 3" xfId="46"/>
    <cellStyle name="Обычный 3 2" xfId="47"/>
    <cellStyle name="Обычный 3 2 2" xfId="48"/>
    <cellStyle name="Обычный 3 2 2 2" xfId="118"/>
    <cellStyle name="Обычный 3 2 2 2 2" xfId="186"/>
    <cellStyle name="Обычный 3 2 2 3" xfId="154"/>
    <cellStyle name="Обычный 3 3" xfId="49"/>
    <cellStyle name="Обычный 3 4" xfId="50"/>
    <cellStyle name="Обычный 3 5" xfId="117"/>
    <cellStyle name="Обычный 3 5 2" xfId="185"/>
    <cellStyle name="Обычный 3 6" xfId="153"/>
    <cellStyle name="Обычный 4" xfId="6"/>
    <cellStyle name="Обычный 4 2" xfId="52"/>
    <cellStyle name="Обычный 4 2 2" xfId="53"/>
    <cellStyle name="Обычный 4 2 2 2" xfId="9"/>
    <cellStyle name="Обычный 4 2 3" xfId="119"/>
    <cellStyle name="Обычный 4 2 3 2" xfId="187"/>
    <cellStyle name="Обычный 4 2 4" xfId="155"/>
    <cellStyle name="Обычный 4 3" xfId="54"/>
    <cellStyle name="Обычный 4 3 2" xfId="55"/>
    <cellStyle name="Обычный 4 3 3" xfId="56"/>
    <cellStyle name="Обычный 4 3 5" xfId="57"/>
    <cellStyle name="Обычный 4 4" xfId="51"/>
    <cellStyle name="Обычный 5" xfId="58"/>
    <cellStyle name="Обычный 5 2" xfId="59"/>
    <cellStyle name="Обычный 5 3" xfId="113"/>
    <cellStyle name="Обычный 5 3 2" xfId="145"/>
    <cellStyle name="Обычный 5 3 2 2" xfId="213"/>
    <cellStyle name="Обычный 5 3 3" xfId="181"/>
    <cellStyle name="Обычный 6" xfId="60"/>
    <cellStyle name="Обычный 6 2" xfId="61"/>
    <cellStyle name="Обычный 6 3" xfId="62"/>
    <cellStyle name="Обычный 7" xfId="63"/>
    <cellStyle name="Обычный 7 2" xfId="64"/>
    <cellStyle name="Обычный 7 2 2" xfId="120"/>
    <cellStyle name="Обычный 7 2 2 2" xfId="188"/>
    <cellStyle name="Обычный 7 2 3" xfId="156"/>
    <cellStyle name="Обычный 8" xfId="65"/>
    <cellStyle name="Обычный 9" xfId="66"/>
    <cellStyle name="Стиль 1" xfId="67"/>
    <cellStyle name="Стиль 1 2" xfId="68"/>
    <cellStyle name="Стиль 1 2 2" xfId="69"/>
    <cellStyle name="Финансовый" xfId="1" builtinId="3"/>
    <cellStyle name="Финансовый 10" xfId="3"/>
    <cellStyle name="Финансовый 10 2" xfId="70"/>
    <cellStyle name="Финансовый 10 2 2" xfId="189"/>
    <cellStyle name="Финансовый 10 3" xfId="121"/>
    <cellStyle name="Финансовый 10 4" xfId="146"/>
    <cellStyle name="Финансовый 10 5" xfId="157"/>
    <cellStyle name="Финансовый 11" xfId="71"/>
    <cellStyle name="Финансовый 11 2" xfId="122"/>
    <cellStyle name="Финансовый 11 2 2" xfId="190"/>
    <cellStyle name="Финансовый 11 3" xfId="158"/>
    <cellStyle name="Финансовый 12" xfId="72"/>
    <cellStyle name="Финансовый 12 2" xfId="123"/>
    <cellStyle name="Финансовый 12 2 2" xfId="191"/>
    <cellStyle name="Финансовый 12 3" xfId="159"/>
    <cellStyle name="Финансовый 13" xfId="73"/>
    <cellStyle name="Финансовый 13 2" xfId="124"/>
    <cellStyle name="Финансовый 13 2 2" xfId="192"/>
    <cellStyle name="Финансовый 13 3" xfId="160"/>
    <cellStyle name="Финансовый 14" xfId="74"/>
    <cellStyle name="Финансовый 14 2" xfId="125"/>
    <cellStyle name="Финансовый 14 2 2" xfId="193"/>
    <cellStyle name="Финансовый 14 3" xfId="161"/>
    <cellStyle name="Финансовый 15" xfId="75"/>
    <cellStyle name="Финансовый 15 2" xfId="126"/>
    <cellStyle name="Финансовый 15 2 2" xfId="194"/>
    <cellStyle name="Финансовый 15 3" xfId="162"/>
    <cellStyle name="Финансовый 16" xfId="76"/>
    <cellStyle name="Финансовый 17" xfId="77"/>
    <cellStyle name="Финансовый 2" xfId="8"/>
    <cellStyle name="Финансовый 2 2" xfId="79"/>
    <cellStyle name="Финансовый 2 2 2" xfId="80"/>
    <cellStyle name="Финансовый 2 3" xfId="81"/>
    <cellStyle name="Финансовый 2 3 2" xfId="127"/>
    <cellStyle name="Финансовый 2 3 2 2" xfId="195"/>
    <cellStyle name="Финансовый 2 3 3" xfId="163"/>
    <cellStyle name="Финансовый 2 4" xfId="82"/>
    <cellStyle name="Финансовый 2 4 2" xfId="128"/>
    <cellStyle name="Финансовый 2 4 2 2" xfId="196"/>
    <cellStyle name="Финансовый 2 4 3" xfId="164"/>
    <cellStyle name="Финансовый 2 5" xfId="83"/>
    <cellStyle name="Финансовый 2 6" xfId="84"/>
    <cellStyle name="Финансовый 2 6 2" xfId="129"/>
    <cellStyle name="Финансовый 2 6 2 2" xfId="197"/>
    <cellStyle name="Финансовый 2 6 3" xfId="165"/>
    <cellStyle name="Финансовый 2 7" xfId="78"/>
    <cellStyle name="Финансовый 3" xfId="85"/>
    <cellStyle name="Финансовый 3 2" xfId="86"/>
    <cellStyle name="Финансовый 3 3" xfId="87"/>
    <cellStyle name="Финансовый 3 4" xfId="88"/>
    <cellStyle name="Финансовый 3 4 2" xfId="130"/>
    <cellStyle name="Финансовый 3 4 2 2" xfId="198"/>
    <cellStyle name="Финансовый 3 4 3" xfId="166"/>
    <cellStyle name="Финансовый 3 5" xfId="89"/>
    <cellStyle name="Финансовый 3 5 2" xfId="131"/>
    <cellStyle name="Финансовый 3 5 2 2" xfId="199"/>
    <cellStyle name="Финансовый 3 5 3" xfId="167"/>
    <cellStyle name="Финансовый 3 6" xfId="90"/>
    <cellStyle name="Финансовый 3 6 2" xfId="132"/>
    <cellStyle name="Финансовый 3 6 2 2" xfId="200"/>
    <cellStyle name="Финансовый 3 6 3" xfId="168"/>
    <cellStyle name="Финансовый 4" xfId="91"/>
    <cellStyle name="Финансовый 4 2" xfId="92"/>
    <cellStyle name="Финансовый 4 3" xfId="93"/>
    <cellStyle name="Финансовый 4 4" xfId="94"/>
    <cellStyle name="Финансовый 4 4 2" xfId="133"/>
    <cellStyle name="Финансовый 4 4 2 2" xfId="201"/>
    <cellStyle name="Финансовый 4 4 3" xfId="169"/>
    <cellStyle name="Финансовый 5" xfId="95"/>
    <cellStyle name="Финансовый 5 2" xfId="96"/>
    <cellStyle name="Финансовый 5 3" xfId="111"/>
    <cellStyle name="Финансовый 5 3 2" xfId="143"/>
    <cellStyle name="Финансовый 5 3 2 2" xfId="211"/>
    <cellStyle name="Финансовый 5 3 3" xfId="179"/>
    <cellStyle name="Финансовый 5 4" xfId="134"/>
    <cellStyle name="Финансовый 5 4 2" xfId="202"/>
    <cellStyle name="Финансовый 5 5" xfId="170"/>
    <cellStyle name="Финансовый 52" xfId="5"/>
    <cellStyle name="Финансовый 6" xfId="97"/>
    <cellStyle name="Финансовый 6 2" xfId="98"/>
    <cellStyle name="Финансовый 6 3" xfId="99"/>
    <cellStyle name="Финансовый 6 3 2" xfId="135"/>
    <cellStyle name="Финансовый 6 3 2 2" xfId="203"/>
    <cellStyle name="Финансовый 6 3 3" xfId="171"/>
    <cellStyle name="Финансовый 7" xfId="100"/>
    <cellStyle name="Финансовый 7 2" xfId="101"/>
    <cellStyle name="Финансовый 7 3" xfId="102"/>
    <cellStyle name="Финансовый 7 3 2" xfId="137"/>
    <cellStyle name="Финансовый 7 3 2 2" xfId="205"/>
    <cellStyle name="Финансовый 7 3 3" xfId="173"/>
    <cellStyle name="Финансовый 7 4" xfId="103"/>
    <cellStyle name="Финансовый 7 4 2" xfId="138"/>
    <cellStyle name="Финансовый 7 4 2 2" xfId="206"/>
    <cellStyle name="Финансовый 7 4 3" xfId="174"/>
    <cellStyle name="Финансовый 7 5" xfId="136"/>
    <cellStyle name="Финансовый 7 5 2" xfId="204"/>
    <cellStyle name="Финансовый 7 6" xfId="172"/>
    <cellStyle name="Финансовый 8" xfId="104"/>
    <cellStyle name="Финансовый 8 2" xfId="139"/>
    <cellStyle name="Финансовый 8 2 2" xfId="207"/>
    <cellStyle name="Финансовый 8 3" xfId="175"/>
    <cellStyle name="Финансовый 9" xfId="105"/>
    <cellStyle name="Финансовый 9 2" xfId="106"/>
    <cellStyle name="Финансовый 9 3" xfId="140"/>
    <cellStyle name="Финансовый 9 3 2" xfId="208"/>
    <cellStyle name="Финансовый 9 4" xfId="17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342899</xdr:colOff>
      <xdr:row>2855</xdr:row>
      <xdr:rowOff>0</xdr:rowOff>
    </xdr:from>
    <xdr:ext cx="104776" cy="258449"/>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flipH="1">
          <a:off x="5153024" y="2095500"/>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182451</xdr:colOff>
      <xdr:row>2855</xdr:row>
      <xdr:rowOff>0</xdr:rowOff>
    </xdr:from>
    <xdr:ext cx="197358" cy="192106"/>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4992576" y="20955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342899</xdr:colOff>
      <xdr:row>2855</xdr:row>
      <xdr:rowOff>0</xdr:rowOff>
    </xdr:from>
    <xdr:ext cx="104776" cy="258449"/>
    <xdr:sp macro="" textlink="">
      <xdr:nvSpPr>
        <xdr:cNvPr id="4"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flipH="1">
          <a:off x="5153024" y="2095500"/>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342899</xdr:colOff>
      <xdr:row>2855</xdr:row>
      <xdr:rowOff>0</xdr:rowOff>
    </xdr:from>
    <xdr:ext cx="104776" cy="258449"/>
    <xdr:sp macro="" textlink="">
      <xdr:nvSpPr>
        <xdr:cNvPr id="5"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flipH="1">
          <a:off x="5153024" y="2095500"/>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182451</xdr:colOff>
      <xdr:row>2855</xdr:row>
      <xdr:rowOff>0</xdr:rowOff>
    </xdr:from>
    <xdr:ext cx="197358" cy="192106"/>
    <xdr:sp macro="" textlink="">
      <xdr:nvSpPr>
        <xdr:cNvPr id="6"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4992576" y="20955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342899</xdr:colOff>
      <xdr:row>2855</xdr:row>
      <xdr:rowOff>0</xdr:rowOff>
    </xdr:from>
    <xdr:ext cx="104776" cy="258449"/>
    <xdr:sp macro="" textlink="">
      <xdr:nvSpPr>
        <xdr:cNvPr id="7"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flipH="1">
          <a:off x="5153024" y="2095500"/>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336</xdr:row>
      <xdr:rowOff>0</xdr:rowOff>
    </xdr:from>
    <xdr:to>
      <xdr:col>2</xdr:col>
      <xdr:colOff>38100</xdr:colOff>
      <xdr:row>336</xdr:row>
      <xdr:rowOff>28575</xdr:rowOff>
    </xdr:to>
    <xdr:pic>
      <xdr:nvPicPr>
        <xdr:cNvPr id="8"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9"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0"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1"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2"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3"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4"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5"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6"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7"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8"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19"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0"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1"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2"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3"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4"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5"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6"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7"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8"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29"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0"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1"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2"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3"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4"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5"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6"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7"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8"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39"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0"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1"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2"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3"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4"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5"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6"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7"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8"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49"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0"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1"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2"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3"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4"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5"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6"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7"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8"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59"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60"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61"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62"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336</xdr:row>
      <xdr:rowOff>0</xdr:rowOff>
    </xdr:from>
    <xdr:to>
      <xdr:col>2</xdr:col>
      <xdr:colOff>38100</xdr:colOff>
      <xdr:row>336</xdr:row>
      <xdr:rowOff>28575</xdr:rowOff>
    </xdr:to>
    <xdr:pic>
      <xdr:nvPicPr>
        <xdr:cNvPr id="63"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4015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64"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65"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66"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67"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68"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69"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0"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1"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2"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3"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4"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5"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6"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7"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8"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79"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0"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1"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2"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3"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4"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5"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6"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7"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8"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89"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90"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91"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92"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312</xdr:row>
      <xdr:rowOff>0</xdr:rowOff>
    </xdr:from>
    <xdr:to>
      <xdr:col>2</xdr:col>
      <xdr:colOff>38100</xdr:colOff>
      <xdr:row>312</xdr:row>
      <xdr:rowOff>28575</xdr:rowOff>
    </xdr:to>
    <xdr:pic>
      <xdr:nvPicPr>
        <xdr:cNvPr id="93"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4509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339587</xdr:colOff>
      <xdr:row>311</xdr:row>
      <xdr:rowOff>41413</xdr:rowOff>
    </xdr:from>
    <xdr:to>
      <xdr:col>2</xdr:col>
      <xdr:colOff>339587</xdr:colOff>
      <xdr:row>311</xdr:row>
      <xdr:rowOff>69988</xdr:rowOff>
    </xdr:to>
    <xdr:pic>
      <xdr:nvPicPr>
        <xdr:cNvPr id="9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812" y="25758913"/>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95"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96"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97"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98"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99"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0"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1"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2"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3"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4"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5"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6"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7"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8"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09"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0"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1"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2"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3"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4"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5"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6"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7"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8"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19"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20"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121"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2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2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2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25"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26"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27"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28"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29"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0"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1"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2"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3"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4"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5"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6"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7"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8"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39"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0"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1"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2"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3"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4"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5"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6"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7"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8"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49"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50"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314</xdr:row>
      <xdr:rowOff>0</xdr:rowOff>
    </xdr:from>
    <xdr:to>
      <xdr:col>2</xdr:col>
      <xdr:colOff>38100</xdr:colOff>
      <xdr:row>314</xdr:row>
      <xdr:rowOff>28575</xdr:rowOff>
    </xdr:to>
    <xdr:pic>
      <xdr:nvPicPr>
        <xdr:cNvPr id="151"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79177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5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5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5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55"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56"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57"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58"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59"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0"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1"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2"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3"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4"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5"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6"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7"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8"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69"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0"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1"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2"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3"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4"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5"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6"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7"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8"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79"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80"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317</xdr:row>
      <xdr:rowOff>0</xdr:rowOff>
    </xdr:from>
    <xdr:to>
      <xdr:col>2</xdr:col>
      <xdr:colOff>38100</xdr:colOff>
      <xdr:row>317</xdr:row>
      <xdr:rowOff>28575</xdr:rowOff>
    </xdr:to>
    <xdr:pic>
      <xdr:nvPicPr>
        <xdr:cNvPr id="181"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1180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8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8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8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85"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86"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87"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88"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89"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0"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1"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2"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3"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4"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5"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6"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7"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8"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199"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0"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1"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2"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3"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4"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5"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6"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7"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8"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09"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0"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1"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5"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6"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7"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8"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19"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0"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1"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2"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3"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4"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5"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6"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7"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8"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29"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0"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1"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2"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3"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4"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5"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6"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7"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8"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39"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0"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1"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5"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6"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7"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8"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49"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0"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1"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2"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3"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4"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5"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6"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7"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8"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59"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0"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1"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2"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3"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4"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5"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6"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7"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8"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69"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70"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324</xdr:row>
      <xdr:rowOff>0</xdr:rowOff>
    </xdr:from>
    <xdr:to>
      <xdr:col>2</xdr:col>
      <xdr:colOff>38100</xdr:colOff>
      <xdr:row>324</xdr:row>
      <xdr:rowOff>28575</xdr:rowOff>
    </xdr:to>
    <xdr:pic>
      <xdr:nvPicPr>
        <xdr:cNvPr id="271"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525202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7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73"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74"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75"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76"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77"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78"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79"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0"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1" name="Picture 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2"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3" name="Picture 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4" name="Picture 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5"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6" name="Picture 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7"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8"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89"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0"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1"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2"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3"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4"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5"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6"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7"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8"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307</xdr:row>
      <xdr:rowOff>0</xdr:rowOff>
    </xdr:from>
    <xdr:to>
      <xdr:col>2</xdr:col>
      <xdr:colOff>38100</xdr:colOff>
      <xdr:row>307</xdr:row>
      <xdr:rowOff>28575</xdr:rowOff>
    </xdr:to>
    <xdr:pic>
      <xdr:nvPicPr>
        <xdr:cNvPr id="299"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27838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952500</xdr:colOff>
      <xdr:row>307</xdr:row>
      <xdr:rowOff>19050</xdr:rowOff>
    </xdr:from>
    <xdr:to>
      <xdr:col>2</xdr:col>
      <xdr:colOff>990600</xdr:colOff>
      <xdr:row>307</xdr:row>
      <xdr:rowOff>47625</xdr:rowOff>
    </xdr:to>
    <xdr:pic>
      <xdr:nvPicPr>
        <xdr:cNvPr id="300"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 y="228028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876300</xdr:colOff>
      <xdr:row>1393</xdr:row>
      <xdr:rowOff>0</xdr:rowOff>
    </xdr:from>
    <xdr:ext cx="197358" cy="191774"/>
    <xdr:sp macro="" textlink="">
      <xdr:nvSpPr>
        <xdr:cNvPr id="30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0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0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0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31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32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32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32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2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2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2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2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2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2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34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34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34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34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4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4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4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5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5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5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36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36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36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37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7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7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7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7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7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7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3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39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39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39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39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9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9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9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39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39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0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41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41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41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41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1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2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42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42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2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2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43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44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44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44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4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4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44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44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4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4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46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46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46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46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6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6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46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47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7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7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48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48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48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49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9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9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49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49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9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49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4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51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51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51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51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1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1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51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51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1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2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53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53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53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53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3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4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54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54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4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4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55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56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56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56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6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6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56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56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6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6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58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58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58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58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8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58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58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9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59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5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60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60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60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60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1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1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61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61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1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1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63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63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63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63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3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3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63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63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3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3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65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65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65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65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5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5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66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66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6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6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67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67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68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68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8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8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68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68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8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68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6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0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0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70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70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0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0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70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70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1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1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2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2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72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72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3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3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73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73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3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3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5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5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75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75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5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5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75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75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5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5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7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7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77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77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7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7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78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78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8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78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7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9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79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80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80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0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0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80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80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0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0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82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82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82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82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2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2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82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82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3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3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84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84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84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84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5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5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85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85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5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5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8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87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87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87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87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87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87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87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87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87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8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89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89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89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89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89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89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89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0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0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0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91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91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91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92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2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2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2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2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2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2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94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94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94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94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4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4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4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4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4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5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96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96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96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96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6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7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7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7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7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7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98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99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99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99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9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9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9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99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9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99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9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01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01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01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01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1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1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01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02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2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2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03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03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03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04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4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4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04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04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4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4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06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06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06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06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6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6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06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06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6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7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08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08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08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08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8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9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09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09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9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09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0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10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11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11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11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1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1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11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11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1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1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13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13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13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13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3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3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13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14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4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4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15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15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15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16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6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16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16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6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6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18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18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18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18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8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8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18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18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8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18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1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20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20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20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20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0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0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21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21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1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1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22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22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23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23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3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3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23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23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3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3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25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25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25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25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5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5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25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25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6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6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27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27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27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27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8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8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28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28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8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28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2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0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0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0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0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0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0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30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30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0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0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2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2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2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2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2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2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33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33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3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3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4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4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5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5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5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5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35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35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5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5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7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7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7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7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7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7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37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37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8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38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3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9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39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9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39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0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0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40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40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0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0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42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42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42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42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2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2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42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774"/>
    <xdr:sp macro="" textlink="">
      <xdr:nvSpPr>
        <xdr:cNvPr id="142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2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2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1393"/>
    <xdr:sp macro="" textlink="">
      <xdr:nvSpPr>
        <xdr:cNvPr id="14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44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231"/>
    <xdr:sp macro="" textlink="">
      <xdr:nvSpPr>
        <xdr:cNvPr id="144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44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65"/>
    <xdr:sp macro="" textlink="">
      <xdr:nvSpPr>
        <xdr:cNvPr id="144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1394</xdr:row>
      <xdr:rowOff>0</xdr:rowOff>
    </xdr:from>
    <xdr:ext cx="197358" cy="192106"/>
    <xdr:sp macro="" textlink="">
      <xdr:nvSpPr>
        <xdr:cNvPr id="144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44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45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5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5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46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46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46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47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7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7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47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47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7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7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4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49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49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49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49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9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9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49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49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49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0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51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51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51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51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1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2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52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52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2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2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53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54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54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54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4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4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54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54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4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4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56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56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56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56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6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6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56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57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7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7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58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58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58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59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9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9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59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59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9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59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5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61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61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61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61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1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1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61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61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1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2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3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63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63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63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63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3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4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64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64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4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4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65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66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66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66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6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6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66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66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6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6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7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68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68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68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68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8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8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68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69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9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69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6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0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0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70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70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70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71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1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1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71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71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1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1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2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3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73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73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73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73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3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73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73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3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3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5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5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5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5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75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75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75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75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5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5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76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76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6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6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7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7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7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7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77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77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78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78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8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8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78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78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8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78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79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0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0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0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0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80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80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0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0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80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80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1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1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2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2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2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2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2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2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82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82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3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3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83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83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3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3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4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5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5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85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85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5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5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85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85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5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5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7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7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7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7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7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7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87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87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7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7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88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88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8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88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9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9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9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89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9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89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0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0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0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0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904"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905"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0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0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1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2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2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922"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923"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24"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25"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26"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27"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928"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929"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3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3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3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3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3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3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3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3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3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3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4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4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4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4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4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4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946"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947"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48"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49"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50"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51"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952"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953"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5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5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5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5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5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5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6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970"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971"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72"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73"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74"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75"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976"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1977"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7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7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8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9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9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9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199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994"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1995"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96"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1997"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98"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1999"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2000"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774"/>
    <xdr:sp macro="" textlink="">
      <xdr:nvSpPr>
        <xdr:cNvPr id="2001" name="Text Box 1"/>
        <xdr:cNvSpPr txBox="1">
          <a:spLocks noChangeArrowheads="1"/>
        </xdr:cNvSpPr>
      </xdr:nvSpPr>
      <xdr:spPr bwMode="auto">
        <a:xfrm>
          <a:off x="3886200" y="5619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200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2003"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0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0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0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0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08"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09"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10"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11"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12"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13"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14"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15"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16"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1393"/>
    <xdr:sp macro="" textlink="">
      <xdr:nvSpPr>
        <xdr:cNvPr id="2017" name="Text Box 1"/>
        <xdr:cNvSpPr txBox="1">
          <a:spLocks noChangeArrowheads="1"/>
        </xdr:cNvSpPr>
      </xdr:nvSpPr>
      <xdr:spPr bwMode="auto">
        <a:xfrm>
          <a:off x="3886200" y="5619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2018"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231"/>
    <xdr:sp macro="" textlink="">
      <xdr:nvSpPr>
        <xdr:cNvPr id="2019" name="Text Box 1"/>
        <xdr:cNvSpPr txBox="1">
          <a:spLocks noChangeArrowheads="1"/>
        </xdr:cNvSpPr>
      </xdr:nvSpPr>
      <xdr:spPr bwMode="auto">
        <a:xfrm>
          <a:off x="3886200" y="5619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2020"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65"/>
    <xdr:sp macro="" textlink="">
      <xdr:nvSpPr>
        <xdr:cNvPr id="2021" name="Text Box 1"/>
        <xdr:cNvSpPr txBox="1">
          <a:spLocks noChangeArrowheads="1"/>
        </xdr:cNvSpPr>
      </xdr:nvSpPr>
      <xdr:spPr bwMode="auto">
        <a:xfrm>
          <a:off x="3886200" y="5619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1393</xdr:row>
      <xdr:rowOff>0</xdr:rowOff>
    </xdr:from>
    <xdr:ext cx="197358" cy="192106"/>
    <xdr:sp macro="" textlink="">
      <xdr:nvSpPr>
        <xdr:cNvPr id="2022" name="Text Box 1"/>
        <xdr:cNvSpPr txBox="1">
          <a:spLocks noChangeArrowheads="1"/>
        </xdr:cNvSpPr>
      </xdr:nvSpPr>
      <xdr:spPr bwMode="auto">
        <a:xfrm>
          <a:off x="3886200" y="5619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023"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024"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25"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26"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2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2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2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3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4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041"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042"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043"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044"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45"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46"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047"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048"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49"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50"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5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6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6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6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6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6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065"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066"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067"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068"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69"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70"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071"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072"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73"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74"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7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7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7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7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7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8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089"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090"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091"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092"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93"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94"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095"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096"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97"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098"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09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0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1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1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1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113"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114"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115"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116"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17"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18"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119"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120"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21"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22"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2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2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2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2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2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2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2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3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3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3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3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3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3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3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137"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138"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139"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140"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41"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42"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143"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144"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45"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46"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4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4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4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5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6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161"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162"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163"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164"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65"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66"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167"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168"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69"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70"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7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8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8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8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8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8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185"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186"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187"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188"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89"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90"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191"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192"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93"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194"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9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9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9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9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19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0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209"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210"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211"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212"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13"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14"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215"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216"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17"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18"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1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2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3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3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3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233"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234"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235"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236"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37"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38"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239"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240"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41"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42"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4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4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4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4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4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4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4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5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5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5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5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5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5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5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257"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258"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259"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260"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61"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62"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263"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264"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65"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66"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6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6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6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7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8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281"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282"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283"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284"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85"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86"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287"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774"/>
    <xdr:sp macro="" textlink="">
      <xdr:nvSpPr>
        <xdr:cNvPr id="2288" name="Text Box 1"/>
        <xdr:cNvSpPr txBox="1">
          <a:spLocks noChangeArrowheads="1"/>
        </xdr:cNvSpPr>
      </xdr:nvSpPr>
      <xdr:spPr bwMode="auto">
        <a:xfrm>
          <a:off x="3886200" y="57054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89"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290"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5"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6"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7"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8"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299"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300"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301"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302"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303"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1393"/>
    <xdr:sp macro="" textlink="">
      <xdr:nvSpPr>
        <xdr:cNvPr id="2304" name="Text Box 1"/>
        <xdr:cNvSpPr txBox="1">
          <a:spLocks noChangeArrowheads="1"/>
        </xdr:cNvSpPr>
      </xdr:nvSpPr>
      <xdr:spPr bwMode="auto">
        <a:xfrm>
          <a:off x="3886200" y="57054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305"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231"/>
    <xdr:sp macro="" textlink="">
      <xdr:nvSpPr>
        <xdr:cNvPr id="2306" name="Text Box 1"/>
        <xdr:cNvSpPr txBox="1">
          <a:spLocks noChangeArrowheads="1"/>
        </xdr:cNvSpPr>
      </xdr:nvSpPr>
      <xdr:spPr bwMode="auto">
        <a:xfrm>
          <a:off x="3886200" y="57054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307"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65"/>
    <xdr:sp macro="" textlink="">
      <xdr:nvSpPr>
        <xdr:cNvPr id="2308" name="Text Box 1"/>
        <xdr:cNvSpPr txBox="1">
          <a:spLocks noChangeArrowheads="1"/>
        </xdr:cNvSpPr>
      </xdr:nvSpPr>
      <xdr:spPr bwMode="auto">
        <a:xfrm>
          <a:off x="3886200" y="57054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1631</xdr:row>
      <xdr:rowOff>0</xdr:rowOff>
    </xdr:from>
    <xdr:ext cx="197358" cy="192106"/>
    <xdr:sp macro="" textlink="">
      <xdr:nvSpPr>
        <xdr:cNvPr id="2309" name="Text Box 1"/>
        <xdr:cNvSpPr txBox="1">
          <a:spLocks noChangeArrowheads="1"/>
        </xdr:cNvSpPr>
      </xdr:nvSpPr>
      <xdr:spPr bwMode="auto">
        <a:xfrm>
          <a:off x="3886200" y="57054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310"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311"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12"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13"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1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1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1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1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1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1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2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2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2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2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2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2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2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2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328"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329"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330"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331"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32"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33"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334"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335"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36"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37"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3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3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4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5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5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352"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353"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354"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355"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56"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57"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358"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359"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60"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61"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6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6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6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6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6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6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6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6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7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7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7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7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7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7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376"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377"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378"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379"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80"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81"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382"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383"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84"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385"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8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8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8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8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39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00"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01"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02"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03"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04"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05"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406"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407"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08"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09"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1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2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2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2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2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24"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25"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26"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27"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28"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29"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430"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431"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32"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33"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3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3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3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3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3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3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4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4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4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4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4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4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4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4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48"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49"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50"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51"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52"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53"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454"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455"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56"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57"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5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5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6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7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7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72"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73"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74"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75"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76"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77"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478"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479"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80"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481"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8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8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8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8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8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8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8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8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9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9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9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9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9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49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96"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497"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98"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499"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00"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01"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502"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503"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04"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05"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0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0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0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0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1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520"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521"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522"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523"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24"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25"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526"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527"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28"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29"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3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4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4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4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4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544"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545"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546"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547"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48"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49"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550"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551"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52"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53"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5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5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5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5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5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5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6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6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6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6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6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6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6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6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568"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569"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570"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571"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72"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73"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574"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774"/>
    <xdr:sp macro="" textlink="">
      <xdr:nvSpPr>
        <xdr:cNvPr id="2575" name="Text Box 1"/>
        <xdr:cNvSpPr txBox="1">
          <a:spLocks noChangeArrowheads="1"/>
        </xdr:cNvSpPr>
      </xdr:nvSpPr>
      <xdr:spPr bwMode="auto">
        <a:xfrm>
          <a:off x="3886200" y="50768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76"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77"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7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7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2"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3"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4"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5"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6"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7"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8"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89"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90"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1393"/>
    <xdr:sp macro="" textlink="">
      <xdr:nvSpPr>
        <xdr:cNvPr id="2591" name="Text Box 1"/>
        <xdr:cNvSpPr txBox="1">
          <a:spLocks noChangeArrowheads="1"/>
        </xdr:cNvSpPr>
      </xdr:nvSpPr>
      <xdr:spPr bwMode="auto">
        <a:xfrm>
          <a:off x="3886200" y="50768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592"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231"/>
    <xdr:sp macro="" textlink="">
      <xdr:nvSpPr>
        <xdr:cNvPr id="2593" name="Text Box 1"/>
        <xdr:cNvSpPr txBox="1">
          <a:spLocks noChangeArrowheads="1"/>
        </xdr:cNvSpPr>
      </xdr:nvSpPr>
      <xdr:spPr bwMode="auto">
        <a:xfrm>
          <a:off x="3886200" y="50768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594"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65"/>
    <xdr:sp macro="" textlink="">
      <xdr:nvSpPr>
        <xdr:cNvPr id="2595" name="Text Box 1"/>
        <xdr:cNvSpPr txBox="1">
          <a:spLocks noChangeArrowheads="1"/>
        </xdr:cNvSpPr>
      </xdr:nvSpPr>
      <xdr:spPr bwMode="auto">
        <a:xfrm>
          <a:off x="3886200" y="50768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1598</xdr:row>
      <xdr:rowOff>0</xdr:rowOff>
    </xdr:from>
    <xdr:ext cx="197358" cy="192106"/>
    <xdr:sp macro="" textlink="">
      <xdr:nvSpPr>
        <xdr:cNvPr id="2596" name="Text Box 1"/>
        <xdr:cNvSpPr txBox="1">
          <a:spLocks noChangeArrowheads="1"/>
        </xdr:cNvSpPr>
      </xdr:nvSpPr>
      <xdr:spPr bwMode="auto">
        <a:xfrm>
          <a:off x="3886200" y="50768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597"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598"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599"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00"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0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1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1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1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1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1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615"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616"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617"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618"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19"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20"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621"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622"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23"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24"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2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2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2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2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2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3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639"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640"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641"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642"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43"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44"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645"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646"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47"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48"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4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5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6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6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6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663"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664"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665"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666"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67"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68"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669"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670"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71"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72"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7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7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7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7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7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7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7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8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8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8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8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8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8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8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687"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688"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689"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690"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91"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92"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693"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694"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95"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696"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9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9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69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0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1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711"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712"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713"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714"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15"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16"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717"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718"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19"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20"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2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3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3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3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3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3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735"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736"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737"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738"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39"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40"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741"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742"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43"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44"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4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4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4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4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4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5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759"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760"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761"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762"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63"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64"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765"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766"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67"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68"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6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7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8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8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8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783"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784"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785"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786"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87"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88"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789"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790"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91"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792"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9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9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9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9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9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9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79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0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0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0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0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0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0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0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807"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808"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809"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810"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11"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12"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813"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814"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15"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16"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1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1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1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2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3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831"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832"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833"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834"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35"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36"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837"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838"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39"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40"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4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5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5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5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5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5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855"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856"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857"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858"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59"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60"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861"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774"/>
    <xdr:sp macro="" textlink="">
      <xdr:nvSpPr>
        <xdr:cNvPr id="2862" name="Text Box 1"/>
        <xdr:cNvSpPr txBox="1">
          <a:spLocks noChangeArrowheads="1"/>
        </xdr:cNvSpPr>
      </xdr:nvSpPr>
      <xdr:spPr bwMode="auto">
        <a:xfrm>
          <a:off x="3886200" y="4429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63"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64"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6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6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6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6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69"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0"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1"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2"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3"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4"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5"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6"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7"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1393"/>
    <xdr:sp macro="" textlink="">
      <xdr:nvSpPr>
        <xdr:cNvPr id="2878" name="Text Box 1"/>
        <xdr:cNvSpPr txBox="1">
          <a:spLocks noChangeArrowheads="1"/>
        </xdr:cNvSpPr>
      </xdr:nvSpPr>
      <xdr:spPr bwMode="auto">
        <a:xfrm>
          <a:off x="3886200" y="4429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879"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231"/>
    <xdr:sp macro="" textlink="">
      <xdr:nvSpPr>
        <xdr:cNvPr id="2880" name="Text Box 1"/>
        <xdr:cNvSpPr txBox="1">
          <a:spLocks noChangeArrowheads="1"/>
        </xdr:cNvSpPr>
      </xdr:nvSpPr>
      <xdr:spPr bwMode="auto">
        <a:xfrm>
          <a:off x="3886200" y="4429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881"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65"/>
    <xdr:sp macro="" textlink="">
      <xdr:nvSpPr>
        <xdr:cNvPr id="2882" name="Text Box 1"/>
        <xdr:cNvSpPr txBox="1">
          <a:spLocks noChangeArrowheads="1"/>
        </xdr:cNvSpPr>
      </xdr:nvSpPr>
      <xdr:spPr bwMode="auto">
        <a:xfrm>
          <a:off x="3886200" y="4429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1564</xdr:row>
      <xdr:rowOff>0</xdr:rowOff>
    </xdr:from>
    <xdr:ext cx="197358" cy="192106"/>
    <xdr:sp macro="" textlink="">
      <xdr:nvSpPr>
        <xdr:cNvPr id="2883" name="Text Box 1"/>
        <xdr:cNvSpPr txBox="1">
          <a:spLocks noChangeArrowheads="1"/>
        </xdr:cNvSpPr>
      </xdr:nvSpPr>
      <xdr:spPr bwMode="auto">
        <a:xfrm>
          <a:off x="3886200" y="4429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884"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885"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88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88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8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8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89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0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0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02"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03"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2904"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2905"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0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0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908"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909"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1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1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1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1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1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1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1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1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1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1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2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2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2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2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2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2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26"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27"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2928"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2929"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3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3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932"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933"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3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35"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3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3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3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3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4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50"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51"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2952"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2953"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5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55"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956"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957"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5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59"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6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7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7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7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7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74"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75"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2976"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2977"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7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79"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980"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2981"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82"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298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8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8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8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8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8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8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9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9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9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9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9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9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9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299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98"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2999"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00"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01"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02"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0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004"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005"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0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0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0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0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1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2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2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022"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023"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24"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25"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2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2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028"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029"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3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3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3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3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3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3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3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3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3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3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4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4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4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4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4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4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046"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047"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48"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49"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5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5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052"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053"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5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55"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5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5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5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5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6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070"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071"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72"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73"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7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75"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076"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077"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7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79"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8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9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9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9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09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094"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095"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96"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097"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9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099"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00"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01"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02"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0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0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0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0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0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0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0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1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1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1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1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1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1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1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1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118"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119"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120"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121"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22"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2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24"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25"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2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2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2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2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3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4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4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142"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143"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144"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145"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4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4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48"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49"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5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5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5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5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5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5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5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5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5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5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6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6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6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6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6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6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166"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167"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168"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169"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7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71"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72"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7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7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7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7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7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7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7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8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189"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190"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191"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192"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9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9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95"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196"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9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19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19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0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1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1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1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213"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214"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215"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216"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1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1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219"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220"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2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22"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2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2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2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2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2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2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2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3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3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3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3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3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3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3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237"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238"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239"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240"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4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42"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243"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244"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45"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4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4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4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4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5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6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261"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262"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263"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264"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65"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6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267"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268"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69"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7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7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8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8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8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8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8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285"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286"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287"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288"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89"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9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291"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292"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9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29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9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9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9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9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29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0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309"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310"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311"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312"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1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1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315"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316"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1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1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1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2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3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3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3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333"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334"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335"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336"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3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3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339"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340"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4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42"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4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4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4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4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4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4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4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5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5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5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5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5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5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5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357"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358"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359"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360"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61"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62"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363"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364"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65"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6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6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6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6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7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8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381"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382"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383"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384"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85"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86"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387"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388"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89"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39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39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0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0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0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0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0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405"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406"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407"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408"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09"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10"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411"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412"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1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1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1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1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1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1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1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2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429"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430"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431"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432"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33"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34"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435"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774"/>
    <xdr:sp macro="" textlink="">
      <xdr:nvSpPr>
        <xdr:cNvPr id="3436" name="Text Box 1"/>
        <xdr:cNvSpPr txBox="1">
          <a:spLocks noChangeArrowheads="1"/>
        </xdr:cNvSpPr>
      </xdr:nvSpPr>
      <xdr:spPr bwMode="auto">
        <a:xfrm>
          <a:off x="3886200" y="6334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3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38"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3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3"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4"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5"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6"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7"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8"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49"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50"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51"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1393"/>
    <xdr:sp macro="" textlink="">
      <xdr:nvSpPr>
        <xdr:cNvPr id="3452" name="Text Box 1"/>
        <xdr:cNvSpPr txBox="1">
          <a:spLocks noChangeArrowheads="1"/>
        </xdr:cNvSpPr>
      </xdr:nvSpPr>
      <xdr:spPr bwMode="auto">
        <a:xfrm>
          <a:off x="3886200" y="6334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453"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231"/>
    <xdr:sp macro="" textlink="">
      <xdr:nvSpPr>
        <xdr:cNvPr id="3454" name="Text Box 1"/>
        <xdr:cNvSpPr txBox="1">
          <a:spLocks noChangeArrowheads="1"/>
        </xdr:cNvSpPr>
      </xdr:nvSpPr>
      <xdr:spPr bwMode="auto">
        <a:xfrm>
          <a:off x="3886200" y="6334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455"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65"/>
    <xdr:sp macro="" textlink="">
      <xdr:nvSpPr>
        <xdr:cNvPr id="3456" name="Text Box 1"/>
        <xdr:cNvSpPr txBox="1">
          <a:spLocks noChangeArrowheads="1"/>
        </xdr:cNvSpPr>
      </xdr:nvSpPr>
      <xdr:spPr bwMode="auto">
        <a:xfrm>
          <a:off x="3886200" y="6334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1664</xdr:row>
      <xdr:rowOff>0</xdr:rowOff>
    </xdr:from>
    <xdr:ext cx="197358" cy="192106"/>
    <xdr:sp macro="" textlink="">
      <xdr:nvSpPr>
        <xdr:cNvPr id="3457" name="Text Box 1"/>
        <xdr:cNvSpPr txBox="1">
          <a:spLocks noChangeArrowheads="1"/>
        </xdr:cNvSpPr>
      </xdr:nvSpPr>
      <xdr:spPr bwMode="auto">
        <a:xfrm>
          <a:off x="3886200" y="6334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754"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755"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75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75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5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5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6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7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7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772"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773"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774"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775"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77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77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778"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779"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78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78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8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8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8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8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8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8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8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8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9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9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9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9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9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79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796"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797"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798"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799"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0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0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02"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03"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0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05"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0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0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0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0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1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820"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821"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822"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823"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2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25"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26"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27"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2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29"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3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4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4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4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4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844"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845"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846"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847"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4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49"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50"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51"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52"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5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5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5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5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5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5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5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6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6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6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6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6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6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6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6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868"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869"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870"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871"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72"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7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74"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75"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7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7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7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7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8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9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89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892"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893"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894"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895"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9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89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98"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899"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0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0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0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0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0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0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0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0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0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0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1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1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1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1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1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1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916"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917"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918"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919"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2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2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922"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923"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2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25"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2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2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2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2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3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940"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941"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942"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943"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4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45"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946"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947"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4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49"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5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6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6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6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6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964"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965"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966"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967"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6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69"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970"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971"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72"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7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7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7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7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7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7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7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8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8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8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8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8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8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8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8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988"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5989"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990"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5991"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92"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9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994"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5995"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9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599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9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599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0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1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1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012"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013"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014"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015"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1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1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018"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019"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2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2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2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2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2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2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2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2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2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2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3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3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3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3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3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3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036"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037"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038"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039"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4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041"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042"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4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4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4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4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4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4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4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5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059"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060"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061"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062"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6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6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065"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066"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6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6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6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7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8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8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8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083"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084"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085"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086"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8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8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089"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090"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9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092"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9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9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9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9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9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9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09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0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0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0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0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0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0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0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107"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108"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109"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110"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1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12"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113"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114"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15"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1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1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1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1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2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3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131"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132"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133"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134"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35"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3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137"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138"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39"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4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4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5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5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5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5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5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155"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156"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157"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158"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59"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6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161"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162"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6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6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6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6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6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6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6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7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179"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180"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181"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182"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8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8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185"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186"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8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18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8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19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0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0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0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03"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04"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205"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206"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0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0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209"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210"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1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12"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1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1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1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1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1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1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1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2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2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2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2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2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2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2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27"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28"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229"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230"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31"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32"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233"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234"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35"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3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3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3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3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4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5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51"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52"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253"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254"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55"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56"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257"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258"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59"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6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6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7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7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7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7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7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75"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76"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277"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278"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79"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80"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281"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282"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8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28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8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8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8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8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8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29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299"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300"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301"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302"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303"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304"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305"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774"/>
    <xdr:sp macro="" textlink="">
      <xdr:nvSpPr>
        <xdr:cNvPr id="6306" name="Text Box 1"/>
        <xdr:cNvSpPr txBox="1">
          <a:spLocks noChangeArrowheads="1"/>
        </xdr:cNvSpPr>
      </xdr:nvSpPr>
      <xdr:spPr bwMode="auto">
        <a:xfrm>
          <a:off x="3886200" y="116681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30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308"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0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3"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4"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5"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6"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7"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8"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19"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20"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21"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1393"/>
    <xdr:sp macro="" textlink="">
      <xdr:nvSpPr>
        <xdr:cNvPr id="6322" name="Text Box 1"/>
        <xdr:cNvSpPr txBox="1">
          <a:spLocks noChangeArrowheads="1"/>
        </xdr:cNvSpPr>
      </xdr:nvSpPr>
      <xdr:spPr bwMode="auto">
        <a:xfrm>
          <a:off x="3886200" y="116681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323"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231"/>
    <xdr:sp macro="" textlink="">
      <xdr:nvSpPr>
        <xdr:cNvPr id="6324" name="Text Box 1"/>
        <xdr:cNvSpPr txBox="1">
          <a:spLocks noChangeArrowheads="1"/>
        </xdr:cNvSpPr>
      </xdr:nvSpPr>
      <xdr:spPr bwMode="auto">
        <a:xfrm>
          <a:off x="3886200" y="116681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325"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65"/>
    <xdr:sp macro="" textlink="">
      <xdr:nvSpPr>
        <xdr:cNvPr id="6326" name="Text Box 1"/>
        <xdr:cNvSpPr txBox="1">
          <a:spLocks noChangeArrowheads="1"/>
        </xdr:cNvSpPr>
      </xdr:nvSpPr>
      <xdr:spPr bwMode="auto">
        <a:xfrm>
          <a:off x="3886200" y="116681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1880</xdr:row>
      <xdr:rowOff>0</xdr:rowOff>
    </xdr:from>
    <xdr:ext cx="197358" cy="192106"/>
    <xdr:sp macro="" textlink="">
      <xdr:nvSpPr>
        <xdr:cNvPr id="6327" name="Text Box 1"/>
        <xdr:cNvSpPr txBox="1">
          <a:spLocks noChangeArrowheads="1"/>
        </xdr:cNvSpPr>
      </xdr:nvSpPr>
      <xdr:spPr bwMode="auto">
        <a:xfrm>
          <a:off x="3886200" y="116681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328"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329"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3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3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3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3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3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3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3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3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3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3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4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4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4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4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4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4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346"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347"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348"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349"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5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5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352"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353"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5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5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5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5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5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5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6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370"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371"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372"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373"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7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7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376"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377"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7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79"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8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9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9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9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39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394"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395"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396"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397"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9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399"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00"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01"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0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03"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0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0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0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0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0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0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1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1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1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1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1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1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1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1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418"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419"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420"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421"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2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23"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24"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25"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26"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2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2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2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3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4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4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442"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443"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444"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445"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46"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4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48"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49"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5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5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5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5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5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5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5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5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5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5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6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6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6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6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6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6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466"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467"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468"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469"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7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7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72"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73"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7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7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7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7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7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7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48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490"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491"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492"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493"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9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9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96"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497"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9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499"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0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1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1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1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1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514"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515"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516"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517"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1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19"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520"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521"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2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23"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2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2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2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2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2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2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3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3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3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3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3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3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3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3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538"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539"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540"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541"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4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43"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544"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545"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46"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4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4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4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5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6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6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562"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563"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564"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565"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66"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6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568"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569"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7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7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7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7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7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7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7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7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7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7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8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8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8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8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8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8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586"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587"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588"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589"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9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9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592"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593"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9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59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9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9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9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59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0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610"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611"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612"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613"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1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615"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616"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1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1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1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2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3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3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3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633"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634"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635"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636"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3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3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639"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640"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4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4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4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4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4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4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4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4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4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5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5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5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5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5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5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5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657"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658"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659"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660"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6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6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663"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664"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6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66"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6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6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6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7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8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681"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682"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683"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684"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8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86"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687"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688"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89"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69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69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0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0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0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0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0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705"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706"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707"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708"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09"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1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711"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712"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13"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1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1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1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1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1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1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2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729"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730"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731"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732"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33"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3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735"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736"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3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3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3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4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5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5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5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753"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754"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755"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756"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5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5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759"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760"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6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6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6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6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6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6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6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6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6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7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7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7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7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7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7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7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777"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778"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779"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780"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8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8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783"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784"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8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786"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8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8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8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79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0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01"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02"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03"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04"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05"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06"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807"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808"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09"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1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1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2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2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2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2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2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25"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26"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27"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28"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29"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30"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831"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832"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33"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3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3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3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3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3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3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4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49"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50"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51"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52"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53"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54"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855"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856"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5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5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5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6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7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7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7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73"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74"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75"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76"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77"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78"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879"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774"/>
    <xdr:sp macro="" textlink="">
      <xdr:nvSpPr>
        <xdr:cNvPr id="6880" name="Text Box 1"/>
        <xdr:cNvSpPr txBox="1">
          <a:spLocks noChangeArrowheads="1"/>
        </xdr:cNvSpPr>
      </xdr:nvSpPr>
      <xdr:spPr bwMode="auto">
        <a:xfrm>
          <a:off x="3886200" y="116871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8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882"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8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8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8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8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87"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88"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89"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90"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91"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92"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93"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94"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95"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1393"/>
    <xdr:sp macro="" textlink="">
      <xdr:nvSpPr>
        <xdr:cNvPr id="6896" name="Text Box 1"/>
        <xdr:cNvSpPr txBox="1">
          <a:spLocks noChangeArrowheads="1"/>
        </xdr:cNvSpPr>
      </xdr:nvSpPr>
      <xdr:spPr bwMode="auto">
        <a:xfrm>
          <a:off x="3886200" y="116871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97"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231"/>
    <xdr:sp macro="" textlink="">
      <xdr:nvSpPr>
        <xdr:cNvPr id="6898" name="Text Box 1"/>
        <xdr:cNvSpPr txBox="1">
          <a:spLocks noChangeArrowheads="1"/>
        </xdr:cNvSpPr>
      </xdr:nvSpPr>
      <xdr:spPr bwMode="auto">
        <a:xfrm>
          <a:off x="3886200" y="116871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899"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65"/>
    <xdr:sp macro="" textlink="">
      <xdr:nvSpPr>
        <xdr:cNvPr id="6900" name="Text Box 1"/>
        <xdr:cNvSpPr txBox="1">
          <a:spLocks noChangeArrowheads="1"/>
        </xdr:cNvSpPr>
      </xdr:nvSpPr>
      <xdr:spPr bwMode="auto">
        <a:xfrm>
          <a:off x="3886200" y="116871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1881</xdr:row>
      <xdr:rowOff>0</xdr:rowOff>
    </xdr:from>
    <xdr:ext cx="197358" cy="192106"/>
    <xdr:sp macro="" textlink="">
      <xdr:nvSpPr>
        <xdr:cNvPr id="6901" name="Text Box 1"/>
        <xdr:cNvSpPr txBox="1">
          <a:spLocks noChangeArrowheads="1"/>
        </xdr:cNvSpPr>
      </xdr:nvSpPr>
      <xdr:spPr bwMode="auto">
        <a:xfrm>
          <a:off x="3886200" y="116871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02"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03"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0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0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0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0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0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0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1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6920"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6921"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6922"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6923"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2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2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26"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27"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2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2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3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4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4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4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4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6944"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6945"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6946"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6947"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4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4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50"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51"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5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53"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5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5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5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5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5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5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6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6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6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6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6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6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6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6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6968"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6969"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6970"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6971"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7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73"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74"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75"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7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77"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7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7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8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9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699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6992"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6993"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6994"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6995"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9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6997"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98"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6999"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00"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0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0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0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0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0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0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0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0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0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1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1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1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1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1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1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016"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017"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018"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019"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20"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2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022"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023"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2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2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2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2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2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2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3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040"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041"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042"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043"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4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4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046"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047"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4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4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5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6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6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6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6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064"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065"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066"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067"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6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6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070"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071"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7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73"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7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7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7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7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7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7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8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8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8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8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8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8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8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8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088"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089"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090"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091"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9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93"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094"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095"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9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097"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9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09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0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1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1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112"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113"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114"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115"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1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17"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118"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119"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20"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2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2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2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2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2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2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2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2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2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3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3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3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3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3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3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136"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137"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138"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139"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40"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4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142"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143"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4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4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4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4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4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4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5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160"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161"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162"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163"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6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6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166"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167"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6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6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7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8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8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8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8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184"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185"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186"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187"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8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189"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190"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9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19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9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9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9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9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9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9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19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0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0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0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0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0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0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0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207"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208"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209"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210"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1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1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213"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214"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1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1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1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1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1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2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3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231"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232"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233"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234"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3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3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237"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238"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3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40"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4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5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5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5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5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5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255"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256"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257"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258"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5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60"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261"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262"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63"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6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6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6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6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6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6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7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279"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280"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281"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282"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83"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8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285"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286"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87"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28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8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29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0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0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0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03"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04"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305"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306"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07"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0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309"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310"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1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1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1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1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1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1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1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1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1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2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2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2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2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2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2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2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27"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28"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329"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330"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3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3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333"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334"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3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3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3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3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3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4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5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51"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52"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353"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354"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5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5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357"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358"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5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60"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6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7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7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7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7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7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75"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76"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377"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378"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79"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80"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381"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382"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83"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38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8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8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8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8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8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39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399"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400"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401"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402"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03"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04"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405"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406"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07"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0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0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1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2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2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2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423"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424"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425"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426"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27"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28"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429"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430"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3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3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3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3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3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3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3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3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3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4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4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4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4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4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4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4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447"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448"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449"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450"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51"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52"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453"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774"/>
    <xdr:sp macro="" textlink="">
      <xdr:nvSpPr>
        <xdr:cNvPr id="7454" name="Text Box 1"/>
        <xdr:cNvSpPr txBox="1">
          <a:spLocks noChangeArrowheads="1"/>
        </xdr:cNvSpPr>
      </xdr:nvSpPr>
      <xdr:spPr bwMode="auto">
        <a:xfrm>
          <a:off x="3886200" y="1096327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5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56"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5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5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5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1"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2"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3"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4"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5"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6"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7"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8"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69"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1393"/>
    <xdr:sp macro="" textlink="">
      <xdr:nvSpPr>
        <xdr:cNvPr id="7470" name="Text Box 1"/>
        <xdr:cNvSpPr txBox="1">
          <a:spLocks noChangeArrowheads="1"/>
        </xdr:cNvSpPr>
      </xdr:nvSpPr>
      <xdr:spPr bwMode="auto">
        <a:xfrm>
          <a:off x="3886200" y="1096327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471"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231"/>
    <xdr:sp macro="" textlink="">
      <xdr:nvSpPr>
        <xdr:cNvPr id="7472" name="Text Box 1"/>
        <xdr:cNvSpPr txBox="1">
          <a:spLocks noChangeArrowheads="1"/>
        </xdr:cNvSpPr>
      </xdr:nvSpPr>
      <xdr:spPr bwMode="auto">
        <a:xfrm>
          <a:off x="3886200" y="1096327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473"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65"/>
    <xdr:sp macro="" textlink="">
      <xdr:nvSpPr>
        <xdr:cNvPr id="7474" name="Text Box 1"/>
        <xdr:cNvSpPr txBox="1">
          <a:spLocks noChangeArrowheads="1"/>
        </xdr:cNvSpPr>
      </xdr:nvSpPr>
      <xdr:spPr bwMode="auto">
        <a:xfrm>
          <a:off x="3886200" y="1096327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1843</xdr:row>
      <xdr:rowOff>0</xdr:rowOff>
    </xdr:from>
    <xdr:ext cx="197358" cy="192106"/>
    <xdr:sp macro="" textlink="">
      <xdr:nvSpPr>
        <xdr:cNvPr id="7475" name="Text Box 1"/>
        <xdr:cNvSpPr txBox="1">
          <a:spLocks noChangeArrowheads="1"/>
        </xdr:cNvSpPr>
      </xdr:nvSpPr>
      <xdr:spPr bwMode="auto">
        <a:xfrm>
          <a:off x="3886200" y="1096327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476"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477"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47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47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8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9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9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9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49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494"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495"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496"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497"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49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49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00"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01"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0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0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0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0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0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0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0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0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1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1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1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1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1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1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1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1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518"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519"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520"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521"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2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2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24"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25"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2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27"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2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2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3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4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4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542"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543"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544"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545"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4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47"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48"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49"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5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51"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5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5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5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5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5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5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5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5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6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6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6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6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6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6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566"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567"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568"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569"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7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71"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72"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73"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74"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7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7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7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7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7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58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590"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591"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592"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593"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94"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9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96"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597"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9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59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0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1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1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1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1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614"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615"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616"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617"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1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1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620"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621"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2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2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2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2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2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2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2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2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3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3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3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3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3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3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3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3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638"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639"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640"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641"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4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4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644"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645"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4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47"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4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4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5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6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6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662"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663"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664"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665"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6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67"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668"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669"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7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71"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7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7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7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7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7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7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7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7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8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8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8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8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8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8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686"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687"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688"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689"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9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91"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692"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693"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94"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69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9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9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9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69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0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710"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711"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712"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713"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14"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1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716"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717"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1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1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2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3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3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3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3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734"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735"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736"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737"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3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3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740"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741"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4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4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4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4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4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4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4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4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5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5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5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5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5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5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5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5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758"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759"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760"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761"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6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763"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764"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6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6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6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6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6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7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8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781"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782"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783"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784"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8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8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787"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788"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8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79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79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0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0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0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0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0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805"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806"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807"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808"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0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1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811"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812"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1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14"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1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1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1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1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1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2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829"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830"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831"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832"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3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34"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835"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836"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37"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3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3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4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5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5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5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853"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854"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855"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856"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57"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5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859"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860"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61"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6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6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6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6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6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6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6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6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7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7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7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7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7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7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7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877"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878"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879"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880"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81"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8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883"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884"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8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88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8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8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8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89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0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01"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02"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03"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04"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0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0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907"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908"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0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1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1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2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2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2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2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2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25"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26"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27"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28"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2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3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931"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932"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3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34"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3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3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3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3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3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4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49"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50"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51"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52"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53"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54"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955"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956"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57"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5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5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6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7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7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7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73"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74"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75"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76"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77"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78"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979"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7980"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81"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798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8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8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8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8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8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8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8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9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9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9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9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9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9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799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97"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7998"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7999"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8000"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01"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02"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8003"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8004"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0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0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0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0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0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1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2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8021"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8022"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8023"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8024"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25"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26"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8027"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774"/>
    <xdr:sp macro="" textlink="">
      <xdr:nvSpPr>
        <xdr:cNvPr id="8028" name="Text Box 1"/>
        <xdr:cNvSpPr txBox="1">
          <a:spLocks noChangeArrowheads="1"/>
        </xdr:cNvSpPr>
      </xdr:nvSpPr>
      <xdr:spPr bwMode="auto">
        <a:xfrm>
          <a:off x="3886200" y="10258425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2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30"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5"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6"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7"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8"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39"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40"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41"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42"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43"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1393"/>
    <xdr:sp macro="" textlink="">
      <xdr:nvSpPr>
        <xdr:cNvPr id="8044" name="Text Box 1"/>
        <xdr:cNvSpPr txBox="1">
          <a:spLocks noChangeArrowheads="1"/>
        </xdr:cNvSpPr>
      </xdr:nvSpPr>
      <xdr:spPr bwMode="auto">
        <a:xfrm>
          <a:off x="3886200" y="10258425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8045"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231"/>
    <xdr:sp macro="" textlink="">
      <xdr:nvSpPr>
        <xdr:cNvPr id="8046" name="Text Box 1"/>
        <xdr:cNvSpPr txBox="1">
          <a:spLocks noChangeArrowheads="1"/>
        </xdr:cNvSpPr>
      </xdr:nvSpPr>
      <xdr:spPr bwMode="auto">
        <a:xfrm>
          <a:off x="3886200" y="10258425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8047"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65"/>
    <xdr:sp macro="" textlink="">
      <xdr:nvSpPr>
        <xdr:cNvPr id="8048" name="Text Box 1"/>
        <xdr:cNvSpPr txBox="1">
          <a:spLocks noChangeArrowheads="1"/>
        </xdr:cNvSpPr>
      </xdr:nvSpPr>
      <xdr:spPr bwMode="auto">
        <a:xfrm>
          <a:off x="3886200" y="10258425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1806</xdr:row>
      <xdr:rowOff>0</xdr:rowOff>
    </xdr:from>
    <xdr:ext cx="197358" cy="192106"/>
    <xdr:sp macro="" textlink="">
      <xdr:nvSpPr>
        <xdr:cNvPr id="8049" name="Text Box 1"/>
        <xdr:cNvSpPr txBox="1">
          <a:spLocks noChangeArrowheads="1"/>
        </xdr:cNvSpPr>
      </xdr:nvSpPr>
      <xdr:spPr bwMode="auto">
        <a:xfrm>
          <a:off x="3886200" y="10258425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050" name="Text Box 1">
          <a:extLst>
            <a:ext uri="{FF2B5EF4-FFF2-40B4-BE49-F238E27FC236}">
              <a16:creationId xmlns:a16="http://schemas.microsoft.com/office/drawing/2014/main" id="{00000000-0008-0000-0000-000082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051" name="Text Box 1">
          <a:extLst>
            <a:ext uri="{FF2B5EF4-FFF2-40B4-BE49-F238E27FC236}">
              <a16:creationId xmlns:a16="http://schemas.microsoft.com/office/drawing/2014/main" id="{00000000-0008-0000-0000-000083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052" name="Text Box 1">
          <a:extLst>
            <a:ext uri="{FF2B5EF4-FFF2-40B4-BE49-F238E27FC236}">
              <a16:creationId xmlns:a16="http://schemas.microsoft.com/office/drawing/2014/main" id="{00000000-0008-0000-0000-000084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053" name="Text Box 1">
          <a:extLst>
            <a:ext uri="{FF2B5EF4-FFF2-40B4-BE49-F238E27FC236}">
              <a16:creationId xmlns:a16="http://schemas.microsoft.com/office/drawing/2014/main" id="{00000000-0008-0000-0000-000085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54" name="Text Box 1">
          <a:extLst>
            <a:ext uri="{FF2B5EF4-FFF2-40B4-BE49-F238E27FC236}">
              <a16:creationId xmlns:a16="http://schemas.microsoft.com/office/drawing/2014/main" id="{00000000-0008-0000-0000-000086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55" name="Text Box 1">
          <a:extLst>
            <a:ext uri="{FF2B5EF4-FFF2-40B4-BE49-F238E27FC236}">
              <a16:creationId xmlns:a16="http://schemas.microsoft.com/office/drawing/2014/main" id="{00000000-0008-0000-0000-000087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56" name="Text Box 1">
          <a:extLst>
            <a:ext uri="{FF2B5EF4-FFF2-40B4-BE49-F238E27FC236}">
              <a16:creationId xmlns:a16="http://schemas.microsoft.com/office/drawing/2014/main" id="{00000000-0008-0000-0000-000088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57" name="Text Box 1">
          <a:extLst>
            <a:ext uri="{FF2B5EF4-FFF2-40B4-BE49-F238E27FC236}">
              <a16:creationId xmlns:a16="http://schemas.microsoft.com/office/drawing/2014/main" id="{00000000-0008-0000-0000-000089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58" name="Text Box 1">
          <a:extLst>
            <a:ext uri="{FF2B5EF4-FFF2-40B4-BE49-F238E27FC236}">
              <a16:creationId xmlns:a16="http://schemas.microsoft.com/office/drawing/2014/main" id="{00000000-0008-0000-0000-00008A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59" name="Text Box 1">
          <a:extLst>
            <a:ext uri="{FF2B5EF4-FFF2-40B4-BE49-F238E27FC236}">
              <a16:creationId xmlns:a16="http://schemas.microsoft.com/office/drawing/2014/main" id="{00000000-0008-0000-0000-00008B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60" name="Text Box 1">
          <a:extLst>
            <a:ext uri="{FF2B5EF4-FFF2-40B4-BE49-F238E27FC236}">
              <a16:creationId xmlns:a16="http://schemas.microsoft.com/office/drawing/2014/main" id="{00000000-0008-0000-0000-00008C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61" name="Text Box 1">
          <a:extLst>
            <a:ext uri="{FF2B5EF4-FFF2-40B4-BE49-F238E27FC236}">
              <a16:creationId xmlns:a16="http://schemas.microsoft.com/office/drawing/2014/main" id="{00000000-0008-0000-0000-00008D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62" name="Text Box 1">
          <a:extLst>
            <a:ext uri="{FF2B5EF4-FFF2-40B4-BE49-F238E27FC236}">
              <a16:creationId xmlns:a16="http://schemas.microsoft.com/office/drawing/2014/main" id="{00000000-0008-0000-0000-00008E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63" name="Text Box 1">
          <a:extLst>
            <a:ext uri="{FF2B5EF4-FFF2-40B4-BE49-F238E27FC236}">
              <a16:creationId xmlns:a16="http://schemas.microsoft.com/office/drawing/2014/main" id="{00000000-0008-0000-0000-00008F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64" name="Text Box 1">
          <a:extLst>
            <a:ext uri="{FF2B5EF4-FFF2-40B4-BE49-F238E27FC236}">
              <a16:creationId xmlns:a16="http://schemas.microsoft.com/office/drawing/2014/main" id="{00000000-0008-0000-0000-000090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65" name="Text Box 1">
          <a:extLst>
            <a:ext uri="{FF2B5EF4-FFF2-40B4-BE49-F238E27FC236}">
              <a16:creationId xmlns:a16="http://schemas.microsoft.com/office/drawing/2014/main" id="{00000000-0008-0000-0000-000091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66" name="Text Box 1">
          <a:extLst>
            <a:ext uri="{FF2B5EF4-FFF2-40B4-BE49-F238E27FC236}">
              <a16:creationId xmlns:a16="http://schemas.microsoft.com/office/drawing/2014/main" id="{00000000-0008-0000-0000-000092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67" name="Text Box 1">
          <a:extLst>
            <a:ext uri="{FF2B5EF4-FFF2-40B4-BE49-F238E27FC236}">
              <a16:creationId xmlns:a16="http://schemas.microsoft.com/office/drawing/2014/main" id="{00000000-0008-0000-0000-000093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068" name="Text Box 1">
          <a:extLst>
            <a:ext uri="{FF2B5EF4-FFF2-40B4-BE49-F238E27FC236}">
              <a16:creationId xmlns:a16="http://schemas.microsoft.com/office/drawing/2014/main" id="{00000000-0008-0000-0000-000094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069" name="Text Box 1">
          <a:extLst>
            <a:ext uri="{FF2B5EF4-FFF2-40B4-BE49-F238E27FC236}">
              <a16:creationId xmlns:a16="http://schemas.microsoft.com/office/drawing/2014/main" id="{00000000-0008-0000-0000-000095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070" name="Text Box 1">
          <a:extLst>
            <a:ext uri="{FF2B5EF4-FFF2-40B4-BE49-F238E27FC236}">
              <a16:creationId xmlns:a16="http://schemas.microsoft.com/office/drawing/2014/main" id="{00000000-0008-0000-0000-000096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071" name="Text Box 1">
          <a:extLst>
            <a:ext uri="{FF2B5EF4-FFF2-40B4-BE49-F238E27FC236}">
              <a16:creationId xmlns:a16="http://schemas.microsoft.com/office/drawing/2014/main" id="{00000000-0008-0000-0000-000097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072" name="Text Box 1">
          <a:extLst>
            <a:ext uri="{FF2B5EF4-FFF2-40B4-BE49-F238E27FC236}">
              <a16:creationId xmlns:a16="http://schemas.microsoft.com/office/drawing/2014/main" id="{00000000-0008-0000-0000-000098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073" name="Text Box 1">
          <a:extLst>
            <a:ext uri="{FF2B5EF4-FFF2-40B4-BE49-F238E27FC236}">
              <a16:creationId xmlns:a16="http://schemas.microsoft.com/office/drawing/2014/main" id="{00000000-0008-0000-0000-000099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074" name="Text Box 1">
          <a:extLst>
            <a:ext uri="{FF2B5EF4-FFF2-40B4-BE49-F238E27FC236}">
              <a16:creationId xmlns:a16="http://schemas.microsoft.com/office/drawing/2014/main" id="{00000000-0008-0000-0000-00009A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075" name="Text Box 1">
          <a:extLst>
            <a:ext uri="{FF2B5EF4-FFF2-40B4-BE49-F238E27FC236}">
              <a16:creationId xmlns:a16="http://schemas.microsoft.com/office/drawing/2014/main" id="{00000000-0008-0000-0000-00009B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076" name="Text Box 1">
          <a:extLst>
            <a:ext uri="{FF2B5EF4-FFF2-40B4-BE49-F238E27FC236}">
              <a16:creationId xmlns:a16="http://schemas.microsoft.com/office/drawing/2014/main" id="{00000000-0008-0000-0000-00009C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077" name="Text Box 1">
          <a:extLst>
            <a:ext uri="{FF2B5EF4-FFF2-40B4-BE49-F238E27FC236}">
              <a16:creationId xmlns:a16="http://schemas.microsoft.com/office/drawing/2014/main" id="{00000000-0008-0000-0000-00009D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78" name="Text Box 1">
          <a:extLst>
            <a:ext uri="{FF2B5EF4-FFF2-40B4-BE49-F238E27FC236}">
              <a16:creationId xmlns:a16="http://schemas.microsoft.com/office/drawing/2014/main" id="{00000000-0008-0000-0000-00009E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79" name="Text Box 1">
          <a:extLst>
            <a:ext uri="{FF2B5EF4-FFF2-40B4-BE49-F238E27FC236}">
              <a16:creationId xmlns:a16="http://schemas.microsoft.com/office/drawing/2014/main" id="{00000000-0008-0000-0000-00009F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0" name="Text Box 1">
          <a:extLst>
            <a:ext uri="{FF2B5EF4-FFF2-40B4-BE49-F238E27FC236}">
              <a16:creationId xmlns:a16="http://schemas.microsoft.com/office/drawing/2014/main" id="{00000000-0008-0000-0000-0000A0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1" name="Text Box 1">
          <a:extLst>
            <a:ext uri="{FF2B5EF4-FFF2-40B4-BE49-F238E27FC236}">
              <a16:creationId xmlns:a16="http://schemas.microsoft.com/office/drawing/2014/main" id="{00000000-0008-0000-0000-0000A1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2" name="Text Box 1">
          <a:extLst>
            <a:ext uri="{FF2B5EF4-FFF2-40B4-BE49-F238E27FC236}">
              <a16:creationId xmlns:a16="http://schemas.microsoft.com/office/drawing/2014/main" id="{00000000-0008-0000-0000-0000A2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3" name="Text Box 1">
          <a:extLst>
            <a:ext uri="{FF2B5EF4-FFF2-40B4-BE49-F238E27FC236}">
              <a16:creationId xmlns:a16="http://schemas.microsoft.com/office/drawing/2014/main" id="{00000000-0008-0000-0000-0000A3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4" name="Text Box 1">
          <a:extLst>
            <a:ext uri="{FF2B5EF4-FFF2-40B4-BE49-F238E27FC236}">
              <a16:creationId xmlns:a16="http://schemas.microsoft.com/office/drawing/2014/main" id="{00000000-0008-0000-0000-0000A4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5" name="Text Box 1">
          <a:extLst>
            <a:ext uri="{FF2B5EF4-FFF2-40B4-BE49-F238E27FC236}">
              <a16:creationId xmlns:a16="http://schemas.microsoft.com/office/drawing/2014/main" id="{00000000-0008-0000-0000-0000A5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6" name="Text Box 1">
          <a:extLst>
            <a:ext uri="{FF2B5EF4-FFF2-40B4-BE49-F238E27FC236}">
              <a16:creationId xmlns:a16="http://schemas.microsoft.com/office/drawing/2014/main" id="{00000000-0008-0000-0000-0000A6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7" name="Text Box 1">
          <a:extLst>
            <a:ext uri="{FF2B5EF4-FFF2-40B4-BE49-F238E27FC236}">
              <a16:creationId xmlns:a16="http://schemas.microsoft.com/office/drawing/2014/main" id="{00000000-0008-0000-0000-0000A7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8" name="Text Box 1">
          <a:extLst>
            <a:ext uri="{FF2B5EF4-FFF2-40B4-BE49-F238E27FC236}">
              <a16:creationId xmlns:a16="http://schemas.microsoft.com/office/drawing/2014/main" id="{00000000-0008-0000-0000-0000A8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89" name="Text Box 1">
          <a:extLst>
            <a:ext uri="{FF2B5EF4-FFF2-40B4-BE49-F238E27FC236}">
              <a16:creationId xmlns:a16="http://schemas.microsoft.com/office/drawing/2014/main" id="{00000000-0008-0000-0000-0000A9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90" name="Text Box 1">
          <a:extLst>
            <a:ext uri="{FF2B5EF4-FFF2-40B4-BE49-F238E27FC236}">
              <a16:creationId xmlns:a16="http://schemas.microsoft.com/office/drawing/2014/main" id="{00000000-0008-0000-0000-0000AA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091" name="Text Box 1">
          <a:extLst>
            <a:ext uri="{FF2B5EF4-FFF2-40B4-BE49-F238E27FC236}">
              <a16:creationId xmlns:a16="http://schemas.microsoft.com/office/drawing/2014/main" id="{00000000-0008-0000-0000-0000AB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092" name="Text Box 1">
          <a:extLst>
            <a:ext uri="{FF2B5EF4-FFF2-40B4-BE49-F238E27FC236}">
              <a16:creationId xmlns:a16="http://schemas.microsoft.com/office/drawing/2014/main" id="{00000000-0008-0000-0000-0000AC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093" name="Text Box 1">
          <a:extLst>
            <a:ext uri="{FF2B5EF4-FFF2-40B4-BE49-F238E27FC236}">
              <a16:creationId xmlns:a16="http://schemas.microsoft.com/office/drawing/2014/main" id="{00000000-0008-0000-0000-0000AD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094" name="Text Box 1">
          <a:extLst>
            <a:ext uri="{FF2B5EF4-FFF2-40B4-BE49-F238E27FC236}">
              <a16:creationId xmlns:a16="http://schemas.microsoft.com/office/drawing/2014/main" id="{00000000-0008-0000-0000-0000AE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095" name="Text Box 1">
          <a:extLst>
            <a:ext uri="{FF2B5EF4-FFF2-40B4-BE49-F238E27FC236}">
              <a16:creationId xmlns:a16="http://schemas.microsoft.com/office/drawing/2014/main" id="{00000000-0008-0000-0000-0000AF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096" name="Text Box 1">
          <a:extLst>
            <a:ext uri="{FF2B5EF4-FFF2-40B4-BE49-F238E27FC236}">
              <a16:creationId xmlns:a16="http://schemas.microsoft.com/office/drawing/2014/main" id="{00000000-0008-0000-0000-0000B0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097" name="Text Box 1">
          <a:extLst>
            <a:ext uri="{FF2B5EF4-FFF2-40B4-BE49-F238E27FC236}">
              <a16:creationId xmlns:a16="http://schemas.microsoft.com/office/drawing/2014/main" id="{00000000-0008-0000-0000-0000B1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098" name="Text Box 1">
          <a:extLst>
            <a:ext uri="{FF2B5EF4-FFF2-40B4-BE49-F238E27FC236}">
              <a16:creationId xmlns:a16="http://schemas.microsoft.com/office/drawing/2014/main" id="{00000000-0008-0000-0000-0000B2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099" name="Text Box 1">
          <a:extLst>
            <a:ext uri="{FF2B5EF4-FFF2-40B4-BE49-F238E27FC236}">
              <a16:creationId xmlns:a16="http://schemas.microsoft.com/office/drawing/2014/main" id="{00000000-0008-0000-0000-0000B3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00" name="Text Box 1">
          <a:extLst>
            <a:ext uri="{FF2B5EF4-FFF2-40B4-BE49-F238E27FC236}">
              <a16:creationId xmlns:a16="http://schemas.microsoft.com/office/drawing/2014/main" id="{00000000-0008-0000-0000-0000B4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01" name="Text Box 1">
          <a:extLst>
            <a:ext uri="{FF2B5EF4-FFF2-40B4-BE49-F238E27FC236}">
              <a16:creationId xmlns:a16="http://schemas.microsoft.com/office/drawing/2014/main" id="{00000000-0008-0000-0000-0000B5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02" name="Text Box 1">
          <a:extLst>
            <a:ext uri="{FF2B5EF4-FFF2-40B4-BE49-F238E27FC236}">
              <a16:creationId xmlns:a16="http://schemas.microsoft.com/office/drawing/2014/main" id="{00000000-0008-0000-0000-0000B6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03" name="Text Box 1">
          <a:extLst>
            <a:ext uri="{FF2B5EF4-FFF2-40B4-BE49-F238E27FC236}">
              <a16:creationId xmlns:a16="http://schemas.microsoft.com/office/drawing/2014/main" id="{00000000-0008-0000-0000-0000B7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04" name="Text Box 1">
          <a:extLst>
            <a:ext uri="{FF2B5EF4-FFF2-40B4-BE49-F238E27FC236}">
              <a16:creationId xmlns:a16="http://schemas.microsoft.com/office/drawing/2014/main" id="{00000000-0008-0000-0000-0000B8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05" name="Text Box 1">
          <a:extLst>
            <a:ext uri="{FF2B5EF4-FFF2-40B4-BE49-F238E27FC236}">
              <a16:creationId xmlns:a16="http://schemas.microsoft.com/office/drawing/2014/main" id="{00000000-0008-0000-0000-0000B9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06" name="Text Box 1">
          <a:extLst>
            <a:ext uri="{FF2B5EF4-FFF2-40B4-BE49-F238E27FC236}">
              <a16:creationId xmlns:a16="http://schemas.microsoft.com/office/drawing/2014/main" id="{00000000-0008-0000-0000-0000BA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07" name="Text Box 1">
          <a:extLst>
            <a:ext uri="{FF2B5EF4-FFF2-40B4-BE49-F238E27FC236}">
              <a16:creationId xmlns:a16="http://schemas.microsoft.com/office/drawing/2014/main" id="{00000000-0008-0000-0000-0000BB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08" name="Text Box 1">
          <a:extLst>
            <a:ext uri="{FF2B5EF4-FFF2-40B4-BE49-F238E27FC236}">
              <a16:creationId xmlns:a16="http://schemas.microsoft.com/office/drawing/2014/main" id="{00000000-0008-0000-0000-0000BC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09" name="Text Box 1">
          <a:extLst>
            <a:ext uri="{FF2B5EF4-FFF2-40B4-BE49-F238E27FC236}">
              <a16:creationId xmlns:a16="http://schemas.microsoft.com/office/drawing/2014/main" id="{00000000-0008-0000-0000-0000BD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10" name="Text Box 1">
          <a:extLst>
            <a:ext uri="{FF2B5EF4-FFF2-40B4-BE49-F238E27FC236}">
              <a16:creationId xmlns:a16="http://schemas.microsoft.com/office/drawing/2014/main" id="{00000000-0008-0000-0000-0000BE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11" name="Text Box 1">
          <a:extLst>
            <a:ext uri="{FF2B5EF4-FFF2-40B4-BE49-F238E27FC236}">
              <a16:creationId xmlns:a16="http://schemas.microsoft.com/office/drawing/2014/main" id="{00000000-0008-0000-0000-0000BF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12" name="Text Box 1">
          <a:extLst>
            <a:ext uri="{FF2B5EF4-FFF2-40B4-BE49-F238E27FC236}">
              <a16:creationId xmlns:a16="http://schemas.microsoft.com/office/drawing/2014/main" id="{00000000-0008-0000-0000-0000C0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13" name="Text Box 1">
          <a:extLst>
            <a:ext uri="{FF2B5EF4-FFF2-40B4-BE49-F238E27FC236}">
              <a16:creationId xmlns:a16="http://schemas.microsoft.com/office/drawing/2014/main" id="{00000000-0008-0000-0000-0000C1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14" name="Text Box 1">
          <a:extLst>
            <a:ext uri="{FF2B5EF4-FFF2-40B4-BE49-F238E27FC236}">
              <a16:creationId xmlns:a16="http://schemas.microsoft.com/office/drawing/2014/main" id="{00000000-0008-0000-0000-0000C2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15" name="Text Box 1">
          <a:extLst>
            <a:ext uri="{FF2B5EF4-FFF2-40B4-BE49-F238E27FC236}">
              <a16:creationId xmlns:a16="http://schemas.microsoft.com/office/drawing/2014/main" id="{00000000-0008-0000-0000-0000C3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116" name="Text Box 1">
          <a:extLst>
            <a:ext uri="{FF2B5EF4-FFF2-40B4-BE49-F238E27FC236}">
              <a16:creationId xmlns:a16="http://schemas.microsoft.com/office/drawing/2014/main" id="{00000000-0008-0000-0000-0000C4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117" name="Text Box 1">
          <a:extLst>
            <a:ext uri="{FF2B5EF4-FFF2-40B4-BE49-F238E27FC236}">
              <a16:creationId xmlns:a16="http://schemas.microsoft.com/office/drawing/2014/main" id="{00000000-0008-0000-0000-0000C5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118" name="Text Box 1">
          <a:extLst>
            <a:ext uri="{FF2B5EF4-FFF2-40B4-BE49-F238E27FC236}">
              <a16:creationId xmlns:a16="http://schemas.microsoft.com/office/drawing/2014/main" id="{00000000-0008-0000-0000-0000C6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119" name="Text Box 1">
          <a:extLst>
            <a:ext uri="{FF2B5EF4-FFF2-40B4-BE49-F238E27FC236}">
              <a16:creationId xmlns:a16="http://schemas.microsoft.com/office/drawing/2014/main" id="{00000000-0008-0000-0000-0000C7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20" name="Text Box 1">
          <a:extLst>
            <a:ext uri="{FF2B5EF4-FFF2-40B4-BE49-F238E27FC236}">
              <a16:creationId xmlns:a16="http://schemas.microsoft.com/office/drawing/2014/main" id="{00000000-0008-0000-0000-0000C8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21" name="Text Box 1">
          <a:extLst>
            <a:ext uri="{FF2B5EF4-FFF2-40B4-BE49-F238E27FC236}">
              <a16:creationId xmlns:a16="http://schemas.microsoft.com/office/drawing/2014/main" id="{00000000-0008-0000-0000-0000C9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122" name="Text Box 1">
          <a:extLst>
            <a:ext uri="{FF2B5EF4-FFF2-40B4-BE49-F238E27FC236}">
              <a16:creationId xmlns:a16="http://schemas.microsoft.com/office/drawing/2014/main" id="{00000000-0008-0000-0000-0000CA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123" name="Text Box 1">
          <a:extLst>
            <a:ext uri="{FF2B5EF4-FFF2-40B4-BE49-F238E27FC236}">
              <a16:creationId xmlns:a16="http://schemas.microsoft.com/office/drawing/2014/main" id="{00000000-0008-0000-0000-0000CB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24" name="Text Box 1">
          <a:extLst>
            <a:ext uri="{FF2B5EF4-FFF2-40B4-BE49-F238E27FC236}">
              <a16:creationId xmlns:a16="http://schemas.microsoft.com/office/drawing/2014/main" id="{00000000-0008-0000-0000-0000CC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25" name="Text Box 1">
          <a:extLst>
            <a:ext uri="{FF2B5EF4-FFF2-40B4-BE49-F238E27FC236}">
              <a16:creationId xmlns:a16="http://schemas.microsoft.com/office/drawing/2014/main" id="{00000000-0008-0000-0000-0000CD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26" name="Text Box 1">
          <a:extLst>
            <a:ext uri="{FF2B5EF4-FFF2-40B4-BE49-F238E27FC236}">
              <a16:creationId xmlns:a16="http://schemas.microsoft.com/office/drawing/2014/main" id="{00000000-0008-0000-0000-0000CE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27" name="Text Box 1">
          <a:extLst>
            <a:ext uri="{FF2B5EF4-FFF2-40B4-BE49-F238E27FC236}">
              <a16:creationId xmlns:a16="http://schemas.microsoft.com/office/drawing/2014/main" id="{00000000-0008-0000-0000-0000CF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28" name="Text Box 1">
          <a:extLst>
            <a:ext uri="{FF2B5EF4-FFF2-40B4-BE49-F238E27FC236}">
              <a16:creationId xmlns:a16="http://schemas.microsoft.com/office/drawing/2014/main" id="{00000000-0008-0000-0000-0000D0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29" name="Text Box 1">
          <a:extLst>
            <a:ext uri="{FF2B5EF4-FFF2-40B4-BE49-F238E27FC236}">
              <a16:creationId xmlns:a16="http://schemas.microsoft.com/office/drawing/2014/main" id="{00000000-0008-0000-0000-0000D1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0" name="Text Box 1">
          <a:extLst>
            <a:ext uri="{FF2B5EF4-FFF2-40B4-BE49-F238E27FC236}">
              <a16:creationId xmlns:a16="http://schemas.microsoft.com/office/drawing/2014/main" id="{00000000-0008-0000-0000-0000D2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1" name="Text Box 1">
          <a:extLst>
            <a:ext uri="{FF2B5EF4-FFF2-40B4-BE49-F238E27FC236}">
              <a16:creationId xmlns:a16="http://schemas.microsoft.com/office/drawing/2014/main" id="{00000000-0008-0000-0000-0000D3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2" name="Text Box 1">
          <a:extLst>
            <a:ext uri="{FF2B5EF4-FFF2-40B4-BE49-F238E27FC236}">
              <a16:creationId xmlns:a16="http://schemas.microsoft.com/office/drawing/2014/main" id="{00000000-0008-0000-0000-0000D4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3" name="Text Box 1">
          <a:extLst>
            <a:ext uri="{FF2B5EF4-FFF2-40B4-BE49-F238E27FC236}">
              <a16:creationId xmlns:a16="http://schemas.microsoft.com/office/drawing/2014/main" id="{00000000-0008-0000-0000-0000D5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4" name="Text Box 1">
          <a:extLst>
            <a:ext uri="{FF2B5EF4-FFF2-40B4-BE49-F238E27FC236}">
              <a16:creationId xmlns:a16="http://schemas.microsoft.com/office/drawing/2014/main" id="{00000000-0008-0000-0000-0000D6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5" name="Text Box 1">
          <a:extLst>
            <a:ext uri="{FF2B5EF4-FFF2-40B4-BE49-F238E27FC236}">
              <a16:creationId xmlns:a16="http://schemas.microsoft.com/office/drawing/2014/main" id="{00000000-0008-0000-0000-0000D7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6" name="Text Box 1">
          <a:extLst>
            <a:ext uri="{FF2B5EF4-FFF2-40B4-BE49-F238E27FC236}">
              <a16:creationId xmlns:a16="http://schemas.microsoft.com/office/drawing/2014/main" id="{00000000-0008-0000-0000-0000D8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7" name="Text Box 1">
          <a:extLst>
            <a:ext uri="{FF2B5EF4-FFF2-40B4-BE49-F238E27FC236}">
              <a16:creationId xmlns:a16="http://schemas.microsoft.com/office/drawing/2014/main" id="{00000000-0008-0000-0000-0000D9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8" name="Text Box 1">
          <a:extLst>
            <a:ext uri="{FF2B5EF4-FFF2-40B4-BE49-F238E27FC236}">
              <a16:creationId xmlns:a16="http://schemas.microsoft.com/office/drawing/2014/main" id="{00000000-0008-0000-0000-0000DA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39" name="Text Box 1">
          <a:extLst>
            <a:ext uri="{FF2B5EF4-FFF2-40B4-BE49-F238E27FC236}">
              <a16:creationId xmlns:a16="http://schemas.microsoft.com/office/drawing/2014/main" id="{00000000-0008-0000-0000-0000DB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140" name="Text Box 1">
          <a:extLst>
            <a:ext uri="{FF2B5EF4-FFF2-40B4-BE49-F238E27FC236}">
              <a16:creationId xmlns:a16="http://schemas.microsoft.com/office/drawing/2014/main" id="{00000000-0008-0000-0000-0000DC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141" name="Text Box 1">
          <a:extLst>
            <a:ext uri="{FF2B5EF4-FFF2-40B4-BE49-F238E27FC236}">
              <a16:creationId xmlns:a16="http://schemas.microsoft.com/office/drawing/2014/main" id="{00000000-0008-0000-0000-0000DD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142" name="Text Box 1">
          <a:extLst>
            <a:ext uri="{FF2B5EF4-FFF2-40B4-BE49-F238E27FC236}">
              <a16:creationId xmlns:a16="http://schemas.microsoft.com/office/drawing/2014/main" id="{00000000-0008-0000-0000-0000DE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143" name="Text Box 1">
          <a:extLst>
            <a:ext uri="{FF2B5EF4-FFF2-40B4-BE49-F238E27FC236}">
              <a16:creationId xmlns:a16="http://schemas.microsoft.com/office/drawing/2014/main" id="{00000000-0008-0000-0000-0000DF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44" name="Text Box 1">
          <a:extLst>
            <a:ext uri="{FF2B5EF4-FFF2-40B4-BE49-F238E27FC236}">
              <a16:creationId xmlns:a16="http://schemas.microsoft.com/office/drawing/2014/main" id="{00000000-0008-0000-0000-0000E0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45" name="Text Box 1">
          <a:extLst>
            <a:ext uri="{FF2B5EF4-FFF2-40B4-BE49-F238E27FC236}">
              <a16:creationId xmlns:a16="http://schemas.microsoft.com/office/drawing/2014/main" id="{00000000-0008-0000-0000-0000E1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146"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147" name="Text Box 1">
          <a:extLst>
            <a:ext uri="{FF2B5EF4-FFF2-40B4-BE49-F238E27FC236}">
              <a16:creationId xmlns:a16="http://schemas.microsoft.com/office/drawing/2014/main" id="{00000000-0008-0000-0000-0000E3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48" name="Text Box 1">
          <a:extLst>
            <a:ext uri="{FF2B5EF4-FFF2-40B4-BE49-F238E27FC236}">
              <a16:creationId xmlns:a16="http://schemas.microsoft.com/office/drawing/2014/main" id="{00000000-0008-0000-0000-0000E4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49" name="Text Box 1">
          <a:extLst>
            <a:ext uri="{FF2B5EF4-FFF2-40B4-BE49-F238E27FC236}">
              <a16:creationId xmlns:a16="http://schemas.microsoft.com/office/drawing/2014/main" id="{00000000-0008-0000-0000-0000E5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0" name="Text Box 1">
          <a:extLst>
            <a:ext uri="{FF2B5EF4-FFF2-40B4-BE49-F238E27FC236}">
              <a16:creationId xmlns:a16="http://schemas.microsoft.com/office/drawing/2014/main" id="{00000000-0008-0000-0000-0000E6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1" name="Text Box 1">
          <a:extLst>
            <a:ext uri="{FF2B5EF4-FFF2-40B4-BE49-F238E27FC236}">
              <a16:creationId xmlns:a16="http://schemas.microsoft.com/office/drawing/2014/main" id="{00000000-0008-0000-0000-0000E7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2" name="Text Box 1">
          <a:extLst>
            <a:ext uri="{FF2B5EF4-FFF2-40B4-BE49-F238E27FC236}">
              <a16:creationId xmlns:a16="http://schemas.microsoft.com/office/drawing/2014/main" id="{00000000-0008-0000-0000-0000E8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3" name="Text Box 1">
          <a:extLst>
            <a:ext uri="{FF2B5EF4-FFF2-40B4-BE49-F238E27FC236}">
              <a16:creationId xmlns:a16="http://schemas.microsoft.com/office/drawing/2014/main" id="{00000000-0008-0000-0000-0000E9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4" name="Text Box 1">
          <a:extLst>
            <a:ext uri="{FF2B5EF4-FFF2-40B4-BE49-F238E27FC236}">
              <a16:creationId xmlns:a16="http://schemas.microsoft.com/office/drawing/2014/main" id="{00000000-0008-0000-0000-0000EA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5" name="Text Box 1">
          <a:extLst>
            <a:ext uri="{FF2B5EF4-FFF2-40B4-BE49-F238E27FC236}">
              <a16:creationId xmlns:a16="http://schemas.microsoft.com/office/drawing/2014/main" id="{00000000-0008-0000-0000-0000EB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6" name="Text Box 1">
          <a:extLst>
            <a:ext uri="{FF2B5EF4-FFF2-40B4-BE49-F238E27FC236}">
              <a16:creationId xmlns:a16="http://schemas.microsoft.com/office/drawing/2014/main" id="{00000000-0008-0000-0000-0000EC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7" name="Text Box 1">
          <a:extLst>
            <a:ext uri="{FF2B5EF4-FFF2-40B4-BE49-F238E27FC236}">
              <a16:creationId xmlns:a16="http://schemas.microsoft.com/office/drawing/2014/main" id="{00000000-0008-0000-0000-0000ED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8" name="Text Box 1">
          <a:extLst>
            <a:ext uri="{FF2B5EF4-FFF2-40B4-BE49-F238E27FC236}">
              <a16:creationId xmlns:a16="http://schemas.microsoft.com/office/drawing/2014/main" id="{00000000-0008-0000-0000-0000EE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59" name="Text Box 1">
          <a:extLst>
            <a:ext uri="{FF2B5EF4-FFF2-40B4-BE49-F238E27FC236}">
              <a16:creationId xmlns:a16="http://schemas.microsoft.com/office/drawing/2014/main" id="{00000000-0008-0000-0000-0000EF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60" name="Text Box 1">
          <a:extLst>
            <a:ext uri="{FF2B5EF4-FFF2-40B4-BE49-F238E27FC236}">
              <a16:creationId xmlns:a16="http://schemas.microsoft.com/office/drawing/2014/main" id="{00000000-0008-0000-0000-0000F0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61" name="Text Box 1">
          <a:extLst>
            <a:ext uri="{FF2B5EF4-FFF2-40B4-BE49-F238E27FC236}">
              <a16:creationId xmlns:a16="http://schemas.microsoft.com/office/drawing/2014/main" id="{00000000-0008-0000-0000-0000F1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62" name="Text Box 1">
          <a:extLst>
            <a:ext uri="{FF2B5EF4-FFF2-40B4-BE49-F238E27FC236}">
              <a16:creationId xmlns:a16="http://schemas.microsoft.com/office/drawing/2014/main" id="{00000000-0008-0000-0000-0000F2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63" name="Text Box 1">
          <a:extLst>
            <a:ext uri="{FF2B5EF4-FFF2-40B4-BE49-F238E27FC236}">
              <a16:creationId xmlns:a16="http://schemas.microsoft.com/office/drawing/2014/main" id="{00000000-0008-0000-0000-0000F3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164" name="Text Box 1">
          <a:extLst>
            <a:ext uri="{FF2B5EF4-FFF2-40B4-BE49-F238E27FC236}">
              <a16:creationId xmlns:a16="http://schemas.microsoft.com/office/drawing/2014/main" id="{00000000-0008-0000-0000-0000F4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165" name="Text Box 1">
          <a:extLst>
            <a:ext uri="{FF2B5EF4-FFF2-40B4-BE49-F238E27FC236}">
              <a16:creationId xmlns:a16="http://schemas.microsoft.com/office/drawing/2014/main" id="{00000000-0008-0000-0000-0000F501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166" name="Text Box 1">
          <a:extLst>
            <a:ext uri="{FF2B5EF4-FFF2-40B4-BE49-F238E27FC236}">
              <a16:creationId xmlns:a16="http://schemas.microsoft.com/office/drawing/2014/main" id="{00000000-0008-0000-0000-0000F6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167" name="Text Box 1">
          <a:extLst>
            <a:ext uri="{FF2B5EF4-FFF2-40B4-BE49-F238E27FC236}">
              <a16:creationId xmlns:a16="http://schemas.microsoft.com/office/drawing/2014/main" id="{00000000-0008-0000-0000-0000F701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68" name="Text Box 1">
          <a:extLst>
            <a:ext uri="{FF2B5EF4-FFF2-40B4-BE49-F238E27FC236}">
              <a16:creationId xmlns:a16="http://schemas.microsoft.com/office/drawing/2014/main" id="{00000000-0008-0000-0000-0000F8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69" name="Text Box 1">
          <a:extLst>
            <a:ext uri="{FF2B5EF4-FFF2-40B4-BE49-F238E27FC236}">
              <a16:creationId xmlns:a16="http://schemas.microsoft.com/office/drawing/2014/main" id="{00000000-0008-0000-0000-0000F9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170" name="Text Box 1">
          <a:extLst>
            <a:ext uri="{FF2B5EF4-FFF2-40B4-BE49-F238E27FC236}">
              <a16:creationId xmlns:a16="http://schemas.microsoft.com/office/drawing/2014/main" id="{00000000-0008-0000-0000-0000FA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774"/>
    <xdr:sp macro="" textlink="">
      <xdr:nvSpPr>
        <xdr:cNvPr id="8171" name="Text Box 1">
          <a:extLst>
            <a:ext uri="{FF2B5EF4-FFF2-40B4-BE49-F238E27FC236}">
              <a16:creationId xmlns:a16="http://schemas.microsoft.com/office/drawing/2014/main" id="{00000000-0008-0000-0000-0000FB010000}"/>
            </a:ext>
          </a:extLst>
        </xdr:cNvPr>
        <xdr:cNvSpPr txBox="1">
          <a:spLocks noChangeArrowheads="1"/>
        </xdr:cNvSpPr>
      </xdr:nvSpPr>
      <xdr:spPr bwMode="auto">
        <a:xfrm>
          <a:off x="2076450" y="26784300"/>
          <a:ext cx="197358" cy="19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72" name="Text Box 1">
          <a:extLst>
            <a:ext uri="{FF2B5EF4-FFF2-40B4-BE49-F238E27FC236}">
              <a16:creationId xmlns:a16="http://schemas.microsoft.com/office/drawing/2014/main" id="{00000000-0008-0000-0000-0000FC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06"/>
    <xdr:sp macro="" textlink="">
      <xdr:nvSpPr>
        <xdr:cNvPr id="8173"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2076450" y="267843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74" name="Text Box 1">
          <a:extLst>
            <a:ext uri="{FF2B5EF4-FFF2-40B4-BE49-F238E27FC236}">
              <a16:creationId xmlns:a16="http://schemas.microsoft.com/office/drawing/2014/main" id="{00000000-0008-0000-0000-0000FE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75" name="Text Box 1">
          <a:extLst>
            <a:ext uri="{FF2B5EF4-FFF2-40B4-BE49-F238E27FC236}">
              <a16:creationId xmlns:a16="http://schemas.microsoft.com/office/drawing/2014/main" id="{00000000-0008-0000-0000-0000FF01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76" name="Text Box 1">
          <a:extLst>
            <a:ext uri="{FF2B5EF4-FFF2-40B4-BE49-F238E27FC236}">
              <a16:creationId xmlns:a16="http://schemas.microsoft.com/office/drawing/2014/main" id="{00000000-0008-0000-0000-000000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77" name="Text Box 1">
          <a:extLst>
            <a:ext uri="{FF2B5EF4-FFF2-40B4-BE49-F238E27FC236}">
              <a16:creationId xmlns:a16="http://schemas.microsoft.com/office/drawing/2014/main" id="{00000000-0008-0000-0000-000001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78" name="Text Box 1">
          <a:extLst>
            <a:ext uri="{FF2B5EF4-FFF2-40B4-BE49-F238E27FC236}">
              <a16:creationId xmlns:a16="http://schemas.microsoft.com/office/drawing/2014/main" id="{00000000-0008-0000-0000-000002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79" name="Text Box 1">
          <a:extLst>
            <a:ext uri="{FF2B5EF4-FFF2-40B4-BE49-F238E27FC236}">
              <a16:creationId xmlns:a16="http://schemas.microsoft.com/office/drawing/2014/main" id="{00000000-0008-0000-0000-000003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80" name="Text Box 1">
          <a:extLst>
            <a:ext uri="{FF2B5EF4-FFF2-40B4-BE49-F238E27FC236}">
              <a16:creationId xmlns:a16="http://schemas.microsoft.com/office/drawing/2014/main" id="{00000000-0008-0000-0000-000004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81" name="Text Box 1">
          <a:extLst>
            <a:ext uri="{FF2B5EF4-FFF2-40B4-BE49-F238E27FC236}">
              <a16:creationId xmlns:a16="http://schemas.microsoft.com/office/drawing/2014/main" id="{00000000-0008-0000-0000-000005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82" name="Text Box 1">
          <a:extLst>
            <a:ext uri="{FF2B5EF4-FFF2-40B4-BE49-F238E27FC236}">
              <a16:creationId xmlns:a16="http://schemas.microsoft.com/office/drawing/2014/main" id="{00000000-0008-0000-0000-000006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83" name="Text Box 1">
          <a:extLst>
            <a:ext uri="{FF2B5EF4-FFF2-40B4-BE49-F238E27FC236}">
              <a16:creationId xmlns:a16="http://schemas.microsoft.com/office/drawing/2014/main" id="{00000000-0008-0000-0000-000007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84" name="Text Box 1">
          <a:extLst>
            <a:ext uri="{FF2B5EF4-FFF2-40B4-BE49-F238E27FC236}">
              <a16:creationId xmlns:a16="http://schemas.microsoft.com/office/drawing/2014/main" id="{00000000-0008-0000-0000-000008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85" name="Text Box 1">
          <a:extLst>
            <a:ext uri="{FF2B5EF4-FFF2-40B4-BE49-F238E27FC236}">
              <a16:creationId xmlns:a16="http://schemas.microsoft.com/office/drawing/2014/main" id="{00000000-0008-0000-0000-000009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86" name="Text Box 1">
          <a:extLst>
            <a:ext uri="{FF2B5EF4-FFF2-40B4-BE49-F238E27FC236}">
              <a16:creationId xmlns:a16="http://schemas.microsoft.com/office/drawing/2014/main" id="{00000000-0008-0000-0000-00000A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1393"/>
    <xdr:sp macro="" textlink="">
      <xdr:nvSpPr>
        <xdr:cNvPr id="8187" name="Text Box 1">
          <a:extLst>
            <a:ext uri="{FF2B5EF4-FFF2-40B4-BE49-F238E27FC236}">
              <a16:creationId xmlns:a16="http://schemas.microsoft.com/office/drawing/2014/main" id="{00000000-0008-0000-0000-00000B020000}"/>
            </a:ext>
          </a:extLst>
        </xdr:cNvPr>
        <xdr:cNvSpPr txBox="1">
          <a:spLocks noChangeArrowheads="1"/>
        </xdr:cNvSpPr>
      </xdr:nvSpPr>
      <xdr:spPr bwMode="auto">
        <a:xfrm>
          <a:off x="2076450" y="26784300"/>
          <a:ext cx="197358" cy="19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188" name="Text Box 1">
          <a:extLst>
            <a:ext uri="{FF2B5EF4-FFF2-40B4-BE49-F238E27FC236}">
              <a16:creationId xmlns:a16="http://schemas.microsoft.com/office/drawing/2014/main" id="{00000000-0008-0000-0000-00000C02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231"/>
    <xdr:sp macro="" textlink="">
      <xdr:nvSpPr>
        <xdr:cNvPr id="8189" name="Text Box 1">
          <a:extLst>
            <a:ext uri="{FF2B5EF4-FFF2-40B4-BE49-F238E27FC236}">
              <a16:creationId xmlns:a16="http://schemas.microsoft.com/office/drawing/2014/main" id="{00000000-0008-0000-0000-00000D020000}"/>
            </a:ext>
          </a:extLst>
        </xdr:cNvPr>
        <xdr:cNvSpPr txBox="1">
          <a:spLocks noChangeArrowheads="1"/>
        </xdr:cNvSpPr>
      </xdr:nvSpPr>
      <xdr:spPr bwMode="auto">
        <a:xfrm>
          <a:off x="2076450" y="26784300"/>
          <a:ext cx="197358" cy="19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190" name="Text Box 1">
          <a:extLst>
            <a:ext uri="{FF2B5EF4-FFF2-40B4-BE49-F238E27FC236}">
              <a16:creationId xmlns:a16="http://schemas.microsoft.com/office/drawing/2014/main" id="{00000000-0008-0000-0000-00000E02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876300</xdr:colOff>
      <xdr:row>3006</xdr:row>
      <xdr:rowOff>0</xdr:rowOff>
    </xdr:from>
    <xdr:ext cx="197358" cy="192165"/>
    <xdr:sp macro="" textlink="">
      <xdr:nvSpPr>
        <xdr:cNvPr id="8191" name="Text Box 1">
          <a:extLst>
            <a:ext uri="{FF2B5EF4-FFF2-40B4-BE49-F238E27FC236}">
              <a16:creationId xmlns:a16="http://schemas.microsoft.com/office/drawing/2014/main" id="{00000000-0008-0000-0000-00000F020000}"/>
            </a:ext>
          </a:extLst>
        </xdr:cNvPr>
        <xdr:cNvSpPr txBox="1">
          <a:spLocks noChangeArrowheads="1"/>
        </xdr:cNvSpPr>
      </xdr:nvSpPr>
      <xdr:spPr bwMode="auto">
        <a:xfrm>
          <a:off x="2076450" y="26784300"/>
          <a:ext cx="197358" cy="19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4776" cy="258449"/>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flipH="1">
          <a:off x="5038724" y="813358800"/>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97358" cy="192106"/>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4878276" y="8133588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04776" cy="258449"/>
    <xdr:sp macro="" textlink="">
      <xdr:nvSpPr>
        <xdr:cNvPr id="4"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flipH="1">
          <a:off x="5038724" y="813358800"/>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04776" cy="258449"/>
    <xdr:sp macro="" textlink="">
      <xdr:nvSpPr>
        <xdr:cNvPr id="5"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flipH="1">
          <a:off x="5038724" y="813358800"/>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97358" cy="192106"/>
    <xdr:sp macro="" textlink="">
      <xdr:nvSpPr>
        <xdr:cNvPr id="6"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4878276" y="813358800"/>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04776" cy="258449"/>
    <xdr:sp macro="" textlink="">
      <xdr:nvSpPr>
        <xdr:cNvPr id="7"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flipH="1">
          <a:off x="5038724" y="813358800"/>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04776" cy="258449"/>
    <xdr:sp macro="" textlink="">
      <xdr:nvSpPr>
        <xdr:cNvPr id="8"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flipH="1">
          <a:off x="4426743" y="4202906"/>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97358" cy="192106"/>
    <xdr:sp macro="" textlink="">
      <xdr:nvSpPr>
        <xdr:cNvPr id="9"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4266295" y="4202906"/>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04776" cy="258449"/>
    <xdr:sp macro="" textlink="">
      <xdr:nvSpPr>
        <xdr:cNvPr id="10"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flipH="1">
          <a:off x="4426743" y="4202906"/>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04776" cy="258449"/>
    <xdr:sp macro="" textlink="">
      <xdr:nvSpPr>
        <xdr:cNvPr id="11"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flipH="1">
          <a:off x="4426743" y="4202906"/>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97358" cy="192106"/>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4266295" y="4202906"/>
          <a:ext cx="197358" cy="19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04776" cy="258449"/>
    <xdr:sp macro="" textlink="">
      <xdr:nvSpPr>
        <xdr:cNvPr id="13"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flipH="1">
          <a:off x="4426743" y="4202906"/>
          <a:ext cx="104776" cy="258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ffice-expert.kz/catalog/3789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pageSetUpPr fitToPage="1"/>
  </sheetPr>
  <dimension ref="A1:BH3310"/>
  <sheetViews>
    <sheetView tabSelected="1" view="pageBreakPreview" topLeftCell="C2319" zoomScale="80" zoomScaleNormal="100" zoomScaleSheetLayoutView="80" workbookViewId="0">
      <selection activeCell="H2349" sqref="H2349"/>
    </sheetView>
  </sheetViews>
  <sheetFormatPr defaultRowHeight="12.75" x14ac:dyDescent="0.25"/>
  <cols>
    <col min="1" max="1" width="7.28515625" style="1" customWidth="1"/>
    <col min="2" max="2" width="13.28515625" style="1" customWidth="1"/>
    <col min="3" max="3" width="40.7109375" style="1" customWidth="1"/>
    <col min="4" max="4" width="65" style="1" customWidth="1"/>
    <col min="5" max="5" width="9.28515625" style="1" customWidth="1"/>
    <col min="6" max="6" width="14" style="1" customWidth="1"/>
    <col min="7" max="7" width="15.140625" style="1" customWidth="1"/>
    <col min="8" max="8" width="20" style="2" customWidth="1"/>
    <col min="9" max="9" width="43.7109375" style="1" customWidth="1"/>
    <col min="10" max="10" width="12" style="1" customWidth="1"/>
    <col min="11" max="11" width="21" style="1" customWidth="1"/>
    <col min="12" max="12" width="12.7109375" style="1" customWidth="1"/>
    <col min="13" max="13" width="10" style="1" customWidth="1"/>
    <col min="14" max="14" width="9.140625" style="1" customWidth="1"/>
    <col min="15" max="15" width="10" style="11" customWidth="1"/>
    <col min="16" max="16" width="18.28515625" style="10" customWidth="1"/>
    <col min="17" max="17" width="18.7109375" style="7" customWidth="1"/>
    <col min="18" max="18" width="18" style="7" customWidth="1"/>
    <col min="19" max="19" width="18" style="19" customWidth="1"/>
    <col min="20" max="20" width="13.85546875" style="6" customWidth="1"/>
    <col min="21" max="60" width="9.140625" style="6"/>
    <col min="61" max="16384" width="9.140625" style="1"/>
  </cols>
  <sheetData>
    <row r="1" spans="1:19" ht="18" customHeight="1" x14ac:dyDescent="0.25">
      <c r="A1"/>
      <c r="B1"/>
      <c r="C1"/>
      <c r="D1"/>
      <c r="E1"/>
      <c r="F1"/>
      <c r="G1"/>
      <c r="H1"/>
      <c r="I1"/>
      <c r="J1"/>
      <c r="K1"/>
      <c r="L1"/>
      <c r="M1"/>
      <c r="N1" t="s">
        <v>132</v>
      </c>
      <c r="O1"/>
      <c r="P1"/>
      <c r="Q1"/>
      <c r="R1"/>
      <c r="S1"/>
    </row>
    <row r="2" spans="1:19" ht="18" customHeight="1" x14ac:dyDescent="0.25">
      <c r="A2"/>
      <c r="B2"/>
      <c r="C2"/>
      <c r="D2"/>
      <c r="E2"/>
      <c r="F2"/>
      <c r="G2"/>
      <c r="H2"/>
      <c r="I2"/>
      <c r="J2"/>
      <c r="K2"/>
      <c r="L2"/>
      <c r="M2"/>
      <c r="N2" t="s">
        <v>1636</v>
      </c>
      <c r="O2"/>
      <c r="P2"/>
      <c r="Q2"/>
      <c r="R2"/>
      <c r="S2"/>
    </row>
    <row r="3" spans="1:19" ht="18" customHeight="1" x14ac:dyDescent="0.25">
      <c r="A3"/>
      <c r="B3"/>
      <c r="C3"/>
      <c r="D3"/>
      <c r="E3"/>
      <c r="F3"/>
      <c r="G3"/>
      <c r="H3"/>
      <c r="I3"/>
      <c r="J3"/>
      <c r="K3"/>
      <c r="L3"/>
      <c r="M3"/>
      <c r="N3" t="s">
        <v>297</v>
      </c>
      <c r="O3"/>
      <c r="P3"/>
      <c r="Q3"/>
      <c r="R3"/>
      <c r="S3"/>
    </row>
    <row r="4" spans="1:19" ht="18" customHeight="1" x14ac:dyDescent="0.25">
      <c r="A4"/>
      <c r="B4"/>
      <c r="C4"/>
      <c r="D4"/>
      <c r="E4"/>
      <c r="F4"/>
      <c r="G4"/>
      <c r="H4"/>
      <c r="I4"/>
      <c r="J4"/>
      <c r="K4"/>
      <c r="L4"/>
      <c r="M4"/>
      <c r="N4" t="s">
        <v>5099</v>
      </c>
      <c r="O4"/>
      <c r="P4"/>
      <c r="Q4"/>
      <c r="R4"/>
      <c r="S4"/>
    </row>
    <row r="5" spans="1:19" ht="12.75" customHeight="1" x14ac:dyDescent="0.25">
      <c r="A5" s="22" t="s">
        <v>123</v>
      </c>
      <c r="B5" s="22"/>
      <c r="C5" s="22"/>
      <c r="D5" s="22"/>
      <c r="E5" s="22"/>
      <c r="F5" s="22"/>
      <c r="G5" s="22"/>
      <c r="H5" s="22"/>
      <c r="I5" s="22"/>
      <c r="J5" s="22"/>
      <c r="K5" s="22"/>
      <c r="L5" s="22"/>
      <c r="M5" s="22"/>
      <c r="N5" s="22"/>
      <c r="O5" s="22"/>
      <c r="P5" s="22"/>
      <c r="Q5" s="22"/>
      <c r="R5" s="22"/>
      <c r="S5" s="22"/>
    </row>
    <row r="6" spans="1:19" ht="12.75" customHeight="1" x14ac:dyDescent="0.25">
      <c r="A6" s="22" t="s">
        <v>751</v>
      </c>
      <c r="B6" s="22"/>
      <c r="C6" s="22"/>
      <c r="D6" s="22"/>
      <c r="E6" s="22"/>
      <c r="F6" s="22"/>
      <c r="G6" s="22"/>
      <c r="H6" s="22"/>
      <c r="I6" s="22"/>
      <c r="J6" s="22"/>
      <c r="K6" s="22"/>
      <c r="L6" s="22"/>
      <c r="M6" s="22"/>
      <c r="N6" s="22"/>
      <c r="O6" s="22"/>
      <c r="P6" s="22"/>
      <c r="Q6" s="22"/>
      <c r="R6" s="22"/>
      <c r="S6" s="22"/>
    </row>
    <row r="7" spans="1:19" ht="12.75" customHeight="1" x14ac:dyDescent="0.25">
      <c r="A7"/>
      <c r="B7"/>
      <c r="C7"/>
      <c r="D7"/>
      <c r="E7"/>
      <c r="F7"/>
      <c r="G7"/>
      <c r="H7"/>
      <c r="I7"/>
      <c r="J7"/>
      <c r="K7"/>
      <c r="L7"/>
      <c r="M7"/>
      <c r="N7"/>
      <c r="O7"/>
      <c r="P7"/>
      <c r="Q7"/>
      <c r="R7"/>
      <c r="S7"/>
    </row>
    <row r="8" spans="1:19" ht="15" x14ac:dyDescent="0.25">
      <c r="A8"/>
      <c r="B8"/>
      <c r="C8"/>
      <c r="D8"/>
      <c r="E8"/>
      <c r="F8"/>
      <c r="G8"/>
      <c r="H8"/>
      <c r="I8"/>
      <c r="J8"/>
      <c r="K8"/>
      <c r="L8"/>
      <c r="M8"/>
      <c r="N8"/>
      <c r="O8"/>
      <c r="P8"/>
      <c r="Q8"/>
      <c r="R8"/>
      <c r="S8"/>
    </row>
    <row r="9" spans="1:19" ht="12.75" customHeight="1" x14ac:dyDescent="0.25">
      <c r="A9" t="s">
        <v>0</v>
      </c>
      <c r="B9" t="s">
        <v>15</v>
      </c>
      <c r="C9" t="s">
        <v>1</v>
      </c>
      <c r="D9" t="s">
        <v>2</v>
      </c>
      <c r="E9" t="s">
        <v>3</v>
      </c>
      <c r="F9" t="s">
        <v>4</v>
      </c>
      <c r="G9" t="s">
        <v>5</v>
      </c>
      <c r="H9" t="s">
        <v>117</v>
      </c>
      <c r="I9" t="s">
        <v>1813</v>
      </c>
      <c r="J9" t="s">
        <v>118</v>
      </c>
      <c r="K9" t="s">
        <v>119</v>
      </c>
      <c r="L9" t="s">
        <v>1814</v>
      </c>
      <c r="M9" t="s">
        <v>121</v>
      </c>
      <c r="N9" t="s">
        <v>120</v>
      </c>
      <c r="O9" t="s">
        <v>6</v>
      </c>
      <c r="P9" t="s">
        <v>7</v>
      </c>
      <c r="Q9" t="s">
        <v>8</v>
      </c>
      <c r="R9" t="s">
        <v>9</v>
      </c>
      <c r="S9" t="s">
        <v>23</v>
      </c>
    </row>
    <row r="10" spans="1:19" ht="15" x14ac:dyDescent="0.25">
      <c r="A10"/>
      <c r="B10"/>
      <c r="C10"/>
      <c r="D10"/>
      <c r="E10"/>
      <c r="F10"/>
      <c r="G10"/>
      <c r="H10"/>
      <c r="I10"/>
      <c r="J10"/>
      <c r="K10"/>
      <c r="L10"/>
      <c r="M10"/>
      <c r="N10"/>
      <c r="O10"/>
      <c r="P10"/>
      <c r="Q10"/>
      <c r="R10"/>
      <c r="S10"/>
    </row>
    <row r="11" spans="1:19" ht="15" x14ac:dyDescent="0.25">
      <c r="A11">
        <v>1</v>
      </c>
      <c r="B11">
        <v>2</v>
      </c>
      <c r="C11">
        <v>3</v>
      </c>
      <c r="D11">
        <v>4</v>
      </c>
      <c r="E11">
        <v>5</v>
      </c>
      <c r="F11">
        <v>6</v>
      </c>
      <c r="G11">
        <v>7</v>
      </c>
      <c r="H11">
        <v>8</v>
      </c>
      <c r="I11">
        <v>9</v>
      </c>
      <c r="J11">
        <v>10</v>
      </c>
      <c r="K11">
        <v>11</v>
      </c>
      <c r="L11">
        <v>12</v>
      </c>
      <c r="M11">
        <v>13</v>
      </c>
      <c r="N11">
        <v>14</v>
      </c>
      <c r="O11">
        <v>15</v>
      </c>
      <c r="P11">
        <v>16</v>
      </c>
      <c r="Q11">
        <v>17</v>
      </c>
      <c r="R11">
        <v>18</v>
      </c>
      <c r="S11">
        <v>19</v>
      </c>
    </row>
    <row r="12" spans="1:19" ht="15" x14ac:dyDescent="0.25">
      <c r="A12"/>
      <c r="B12"/>
      <c r="C12"/>
      <c r="D12"/>
      <c r="E12"/>
      <c r="F12"/>
      <c r="G12"/>
      <c r="H12"/>
      <c r="I12" t="s">
        <v>304</v>
      </c>
      <c r="J12"/>
      <c r="K12"/>
      <c r="L12"/>
      <c r="M12"/>
      <c r="N12"/>
      <c r="O12"/>
      <c r="P12"/>
      <c r="Q12">
        <f>Q13+Q14+Q15</f>
        <v>1227794396.0977149</v>
      </c>
      <c r="R12"/>
      <c r="S12"/>
    </row>
    <row r="13" spans="1:19" ht="15" x14ac:dyDescent="0.25">
      <c r="A13"/>
      <c r="B13"/>
      <c r="C13"/>
      <c r="D13"/>
      <c r="E13"/>
      <c r="F13"/>
      <c r="G13"/>
      <c r="H13"/>
      <c r="I13" t="s">
        <v>122</v>
      </c>
      <c r="J13"/>
      <c r="K13"/>
      <c r="L13"/>
      <c r="M13"/>
      <c r="N13"/>
      <c r="O13"/>
      <c r="P13"/>
      <c r="Q13">
        <f>SUM(Q17:Q2351)</f>
        <v>324697086.44342852</v>
      </c>
      <c r="R13"/>
      <c r="S13"/>
    </row>
    <row r="14" spans="1:19" ht="15" x14ac:dyDescent="0.25">
      <c r="A14"/>
      <c r="B14"/>
      <c r="C14"/>
      <c r="D14"/>
      <c r="E14"/>
      <c r="F14"/>
      <c r="G14"/>
      <c r="H14"/>
      <c r="I14" t="s">
        <v>14</v>
      </c>
      <c r="J14"/>
      <c r="K14"/>
      <c r="L14"/>
      <c r="M14"/>
      <c r="N14"/>
      <c r="O14"/>
      <c r="P14"/>
      <c r="Q14">
        <f>SUM(Q2353:Q3219)</f>
        <v>766626717.69000041</v>
      </c>
      <c r="R14"/>
      <c r="S14"/>
    </row>
    <row r="15" spans="1:19" ht="15" x14ac:dyDescent="0.25">
      <c r="A15"/>
      <c r="B15"/>
      <c r="C15"/>
      <c r="D15"/>
      <c r="E15"/>
      <c r="F15"/>
      <c r="G15"/>
      <c r="H15"/>
      <c r="I15" t="s">
        <v>13</v>
      </c>
      <c r="J15"/>
      <c r="K15"/>
      <c r="L15"/>
      <c r="M15"/>
      <c r="N15"/>
      <c r="O15"/>
      <c r="P15"/>
      <c r="Q15">
        <f>SUM(Q3221:Q3245)</f>
        <v>136470591.96428573</v>
      </c>
      <c r="R15"/>
      <c r="S15"/>
    </row>
    <row r="16" spans="1:19" ht="15" x14ac:dyDescent="0.25">
      <c r="A16" t="s">
        <v>115</v>
      </c>
      <c r="B16"/>
      <c r="C16"/>
      <c r="D16"/>
      <c r="E16"/>
      <c r="F16"/>
      <c r="G16"/>
      <c r="H16"/>
      <c r="I16"/>
      <c r="J16"/>
      <c r="K16"/>
      <c r="L16"/>
      <c r="M16"/>
      <c r="N16"/>
      <c r="O16"/>
      <c r="P16"/>
      <c r="Q16"/>
      <c r="R16"/>
      <c r="S16"/>
    </row>
    <row r="17" spans="1:60" s="2" customFormat="1" ht="15" x14ac:dyDescent="0.25">
      <c r="A17" t="s">
        <v>16</v>
      </c>
      <c r="B17" t="s">
        <v>25</v>
      </c>
      <c r="C17" t="s">
        <v>1637</v>
      </c>
      <c r="D17" t="s">
        <v>1638</v>
      </c>
      <c r="E17" t="s">
        <v>116</v>
      </c>
      <c r="F17" t="s">
        <v>1605</v>
      </c>
      <c r="G17" t="s">
        <v>135</v>
      </c>
      <c r="H17" t="s">
        <v>129</v>
      </c>
      <c r="I17" t="s">
        <v>2204</v>
      </c>
      <c r="J17" t="s">
        <v>124</v>
      </c>
      <c r="K17" t="s">
        <v>754</v>
      </c>
      <c r="L17">
        <v>0</v>
      </c>
      <c r="M17">
        <v>796</v>
      </c>
      <c r="N17" t="s">
        <v>296</v>
      </c>
      <c r="O17">
        <v>1422</v>
      </c>
      <c r="P17">
        <v>513.4</v>
      </c>
      <c r="Q17">
        <f t="shared" ref="Q17:Q48" si="0">O17*P17</f>
        <v>730054.79999999993</v>
      </c>
      <c r="R17">
        <f t="shared" ref="R17:R48" si="1">Q17*1.12</f>
        <v>817661.37600000005</v>
      </c>
      <c r="S17"/>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s="2" customFormat="1" ht="15" x14ac:dyDescent="0.25">
      <c r="A18" t="s">
        <v>17</v>
      </c>
      <c r="B18" t="s">
        <v>25</v>
      </c>
      <c r="C18" t="s">
        <v>1637</v>
      </c>
      <c r="D18" t="s">
        <v>1638</v>
      </c>
      <c r="E18" t="s">
        <v>116</v>
      </c>
      <c r="F18" t="s">
        <v>1605</v>
      </c>
      <c r="G18" t="s">
        <v>135</v>
      </c>
      <c r="H18" t="s">
        <v>129</v>
      </c>
      <c r="I18" t="s">
        <v>881</v>
      </c>
      <c r="J18" t="s">
        <v>124</v>
      </c>
      <c r="K18" t="s">
        <v>754</v>
      </c>
      <c r="L18">
        <v>0</v>
      </c>
      <c r="M18">
        <v>796</v>
      </c>
      <c r="N18" t="s">
        <v>296</v>
      </c>
      <c r="O18">
        <v>147.5</v>
      </c>
      <c r="P18">
        <v>513.4</v>
      </c>
      <c r="Q18">
        <f t="shared" si="0"/>
        <v>75726.5</v>
      </c>
      <c r="R18">
        <f t="shared" si="1"/>
        <v>84813.680000000008</v>
      </c>
      <c r="S18"/>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s="2" customFormat="1" ht="15" x14ac:dyDescent="0.25">
      <c r="A19" t="s">
        <v>18</v>
      </c>
      <c r="B19" t="s">
        <v>25</v>
      </c>
      <c r="C19" t="s">
        <v>1637</v>
      </c>
      <c r="D19" t="s">
        <v>1638</v>
      </c>
      <c r="E19" t="s">
        <v>116</v>
      </c>
      <c r="F19" t="s">
        <v>1605</v>
      </c>
      <c r="G19" t="s">
        <v>135</v>
      </c>
      <c r="H19" t="s">
        <v>133</v>
      </c>
      <c r="I19" t="s">
        <v>2819</v>
      </c>
      <c r="J19" t="s">
        <v>124</v>
      </c>
      <c r="K19" t="s">
        <v>754</v>
      </c>
      <c r="L19">
        <v>0</v>
      </c>
      <c r="M19">
        <v>796</v>
      </c>
      <c r="N19" t="s">
        <v>296</v>
      </c>
      <c r="O19">
        <v>1299</v>
      </c>
      <c r="P19">
        <v>513.4</v>
      </c>
      <c r="Q19">
        <f t="shared" si="0"/>
        <v>666906.6</v>
      </c>
      <c r="R19">
        <f t="shared" si="1"/>
        <v>746935.39199999999</v>
      </c>
      <c r="S19"/>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s="2" customFormat="1" ht="15" x14ac:dyDescent="0.25">
      <c r="A20" t="s">
        <v>19</v>
      </c>
      <c r="B20" t="s">
        <v>25</v>
      </c>
      <c r="C20" t="s">
        <v>1637</v>
      </c>
      <c r="D20" t="s">
        <v>1638</v>
      </c>
      <c r="E20" t="s">
        <v>116</v>
      </c>
      <c r="F20" t="s">
        <v>1605</v>
      </c>
      <c r="G20" t="s">
        <v>135</v>
      </c>
      <c r="H20" t="s">
        <v>2656</v>
      </c>
      <c r="I20" t="s">
        <v>2657</v>
      </c>
      <c r="J20" t="s">
        <v>124</v>
      </c>
      <c r="K20" t="s">
        <v>754</v>
      </c>
      <c r="L20">
        <v>0</v>
      </c>
      <c r="M20">
        <v>796</v>
      </c>
      <c r="N20" t="s">
        <v>296</v>
      </c>
      <c r="O20">
        <v>1299</v>
      </c>
      <c r="P20">
        <v>513.4</v>
      </c>
      <c r="Q20">
        <f t="shared" si="0"/>
        <v>666906.6</v>
      </c>
      <c r="R20">
        <f t="shared" si="1"/>
        <v>746935.39199999999</v>
      </c>
      <c r="S20"/>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s="2" customFormat="1" ht="15" x14ac:dyDescent="0.25">
      <c r="A21" t="s">
        <v>20</v>
      </c>
      <c r="B21" t="s">
        <v>25</v>
      </c>
      <c r="C21" t="s">
        <v>1637</v>
      </c>
      <c r="D21" t="s">
        <v>1638</v>
      </c>
      <c r="E21" t="s">
        <v>116</v>
      </c>
      <c r="F21" t="s">
        <v>1605</v>
      </c>
      <c r="G21" t="s">
        <v>135</v>
      </c>
      <c r="H21" t="s">
        <v>125</v>
      </c>
      <c r="I21" t="s">
        <v>2205</v>
      </c>
      <c r="J21" t="s">
        <v>124</v>
      </c>
      <c r="K21" t="s">
        <v>754</v>
      </c>
      <c r="L21">
        <v>0</v>
      </c>
      <c r="M21">
        <v>796</v>
      </c>
      <c r="N21" t="s">
        <v>296</v>
      </c>
      <c r="O21">
        <v>1854</v>
      </c>
      <c r="P21">
        <v>513.4</v>
      </c>
      <c r="Q21">
        <f t="shared" si="0"/>
        <v>951843.6</v>
      </c>
      <c r="R21">
        <f t="shared" si="1"/>
        <v>1066064.8320000002</v>
      </c>
      <c r="S21"/>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s="2" customFormat="1" ht="15" x14ac:dyDescent="0.25">
      <c r="A22" t="s">
        <v>21</v>
      </c>
      <c r="B22" t="s">
        <v>25</v>
      </c>
      <c r="C22" t="s">
        <v>1637</v>
      </c>
      <c r="D22" t="s">
        <v>1638</v>
      </c>
      <c r="E22" t="s">
        <v>116</v>
      </c>
      <c r="F22" t="s">
        <v>1605</v>
      </c>
      <c r="G22" t="s">
        <v>135</v>
      </c>
      <c r="H22" t="s">
        <v>125</v>
      </c>
      <c r="I22" t="s">
        <v>2206</v>
      </c>
      <c r="J22" t="s">
        <v>124</v>
      </c>
      <c r="K22" t="s">
        <v>754</v>
      </c>
      <c r="L22">
        <v>0</v>
      </c>
      <c r="M22">
        <v>796</v>
      </c>
      <c r="N22" t="s">
        <v>296</v>
      </c>
      <c r="O22">
        <v>957</v>
      </c>
      <c r="P22">
        <v>513.4</v>
      </c>
      <c r="Q22">
        <f t="shared" si="0"/>
        <v>491323.8</v>
      </c>
      <c r="R22">
        <f t="shared" si="1"/>
        <v>550282.65600000008</v>
      </c>
      <c r="S22"/>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0" s="2" customFormat="1" ht="15" x14ac:dyDescent="0.25">
      <c r="A23" t="s">
        <v>22</v>
      </c>
      <c r="B23" t="s">
        <v>25</v>
      </c>
      <c r="C23" t="s">
        <v>1637</v>
      </c>
      <c r="D23" t="s">
        <v>1638</v>
      </c>
      <c r="E23" t="s">
        <v>116</v>
      </c>
      <c r="F23" t="s">
        <v>1605</v>
      </c>
      <c r="G23" t="s">
        <v>135</v>
      </c>
      <c r="H23" t="s">
        <v>145</v>
      </c>
      <c r="I23" t="s">
        <v>1855</v>
      </c>
      <c r="J23" t="s">
        <v>124</v>
      </c>
      <c r="K23" t="s">
        <v>754</v>
      </c>
      <c r="L23">
        <v>0</v>
      </c>
      <c r="M23">
        <v>796</v>
      </c>
      <c r="N23" t="s">
        <v>296</v>
      </c>
      <c r="O23">
        <v>1020</v>
      </c>
      <c r="P23">
        <v>513.4</v>
      </c>
      <c r="Q23">
        <f t="shared" si="0"/>
        <v>523668</v>
      </c>
      <c r="R23">
        <f t="shared" si="1"/>
        <v>586508.16</v>
      </c>
      <c r="S23"/>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s="2" customFormat="1" ht="15" x14ac:dyDescent="0.25">
      <c r="A24" t="s">
        <v>150</v>
      </c>
      <c r="B24" t="s">
        <v>25</v>
      </c>
      <c r="C24" t="s">
        <v>1637</v>
      </c>
      <c r="D24" t="s">
        <v>1638</v>
      </c>
      <c r="E24" t="s">
        <v>116</v>
      </c>
      <c r="F24" t="s">
        <v>1605</v>
      </c>
      <c r="G24" t="s">
        <v>135</v>
      </c>
      <c r="H24" t="s">
        <v>125</v>
      </c>
      <c r="I24" t="s">
        <v>2207</v>
      </c>
      <c r="J24" t="s">
        <v>124</v>
      </c>
      <c r="K24" t="s">
        <v>754</v>
      </c>
      <c r="L24">
        <v>0</v>
      </c>
      <c r="M24">
        <v>796</v>
      </c>
      <c r="N24" t="s">
        <v>296</v>
      </c>
      <c r="O24">
        <v>1299</v>
      </c>
      <c r="P24">
        <v>513.4</v>
      </c>
      <c r="Q24">
        <f t="shared" si="0"/>
        <v>666906.6</v>
      </c>
      <c r="R24">
        <f t="shared" si="1"/>
        <v>746935.39199999999</v>
      </c>
      <c r="S24"/>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s="2" customFormat="1" ht="15" x14ac:dyDescent="0.25">
      <c r="A25" t="s">
        <v>151</v>
      </c>
      <c r="B25" t="s">
        <v>25</v>
      </c>
      <c r="C25" t="s">
        <v>1637</v>
      </c>
      <c r="D25" t="s">
        <v>1638</v>
      </c>
      <c r="E25" t="s">
        <v>116</v>
      </c>
      <c r="F25" t="s">
        <v>1605</v>
      </c>
      <c r="G25" t="s">
        <v>135</v>
      </c>
      <c r="H25" t="s">
        <v>2658</v>
      </c>
      <c r="I25" t="s">
        <v>884</v>
      </c>
      <c r="J25" t="s">
        <v>124</v>
      </c>
      <c r="K25" t="s">
        <v>754</v>
      </c>
      <c r="L25">
        <v>0</v>
      </c>
      <c r="M25">
        <v>796</v>
      </c>
      <c r="N25" t="s">
        <v>296</v>
      </c>
      <c r="O25">
        <v>555</v>
      </c>
      <c r="P25">
        <v>513.4</v>
      </c>
      <c r="Q25">
        <f t="shared" si="0"/>
        <v>284937</v>
      </c>
      <c r="R25">
        <f t="shared" si="1"/>
        <v>319129.44</v>
      </c>
      <c r="S2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s="2" customFormat="1" ht="15" x14ac:dyDescent="0.25">
      <c r="A26" t="s">
        <v>152</v>
      </c>
      <c r="B26" t="s">
        <v>25</v>
      </c>
      <c r="C26" t="s">
        <v>1637</v>
      </c>
      <c r="D26" t="s">
        <v>1638</v>
      </c>
      <c r="E26" t="s">
        <v>116</v>
      </c>
      <c r="F26" t="s">
        <v>1605</v>
      </c>
      <c r="G26" t="s">
        <v>135</v>
      </c>
      <c r="H26" t="s">
        <v>145</v>
      </c>
      <c r="I26" t="s">
        <v>882</v>
      </c>
      <c r="J26" t="s">
        <v>124</v>
      </c>
      <c r="K26" t="s">
        <v>754</v>
      </c>
      <c r="L26">
        <v>0</v>
      </c>
      <c r="M26">
        <v>796</v>
      </c>
      <c r="N26" t="s">
        <v>296</v>
      </c>
      <c r="O26">
        <v>618</v>
      </c>
      <c r="P26">
        <v>513.4</v>
      </c>
      <c r="Q26">
        <f t="shared" si="0"/>
        <v>317281.2</v>
      </c>
      <c r="R26">
        <f t="shared" si="1"/>
        <v>355354.94400000008</v>
      </c>
      <c r="S26"/>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s="2" customFormat="1" ht="15" x14ac:dyDescent="0.25">
      <c r="A27" t="s">
        <v>153</v>
      </c>
      <c r="B27" t="s">
        <v>25</v>
      </c>
      <c r="C27" t="s">
        <v>1637</v>
      </c>
      <c r="D27" t="s">
        <v>1638</v>
      </c>
      <c r="E27" t="s">
        <v>116</v>
      </c>
      <c r="F27" t="s">
        <v>1605</v>
      </c>
      <c r="G27" t="s">
        <v>135</v>
      </c>
      <c r="H27" t="s">
        <v>145</v>
      </c>
      <c r="I27" t="s">
        <v>2208</v>
      </c>
      <c r="J27" t="s">
        <v>124</v>
      </c>
      <c r="K27" t="s">
        <v>754</v>
      </c>
      <c r="L27">
        <v>0</v>
      </c>
      <c r="M27">
        <v>796</v>
      </c>
      <c r="N27" t="s">
        <v>296</v>
      </c>
      <c r="O27">
        <v>1917</v>
      </c>
      <c r="P27">
        <v>513.4</v>
      </c>
      <c r="Q27">
        <f t="shared" si="0"/>
        <v>984187.79999999993</v>
      </c>
      <c r="R27">
        <f t="shared" si="1"/>
        <v>1102290.3360000001</v>
      </c>
      <c r="S27"/>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s="2" customFormat="1" ht="15" x14ac:dyDescent="0.25">
      <c r="A28" t="s">
        <v>154</v>
      </c>
      <c r="B28" t="s">
        <v>25</v>
      </c>
      <c r="C28" t="s">
        <v>1637</v>
      </c>
      <c r="D28" t="s">
        <v>1638</v>
      </c>
      <c r="E28" t="s">
        <v>116</v>
      </c>
      <c r="F28" t="s">
        <v>1605</v>
      </c>
      <c r="G28" t="s">
        <v>135</v>
      </c>
      <c r="H28" t="s">
        <v>1488</v>
      </c>
      <c r="I28" t="s">
        <v>2209</v>
      </c>
      <c r="J28" t="s">
        <v>124</v>
      </c>
      <c r="K28" t="s">
        <v>754</v>
      </c>
      <c r="L28">
        <v>0</v>
      </c>
      <c r="M28">
        <v>796</v>
      </c>
      <c r="N28" t="s">
        <v>296</v>
      </c>
      <c r="O28">
        <v>1206</v>
      </c>
      <c r="P28">
        <v>513.4</v>
      </c>
      <c r="Q28">
        <f t="shared" si="0"/>
        <v>619160.4</v>
      </c>
      <c r="R28">
        <f t="shared" si="1"/>
        <v>693459.64800000004</v>
      </c>
      <c r="S28"/>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2" customFormat="1" ht="15" x14ac:dyDescent="0.25">
      <c r="A29" t="s">
        <v>155</v>
      </c>
      <c r="B29" t="s">
        <v>25</v>
      </c>
      <c r="C29" t="s">
        <v>1637</v>
      </c>
      <c r="D29" t="s">
        <v>1638</v>
      </c>
      <c r="E29" t="s">
        <v>116</v>
      </c>
      <c r="F29" t="s">
        <v>1605</v>
      </c>
      <c r="G29" t="s">
        <v>135</v>
      </c>
      <c r="H29" t="s">
        <v>880</v>
      </c>
      <c r="I29" t="s">
        <v>2814</v>
      </c>
      <c r="J29" t="s">
        <v>124</v>
      </c>
      <c r="K29" t="s">
        <v>754</v>
      </c>
      <c r="L29">
        <v>0</v>
      </c>
      <c r="M29">
        <v>796</v>
      </c>
      <c r="N29" t="s">
        <v>296</v>
      </c>
      <c r="O29">
        <v>897</v>
      </c>
      <c r="P29">
        <v>513.4</v>
      </c>
      <c r="Q29">
        <f t="shared" si="0"/>
        <v>460519.8</v>
      </c>
      <c r="R29">
        <f t="shared" si="1"/>
        <v>515782.17600000004</v>
      </c>
      <c r="S29"/>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2" customFormat="1" ht="15" x14ac:dyDescent="0.25">
      <c r="A30" t="s">
        <v>156</v>
      </c>
      <c r="B30" t="s">
        <v>25</v>
      </c>
      <c r="C30" t="s">
        <v>1637</v>
      </c>
      <c r="D30" t="s">
        <v>1638</v>
      </c>
      <c r="E30" t="s">
        <v>116</v>
      </c>
      <c r="F30" t="s">
        <v>1605</v>
      </c>
      <c r="G30" t="s">
        <v>135</v>
      </c>
      <c r="H30" t="s">
        <v>880</v>
      </c>
      <c r="I30" t="s">
        <v>2813</v>
      </c>
      <c r="J30" t="s">
        <v>124</v>
      </c>
      <c r="K30" t="s">
        <v>754</v>
      </c>
      <c r="L30">
        <v>0</v>
      </c>
      <c r="M30">
        <v>796</v>
      </c>
      <c r="N30" t="s">
        <v>296</v>
      </c>
      <c r="O30">
        <v>1020</v>
      </c>
      <c r="P30">
        <v>513.4</v>
      </c>
      <c r="Q30">
        <f t="shared" si="0"/>
        <v>523668</v>
      </c>
      <c r="R30">
        <f t="shared" si="1"/>
        <v>586508.16</v>
      </c>
      <c r="S30"/>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 customFormat="1" ht="15" x14ac:dyDescent="0.25">
      <c r="A31" t="s">
        <v>157</v>
      </c>
      <c r="B31" t="s">
        <v>25</v>
      </c>
      <c r="C31" t="s">
        <v>1637</v>
      </c>
      <c r="D31" t="s">
        <v>1638</v>
      </c>
      <c r="E31" t="s">
        <v>116</v>
      </c>
      <c r="F31" t="s">
        <v>1605</v>
      </c>
      <c r="G31" t="s">
        <v>135</v>
      </c>
      <c r="H31" t="s">
        <v>756</v>
      </c>
      <c r="I31" t="s">
        <v>2807</v>
      </c>
      <c r="J31" t="s">
        <v>124</v>
      </c>
      <c r="K31" t="s">
        <v>754</v>
      </c>
      <c r="L31">
        <v>0</v>
      </c>
      <c r="M31">
        <v>796</v>
      </c>
      <c r="N31" t="s">
        <v>296</v>
      </c>
      <c r="O31">
        <v>1299</v>
      </c>
      <c r="P31">
        <v>513.4</v>
      </c>
      <c r="Q31">
        <f t="shared" si="0"/>
        <v>666906.6</v>
      </c>
      <c r="R31">
        <f t="shared" si="1"/>
        <v>746935.39199999999</v>
      </c>
      <c r="S31"/>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 customFormat="1" ht="15" x14ac:dyDescent="0.25">
      <c r="A32" t="s">
        <v>158</v>
      </c>
      <c r="B32" t="s">
        <v>25</v>
      </c>
      <c r="C32" t="s">
        <v>1637</v>
      </c>
      <c r="D32" t="s">
        <v>1638</v>
      </c>
      <c r="E32" t="s">
        <v>116</v>
      </c>
      <c r="F32" t="s">
        <v>1605</v>
      </c>
      <c r="G32" t="s">
        <v>135</v>
      </c>
      <c r="H32" t="s">
        <v>128</v>
      </c>
      <c r="I32" t="s">
        <v>2210</v>
      </c>
      <c r="J32" t="s">
        <v>124</v>
      </c>
      <c r="K32" t="s">
        <v>754</v>
      </c>
      <c r="L32">
        <v>0</v>
      </c>
      <c r="M32">
        <v>796</v>
      </c>
      <c r="N32" t="s">
        <v>296</v>
      </c>
      <c r="O32">
        <v>2415</v>
      </c>
      <c r="P32">
        <v>513.4</v>
      </c>
      <c r="Q32">
        <f t="shared" si="0"/>
        <v>1239861</v>
      </c>
      <c r="R32">
        <f t="shared" si="1"/>
        <v>1388644.32</v>
      </c>
      <c r="S32"/>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 customFormat="1" ht="15" x14ac:dyDescent="0.25">
      <c r="A33" t="s">
        <v>159</v>
      </c>
      <c r="B33" t="s">
        <v>25</v>
      </c>
      <c r="C33" t="s">
        <v>1637</v>
      </c>
      <c r="D33" t="s">
        <v>1638</v>
      </c>
      <c r="E33" t="s">
        <v>116</v>
      </c>
      <c r="F33" t="s">
        <v>1605</v>
      </c>
      <c r="G33" t="s">
        <v>135</v>
      </c>
      <c r="H33" t="s">
        <v>126</v>
      </c>
      <c r="I33" t="s">
        <v>2211</v>
      </c>
      <c r="J33" t="s">
        <v>124</v>
      </c>
      <c r="K33" t="s">
        <v>754</v>
      </c>
      <c r="L33">
        <v>0</v>
      </c>
      <c r="M33">
        <v>796</v>
      </c>
      <c r="N33" t="s">
        <v>296</v>
      </c>
      <c r="O33">
        <v>554</v>
      </c>
      <c r="P33">
        <v>513.4</v>
      </c>
      <c r="Q33">
        <f t="shared" si="0"/>
        <v>284423.59999999998</v>
      </c>
      <c r="R33">
        <f t="shared" si="1"/>
        <v>318554.43200000003</v>
      </c>
      <c r="S33"/>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 customFormat="1" ht="15" x14ac:dyDescent="0.25">
      <c r="A34" t="s">
        <v>160</v>
      </c>
      <c r="B34" t="s">
        <v>25</v>
      </c>
      <c r="C34" t="s">
        <v>1637</v>
      </c>
      <c r="D34" t="s">
        <v>1638</v>
      </c>
      <c r="E34" t="s">
        <v>116</v>
      </c>
      <c r="F34" t="s">
        <v>1605</v>
      </c>
      <c r="G34" t="s">
        <v>135</v>
      </c>
      <c r="H34" t="s">
        <v>126</v>
      </c>
      <c r="I34" t="s">
        <v>2185</v>
      </c>
      <c r="J34" t="s">
        <v>124</v>
      </c>
      <c r="K34" t="s">
        <v>754</v>
      </c>
      <c r="L34">
        <v>0</v>
      </c>
      <c r="M34">
        <v>796</v>
      </c>
      <c r="N34" t="s">
        <v>296</v>
      </c>
      <c r="O34">
        <v>1389</v>
      </c>
      <c r="P34">
        <v>513.4</v>
      </c>
      <c r="Q34">
        <f t="shared" si="0"/>
        <v>713112.6</v>
      </c>
      <c r="R34">
        <f t="shared" si="1"/>
        <v>798686.11200000008</v>
      </c>
      <c r="S34"/>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 customFormat="1" ht="15" x14ac:dyDescent="0.25">
      <c r="A35" t="s">
        <v>161</v>
      </c>
      <c r="B35" t="s">
        <v>25</v>
      </c>
      <c r="C35" t="s">
        <v>1637</v>
      </c>
      <c r="D35" t="s">
        <v>1638</v>
      </c>
      <c r="E35" t="s">
        <v>116</v>
      </c>
      <c r="F35" t="s">
        <v>1605</v>
      </c>
      <c r="G35" t="s">
        <v>135</v>
      </c>
      <c r="H35" t="s">
        <v>753</v>
      </c>
      <c r="I35" t="s">
        <v>2212</v>
      </c>
      <c r="J35" t="s">
        <v>124</v>
      </c>
      <c r="K35" t="s">
        <v>754</v>
      </c>
      <c r="L35">
        <v>0</v>
      </c>
      <c r="M35">
        <v>796</v>
      </c>
      <c r="N35" t="s">
        <v>296</v>
      </c>
      <c r="O35">
        <v>2073</v>
      </c>
      <c r="P35">
        <v>513.4</v>
      </c>
      <c r="Q35">
        <f t="shared" si="0"/>
        <v>1064278.2</v>
      </c>
      <c r="R35">
        <f t="shared" si="1"/>
        <v>1191991.584</v>
      </c>
      <c r="S3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 customFormat="1" ht="15" x14ac:dyDescent="0.25">
      <c r="A36" t="s">
        <v>162</v>
      </c>
      <c r="B36" t="s">
        <v>25</v>
      </c>
      <c r="C36" t="s">
        <v>1637</v>
      </c>
      <c r="D36" t="s">
        <v>1638</v>
      </c>
      <c r="E36" t="s">
        <v>116</v>
      </c>
      <c r="F36" t="s">
        <v>1605</v>
      </c>
      <c r="G36" t="s">
        <v>135</v>
      </c>
      <c r="H36" t="s">
        <v>756</v>
      </c>
      <c r="I36" t="s">
        <v>2504</v>
      </c>
      <c r="J36" t="s">
        <v>124</v>
      </c>
      <c r="K36" t="s">
        <v>754</v>
      </c>
      <c r="L36">
        <v>0</v>
      </c>
      <c r="M36">
        <v>796</v>
      </c>
      <c r="N36" t="s">
        <v>296</v>
      </c>
      <c r="O36">
        <v>1329</v>
      </c>
      <c r="P36">
        <v>513.4</v>
      </c>
      <c r="Q36">
        <f t="shared" si="0"/>
        <v>682308.6</v>
      </c>
      <c r="R36">
        <f t="shared" si="1"/>
        <v>764185.6320000001</v>
      </c>
      <c r="S36"/>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 customFormat="1" ht="15" x14ac:dyDescent="0.25">
      <c r="A37" t="s">
        <v>163</v>
      </c>
      <c r="B37" t="s">
        <v>25</v>
      </c>
      <c r="C37" t="s">
        <v>1637</v>
      </c>
      <c r="D37" t="s">
        <v>1638</v>
      </c>
      <c r="E37" t="s">
        <v>116</v>
      </c>
      <c r="F37" t="s">
        <v>1605</v>
      </c>
      <c r="G37" t="s">
        <v>135</v>
      </c>
      <c r="H37" t="s">
        <v>756</v>
      </c>
      <c r="I37" t="s">
        <v>2213</v>
      </c>
      <c r="J37" t="s">
        <v>124</v>
      </c>
      <c r="K37" t="s">
        <v>754</v>
      </c>
      <c r="L37">
        <v>0</v>
      </c>
      <c r="M37">
        <v>796</v>
      </c>
      <c r="N37" t="s">
        <v>296</v>
      </c>
      <c r="O37">
        <v>1299</v>
      </c>
      <c r="P37">
        <v>513.4</v>
      </c>
      <c r="Q37">
        <f t="shared" si="0"/>
        <v>666906.6</v>
      </c>
      <c r="R37">
        <f t="shared" si="1"/>
        <v>746935.39199999999</v>
      </c>
      <c r="S37"/>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 customFormat="1" ht="15" x14ac:dyDescent="0.25">
      <c r="A38" t="s">
        <v>164</v>
      </c>
      <c r="B38" t="s">
        <v>25</v>
      </c>
      <c r="C38" t="s">
        <v>1637</v>
      </c>
      <c r="D38" t="s">
        <v>1638</v>
      </c>
      <c r="E38" t="s">
        <v>116</v>
      </c>
      <c r="F38" t="s">
        <v>1605</v>
      </c>
      <c r="G38" t="s">
        <v>135</v>
      </c>
      <c r="H38" t="s">
        <v>756</v>
      </c>
      <c r="I38" t="s">
        <v>2214</v>
      </c>
      <c r="J38" t="s">
        <v>124</v>
      </c>
      <c r="K38" t="s">
        <v>754</v>
      </c>
      <c r="L38">
        <v>0</v>
      </c>
      <c r="M38">
        <v>796</v>
      </c>
      <c r="N38" t="s">
        <v>296</v>
      </c>
      <c r="O38">
        <v>123</v>
      </c>
      <c r="P38">
        <v>513.4</v>
      </c>
      <c r="Q38">
        <f t="shared" si="0"/>
        <v>63148.2</v>
      </c>
      <c r="R38">
        <f t="shared" si="1"/>
        <v>70725.983999999997</v>
      </c>
      <c r="S38"/>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 customFormat="1" ht="15" x14ac:dyDescent="0.25">
      <c r="A39" t="s">
        <v>165</v>
      </c>
      <c r="B39" t="s">
        <v>25</v>
      </c>
      <c r="C39" t="s">
        <v>1637</v>
      </c>
      <c r="D39" t="s">
        <v>1638</v>
      </c>
      <c r="E39" t="s">
        <v>116</v>
      </c>
      <c r="F39" t="s">
        <v>1605</v>
      </c>
      <c r="G39" t="s">
        <v>135</v>
      </c>
      <c r="H39" t="s">
        <v>140</v>
      </c>
      <c r="I39" t="s">
        <v>1639</v>
      </c>
      <c r="J39" t="s">
        <v>124</v>
      </c>
      <c r="K39" t="s">
        <v>754</v>
      </c>
      <c r="L39">
        <v>0</v>
      </c>
      <c r="M39">
        <v>796</v>
      </c>
      <c r="N39" t="s">
        <v>296</v>
      </c>
      <c r="O39">
        <v>1887</v>
      </c>
      <c r="P39">
        <v>513.4</v>
      </c>
      <c r="Q39">
        <f t="shared" si="0"/>
        <v>968785.79999999993</v>
      </c>
      <c r="R39">
        <f t="shared" si="1"/>
        <v>1085040.0960000001</v>
      </c>
      <c r="S39"/>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 customFormat="1" ht="15" x14ac:dyDescent="0.25">
      <c r="A40" t="s">
        <v>166</v>
      </c>
      <c r="B40" t="s">
        <v>25</v>
      </c>
      <c r="C40" t="s">
        <v>1637</v>
      </c>
      <c r="D40" t="s">
        <v>1638</v>
      </c>
      <c r="E40" t="s">
        <v>116</v>
      </c>
      <c r="F40" t="s">
        <v>1605</v>
      </c>
      <c r="G40" t="s">
        <v>135</v>
      </c>
      <c r="H40" t="s">
        <v>753</v>
      </c>
      <c r="I40" t="s">
        <v>878</v>
      </c>
      <c r="J40" t="s">
        <v>124</v>
      </c>
      <c r="K40" t="s">
        <v>754</v>
      </c>
      <c r="L40">
        <v>0</v>
      </c>
      <c r="M40">
        <v>796</v>
      </c>
      <c r="N40" t="s">
        <v>296</v>
      </c>
      <c r="O40">
        <v>1113</v>
      </c>
      <c r="P40">
        <v>513.4</v>
      </c>
      <c r="Q40">
        <f t="shared" si="0"/>
        <v>571414.19999999995</v>
      </c>
      <c r="R40">
        <f t="shared" si="1"/>
        <v>639983.90399999998</v>
      </c>
      <c r="S40"/>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 customFormat="1" ht="15" x14ac:dyDescent="0.25">
      <c r="A41" t="s">
        <v>167</v>
      </c>
      <c r="B41" t="s">
        <v>25</v>
      </c>
      <c r="C41" t="s">
        <v>1637</v>
      </c>
      <c r="D41" t="s">
        <v>1638</v>
      </c>
      <c r="E41" t="s">
        <v>116</v>
      </c>
      <c r="F41" t="s">
        <v>1605</v>
      </c>
      <c r="G41" t="s">
        <v>135</v>
      </c>
      <c r="H41" t="s">
        <v>2661</v>
      </c>
      <c r="I41" t="s">
        <v>2215</v>
      </c>
      <c r="J41" t="s">
        <v>124</v>
      </c>
      <c r="K41" t="s">
        <v>754</v>
      </c>
      <c r="L41">
        <v>0</v>
      </c>
      <c r="M41">
        <v>796</v>
      </c>
      <c r="N41" t="s">
        <v>296</v>
      </c>
      <c r="O41">
        <v>1422</v>
      </c>
      <c r="P41">
        <v>513.4</v>
      </c>
      <c r="Q41">
        <f t="shared" si="0"/>
        <v>730054.79999999993</v>
      </c>
      <c r="R41">
        <f t="shared" si="1"/>
        <v>817661.37600000005</v>
      </c>
      <c r="S41"/>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 customFormat="1" ht="15" x14ac:dyDescent="0.25">
      <c r="A42" t="s">
        <v>168</v>
      </c>
      <c r="B42" t="s">
        <v>25</v>
      </c>
      <c r="C42" t="s">
        <v>1637</v>
      </c>
      <c r="D42" t="s">
        <v>1638</v>
      </c>
      <c r="E42" t="s">
        <v>116</v>
      </c>
      <c r="F42" t="s">
        <v>1605</v>
      </c>
      <c r="G42" t="s">
        <v>135</v>
      </c>
      <c r="H42" t="s">
        <v>126</v>
      </c>
      <c r="I42" t="s">
        <v>879</v>
      </c>
      <c r="J42" t="s">
        <v>124</v>
      </c>
      <c r="K42" t="s">
        <v>754</v>
      </c>
      <c r="L42">
        <v>0</v>
      </c>
      <c r="M42">
        <v>796</v>
      </c>
      <c r="N42" t="s">
        <v>296</v>
      </c>
      <c r="O42">
        <v>1143</v>
      </c>
      <c r="P42">
        <v>513.4</v>
      </c>
      <c r="Q42">
        <f t="shared" si="0"/>
        <v>586816.19999999995</v>
      </c>
      <c r="R42">
        <f t="shared" si="1"/>
        <v>657234.14399999997</v>
      </c>
      <c r="S42"/>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 customFormat="1" ht="15" x14ac:dyDescent="0.25">
      <c r="A43" t="s">
        <v>169</v>
      </c>
      <c r="B43" t="s">
        <v>25</v>
      </c>
      <c r="C43" t="s">
        <v>1637</v>
      </c>
      <c r="D43" t="s">
        <v>1638</v>
      </c>
      <c r="E43" t="s">
        <v>116</v>
      </c>
      <c r="F43" t="s">
        <v>1605</v>
      </c>
      <c r="G43" t="s">
        <v>135</v>
      </c>
      <c r="H43" t="s">
        <v>126</v>
      </c>
      <c r="I43" t="s">
        <v>2211</v>
      </c>
      <c r="J43" t="s">
        <v>124</v>
      </c>
      <c r="K43" t="s">
        <v>754</v>
      </c>
      <c r="L43">
        <v>0</v>
      </c>
      <c r="M43">
        <v>796</v>
      </c>
      <c r="N43" t="s">
        <v>296</v>
      </c>
      <c r="O43">
        <v>927</v>
      </c>
      <c r="P43">
        <v>513.4</v>
      </c>
      <c r="Q43">
        <f t="shared" si="0"/>
        <v>475921.8</v>
      </c>
      <c r="R43">
        <f t="shared" si="1"/>
        <v>533032.41600000008</v>
      </c>
      <c r="S43"/>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 customFormat="1" ht="15" x14ac:dyDescent="0.25">
      <c r="A44" t="s">
        <v>170</v>
      </c>
      <c r="B44" t="s">
        <v>25</v>
      </c>
      <c r="C44" t="s">
        <v>1637</v>
      </c>
      <c r="D44" t="s">
        <v>1638</v>
      </c>
      <c r="E44" t="s">
        <v>116</v>
      </c>
      <c r="F44" t="s">
        <v>1605</v>
      </c>
      <c r="G44" t="s">
        <v>135</v>
      </c>
      <c r="H44" t="s">
        <v>125</v>
      </c>
      <c r="I44" t="s">
        <v>2216</v>
      </c>
      <c r="J44" t="s">
        <v>124</v>
      </c>
      <c r="K44" t="s">
        <v>754</v>
      </c>
      <c r="L44">
        <v>0</v>
      </c>
      <c r="M44">
        <v>796</v>
      </c>
      <c r="N44" t="s">
        <v>296</v>
      </c>
      <c r="O44">
        <v>927</v>
      </c>
      <c r="P44">
        <v>513.4</v>
      </c>
      <c r="Q44">
        <f t="shared" si="0"/>
        <v>475921.8</v>
      </c>
      <c r="R44">
        <f t="shared" si="1"/>
        <v>533032.41600000008</v>
      </c>
      <c r="S44"/>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 customFormat="1" ht="15" x14ac:dyDescent="0.25">
      <c r="A45" t="s">
        <v>171</v>
      </c>
      <c r="B45" t="s">
        <v>25</v>
      </c>
      <c r="C45" t="s">
        <v>1637</v>
      </c>
      <c r="D45" t="s">
        <v>1638</v>
      </c>
      <c r="E45" t="s">
        <v>116</v>
      </c>
      <c r="F45" t="s">
        <v>1605</v>
      </c>
      <c r="G45" t="s">
        <v>135</v>
      </c>
      <c r="H45" t="s">
        <v>613</v>
      </c>
      <c r="I45" t="s">
        <v>2169</v>
      </c>
      <c r="J45" t="s">
        <v>124</v>
      </c>
      <c r="K45" t="s">
        <v>754</v>
      </c>
      <c r="L45">
        <v>0</v>
      </c>
      <c r="M45">
        <v>796</v>
      </c>
      <c r="N45" t="s">
        <v>296</v>
      </c>
      <c r="O45">
        <v>1113</v>
      </c>
      <c r="P45">
        <v>513.4</v>
      </c>
      <c r="Q45">
        <f t="shared" si="0"/>
        <v>571414.19999999995</v>
      </c>
      <c r="R45">
        <f t="shared" si="1"/>
        <v>639983.90399999998</v>
      </c>
      <c r="S4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 customFormat="1" ht="15" x14ac:dyDescent="0.25">
      <c r="A46" t="s">
        <v>172</v>
      </c>
      <c r="B46" t="s">
        <v>25</v>
      </c>
      <c r="C46" t="s">
        <v>1637</v>
      </c>
      <c r="D46" t="s">
        <v>1638</v>
      </c>
      <c r="E46" t="s">
        <v>116</v>
      </c>
      <c r="F46" t="s">
        <v>1605</v>
      </c>
      <c r="G46" t="s">
        <v>135</v>
      </c>
      <c r="H46" t="s">
        <v>613</v>
      </c>
      <c r="I46" t="s">
        <v>2811</v>
      </c>
      <c r="J46" t="s">
        <v>124</v>
      </c>
      <c r="K46" t="s">
        <v>754</v>
      </c>
      <c r="L46">
        <v>0</v>
      </c>
      <c r="M46">
        <v>796</v>
      </c>
      <c r="N46" t="s">
        <v>296</v>
      </c>
      <c r="O46">
        <v>1608</v>
      </c>
      <c r="P46">
        <v>513.4</v>
      </c>
      <c r="Q46">
        <f t="shared" si="0"/>
        <v>825547.2</v>
      </c>
      <c r="R46">
        <f t="shared" si="1"/>
        <v>924612.86400000006</v>
      </c>
      <c r="S46"/>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 customFormat="1" ht="15" x14ac:dyDescent="0.25">
      <c r="A47" t="s">
        <v>173</v>
      </c>
      <c r="B47" t="s">
        <v>25</v>
      </c>
      <c r="C47" t="s">
        <v>1637</v>
      </c>
      <c r="D47" t="s">
        <v>1638</v>
      </c>
      <c r="E47" t="s">
        <v>116</v>
      </c>
      <c r="F47" t="s">
        <v>1605</v>
      </c>
      <c r="G47" t="s">
        <v>135</v>
      </c>
      <c r="H47" t="s">
        <v>131</v>
      </c>
      <c r="I47" t="s">
        <v>2821</v>
      </c>
      <c r="J47" t="s">
        <v>124</v>
      </c>
      <c r="K47" t="s">
        <v>754</v>
      </c>
      <c r="L47">
        <v>0</v>
      </c>
      <c r="M47">
        <v>796</v>
      </c>
      <c r="N47" t="s">
        <v>296</v>
      </c>
      <c r="O47">
        <v>1731</v>
      </c>
      <c r="P47">
        <v>513.4</v>
      </c>
      <c r="Q47">
        <f t="shared" si="0"/>
        <v>888695.39999999991</v>
      </c>
      <c r="R47">
        <f t="shared" si="1"/>
        <v>995338.848</v>
      </c>
      <c r="S47"/>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 customFormat="1" ht="15" x14ac:dyDescent="0.25">
      <c r="A48" t="s">
        <v>174</v>
      </c>
      <c r="B48" t="s">
        <v>25</v>
      </c>
      <c r="C48" t="s">
        <v>1637</v>
      </c>
      <c r="D48" t="s">
        <v>1638</v>
      </c>
      <c r="E48" t="s">
        <v>116</v>
      </c>
      <c r="F48" t="s">
        <v>1605</v>
      </c>
      <c r="G48" t="s">
        <v>135</v>
      </c>
      <c r="H48" t="s">
        <v>131</v>
      </c>
      <c r="I48" t="s">
        <v>2217</v>
      </c>
      <c r="J48" t="s">
        <v>124</v>
      </c>
      <c r="K48" t="s">
        <v>754</v>
      </c>
      <c r="L48">
        <v>0</v>
      </c>
      <c r="M48">
        <v>796</v>
      </c>
      <c r="N48" t="s">
        <v>296</v>
      </c>
      <c r="O48">
        <v>1080</v>
      </c>
      <c r="P48">
        <v>513.4</v>
      </c>
      <c r="Q48">
        <f t="shared" si="0"/>
        <v>554472</v>
      </c>
      <c r="R48">
        <f t="shared" si="1"/>
        <v>621008.64000000001</v>
      </c>
      <c r="S48"/>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 customFormat="1" ht="15" x14ac:dyDescent="0.25">
      <c r="A49" t="s">
        <v>175</v>
      </c>
      <c r="B49" t="s">
        <v>25</v>
      </c>
      <c r="C49" t="s">
        <v>1637</v>
      </c>
      <c r="D49" t="s">
        <v>1638</v>
      </c>
      <c r="E49" t="s">
        <v>116</v>
      </c>
      <c r="F49" t="s">
        <v>1605</v>
      </c>
      <c r="G49" t="s">
        <v>135</v>
      </c>
      <c r="H49" t="s">
        <v>753</v>
      </c>
      <c r="I49" t="s">
        <v>2679</v>
      </c>
      <c r="J49" t="s">
        <v>124</v>
      </c>
      <c r="K49" t="s">
        <v>754</v>
      </c>
      <c r="L49">
        <v>0</v>
      </c>
      <c r="M49">
        <v>796</v>
      </c>
      <c r="N49" t="s">
        <v>296</v>
      </c>
      <c r="O49">
        <v>1422</v>
      </c>
      <c r="P49">
        <v>513.4</v>
      </c>
      <c r="Q49">
        <f t="shared" ref="Q49:Q78" si="2">O49*P49</f>
        <v>730054.79999999993</v>
      </c>
      <c r="R49">
        <f t="shared" ref="R49:R78" si="3">Q49*1.12</f>
        <v>817661.37600000005</v>
      </c>
      <c r="S49"/>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 customFormat="1" ht="15" x14ac:dyDescent="0.25">
      <c r="A50" t="s">
        <v>176</v>
      </c>
      <c r="B50" t="s">
        <v>25</v>
      </c>
      <c r="C50" t="s">
        <v>1637</v>
      </c>
      <c r="D50" t="s">
        <v>1638</v>
      </c>
      <c r="E50" t="s">
        <v>116</v>
      </c>
      <c r="F50" t="s">
        <v>1605</v>
      </c>
      <c r="G50" t="s">
        <v>135</v>
      </c>
      <c r="H50" t="s">
        <v>753</v>
      </c>
      <c r="I50" t="s">
        <v>2218</v>
      </c>
      <c r="J50" t="s">
        <v>124</v>
      </c>
      <c r="K50" t="s">
        <v>754</v>
      </c>
      <c r="L50">
        <v>0</v>
      </c>
      <c r="M50">
        <v>796</v>
      </c>
      <c r="N50" t="s">
        <v>296</v>
      </c>
      <c r="O50">
        <v>1236</v>
      </c>
      <c r="P50">
        <v>513.4</v>
      </c>
      <c r="Q50">
        <f t="shared" si="2"/>
        <v>634562.4</v>
      </c>
      <c r="R50">
        <f t="shared" si="3"/>
        <v>710709.88800000015</v>
      </c>
      <c r="S50"/>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 customFormat="1" ht="15" x14ac:dyDescent="0.25">
      <c r="A51" t="s">
        <v>177</v>
      </c>
      <c r="B51" t="s">
        <v>25</v>
      </c>
      <c r="C51" t="s">
        <v>1637</v>
      </c>
      <c r="D51" t="s">
        <v>1638</v>
      </c>
      <c r="E51" t="s">
        <v>116</v>
      </c>
      <c r="F51" t="s">
        <v>1605</v>
      </c>
      <c r="G51" t="s">
        <v>135</v>
      </c>
      <c r="H51" t="s">
        <v>129</v>
      </c>
      <c r="I51" t="s">
        <v>2680</v>
      </c>
      <c r="J51" t="s">
        <v>124</v>
      </c>
      <c r="K51" t="s">
        <v>754</v>
      </c>
      <c r="L51">
        <v>0</v>
      </c>
      <c r="M51">
        <v>796</v>
      </c>
      <c r="N51" t="s">
        <v>296</v>
      </c>
      <c r="O51">
        <v>2568</v>
      </c>
      <c r="P51">
        <v>513.4</v>
      </c>
      <c r="Q51">
        <f t="shared" si="2"/>
        <v>1318411.2</v>
      </c>
      <c r="R51">
        <f t="shared" si="3"/>
        <v>1476620.544</v>
      </c>
      <c r="S51"/>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 customFormat="1" ht="15" x14ac:dyDescent="0.25">
      <c r="A52" t="s">
        <v>178</v>
      </c>
      <c r="B52" t="s">
        <v>25</v>
      </c>
      <c r="C52" t="s">
        <v>1637</v>
      </c>
      <c r="D52" t="s">
        <v>1638</v>
      </c>
      <c r="E52" t="s">
        <v>116</v>
      </c>
      <c r="F52" t="s">
        <v>1605</v>
      </c>
      <c r="G52" t="s">
        <v>135</v>
      </c>
      <c r="H52" t="s">
        <v>130</v>
      </c>
      <c r="I52" t="s">
        <v>2808</v>
      </c>
      <c r="J52" t="s">
        <v>124</v>
      </c>
      <c r="K52" t="s">
        <v>754</v>
      </c>
      <c r="L52">
        <v>0</v>
      </c>
      <c r="M52">
        <v>796</v>
      </c>
      <c r="N52" t="s">
        <v>296</v>
      </c>
      <c r="O52">
        <v>1731</v>
      </c>
      <c r="P52">
        <v>513.4</v>
      </c>
      <c r="Q52">
        <f t="shared" si="2"/>
        <v>888695.39999999991</v>
      </c>
      <c r="R52">
        <f t="shared" si="3"/>
        <v>995338.848</v>
      </c>
      <c r="S52"/>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 customFormat="1" ht="15" x14ac:dyDescent="0.25">
      <c r="A53" t="s">
        <v>179</v>
      </c>
      <c r="B53" t="s">
        <v>25</v>
      </c>
      <c r="C53" t="s">
        <v>1637</v>
      </c>
      <c r="D53" t="s">
        <v>1638</v>
      </c>
      <c r="E53" t="s">
        <v>116</v>
      </c>
      <c r="F53" t="s">
        <v>1605</v>
      </c>
      <c r="G53" t="s">
        <v>135</v>
      </c>
      <c r="H53" t="s">
        <v>130</v>
      </c>
      <c r="I53" t="s">
        <v>2809</v>
      </c>
      <c r="J53" t="s">
        <v>124</v>
      </c>
      <c r="K53" t="s">
        <v>754</v>
      </c>
      <c r="L53">
        <v>0</v>
      </c>
      <c r="M53">
        <v>796</v>
      </c>
      <c r="N53" t="s">
        <v>296</v>
      </c>
      <c r="O53">
        <v>2196</v>
      </c>
      <c r="P53">
        <v>513.4</v>
      </c>
      <c r="Q53">
        <f t="shared" si="2"/>
        <v>1127426.3999999999</v>
      </c>
      <c r="R53">
        <f t="shared" si="3"/>
        <v>1262717.568</v>
      </c>
      <c r="S53"/>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 customFormat="1" ht="15" x14ac:dyDescent="0.25">
      <c r="A54" t="s">
        <v>180</v>
      </c>
      <c r="B54" t="s">
        <v>25</v>
      </c>
      <c r="C54" t="s">
        <v>1637</v>
      </c>
      <c r="D54" t="s">
        <v>1638</v>
      </c>
      <c r="E54" t="s">
        <v>116</v>
      </c>
      <c r="F54" t="s">
        <v>1605</v>
      </c>
      <c r="G54" t="s">
        <v>135</v>
      </c>
      <c r="H54" t="s">
        <v>133</v>
      </c>
      <c r="I54" t="s">
        <v>2219</v>
      </c>
      <c r="J54" t="s">
        <v>124</v>
      </c>
      <c r="K54" t="s">
        <v>754</v>
      </c>
      <c r="L54">
        <v>0</v>
      </c>
      <c r="M54">
        <v>796</v>
      </c>
      <c r="N54" t="s">
        <v>296</v>
      </c>
      <c r="O54">
        <v>1980</v>
      </c>
      <c r="P54">
        <v>513.4</v>
      </c>
      <c r="Q54">
        <f t="shared" si="2"/>
        <v>1016532</v>
      </c>
      <c r="R54">
        <f t="shared" si="3"/>
        <v>1138515.8400000001</v>
      </c>
      <c r="S54"/>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 customFormat="1" ht="15" x14ac:dyDescent="0.25">
      <c r="A55" t="s">
        <v>181</v>
      </c>
      <c r="B55" t="s">
        <v>25</v>
      </c>
      <c r="C55" t="s">
        <v>1637</v>
      </c>
      <c r="D55" t="s">
        <v>1638</v>
      </c>
      <c r="E55" t="s">
        <v>116</v>
      </c>
      <c r="F55" t="s">
        <v>1605</v>
      </c>
      <c r="G55" t="s">
        <v>135</v>
      </c>
      <c r="H55" t="s">
        <v>128</v>
      </c>
      <c r="I55" t="s">
        <v>2816</v>
      </c>
      <c r="J55" t="s">
        <v>124</v>
      </c>
      <c r="K55" t="s">
        <v>754</v>
      </c>
      <c r="L55">
        <v>0</v>
      </c>
      <c r="M55">
        <v>796</v>
      </c>
      <c r="N55" t="s">
        <v>296</v>
      </c>
      <c r="O55">
        <v>990</v>
      </c>
      <c r="P55">
        <v>513.4</v>
      </c>
      <c r="Q55">
        <f t="shared" si="2"/>
        <v>508266</v>
      </c>
      <c r="R55">
        <f t="shared" si="3"/>
        <v>569257.92000000004</v>
      </c>
      <c r="S5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 customFormat="1" ht="15" x14ac:dyDescent="0.25">
      <c r="A56" t="s">
        <v>182</v>
      </c>
      <c r="B56" t="s">
        <v>25</v>
      </c>
      <c r="C56" t="s">
        <v>1637</v>
      </c>
      <c r="D56" t="s">
        <v>1638</v>
      </c>
      <c r="E56" t="s">
        <v>116</v>
      </c>
      <c r="F56" t="s">
        <v>1605</v>
      </c>
      <c r="G56" t="s">
        <v>135</v>
      </c>
      <c r="H56" t="s">
        <v>128</v>
      </c>
      <c r="I56" t="s">
        <v>614</v>
      </c>
      <c r="J56" t="s">
        <v>124</v>
      </c>
      <c r="K56" t="s">
        <v>754</v>
      </c>
      <c r="L56">
        <v>0</v>
      </c>
      <c r="M56">
        <v>796</v>
      </c>
      <c r="N56" t="s">
        <v>296</v>
      </c>
      <c r="O56">
        <v>1452</v>
      </c>
      <c r="P56">
        <v>513.4</v>
      </c>
      <c r="Q56">
        <f t="shared" si="2"/>
        <v>745456.79999999993</v>
      </c>
      <c r="R56">
        <f t="shared" si="3"/>
        <v>834911.61600000004</v>
      </c>
      <c r="S56"/>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 customFormat="1" ht="15" x14ac:dyDescent="0.25">
      <c r="A57" t="s">
        <v>183</v>
      </c>
      <c r="B57" t="s">
        <v>25</v>
      </c>
      <c r="C57" t="s">
        <v>1637</v>
      </c>
      <c r="D57" t="s">
        <v>1638</v>
      </c>
      <c r="E57" t="s">
        <v>116</v>
      </c>
      <c r="F57" t="s">
        <v>1605</v>
      </c>
      <c r="G57" t="s">
        <v>135</v>
      </c>
      <c r="H57" t="s">
        <v>128</v>
      </c>
      <c r="I57" t="s">
        <v>2817</v>
      </c>
      <c r="J57" t="s">
        <v>124</v>
      </c>
      <c r="K57" t="s">
        <v>754</v>
      </c>
      <c r="L57">
        <v>0</v>
      </c>
      <c r="M57">
        <v>796</v>
      </c>
      <c r="N57" t="s">
        <v>296</v>
      </c>
      <c r="O57">
        <v>1422</v>
      </c>
      <c r="P57">
        <v>513.4</v>
      </c>
      <c r="Q57">
        <f t="shared" si="2"/>
        <v>730054.79999999993</v>
      </c>
      <c r="R57">
        <f t="shared" si="3"/>
        <v>817661.37600000005</v>
      </c>
      <c r="S57"/>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 customFormat="1" ht="15" x14ac:dyDescent="0.25">
      <c r="A58" t="s">
        <v>184</v>
      </c>
      <c r="B58" t="s">
        <v>25</v>
      </c>
      <c r="C58" t="s">
        <v>1637</v>
      </c>
      <c r="D58" t="s">
        <v>1638</v>
      </c>
      <c r="E58" t="s">
        <v>116</v>
      </c>
      <c r="F58" t="s">
        <v>1605</v>
      </c>
      <c r="G58" t="s">
        <v>135</v>
      </c>
      <c r="H58" t="s">
        <v>757</v>
      </c>
      <c r="I58" t="s">
        <v>2186</v>
      </c>
      <c r="J58" t="s">
        <v>124</v>
      </c>
      <c r="K58" t="s">
        <v>754</v>
      </c>
      <c r="L58">
        <v>0</v>
      </c>
      <c r="M58">
        <v>796</v>
      </c>
      <c r="N58" t="s">
        <v>296</v>
      </c>
      <c r="O58">
        <v>1113</v>
      </c>
      <c r="P58">
        <v>513.4</v>
      </c>
      <c r="Q58">
        <f t="shared" si="2"/>
        <v>571414.19999999995</v>
      </c>
      <c r="R58">
        <f t="shared" si="3"/>
        <v>639983.90399999998</v>
      </c>
      <c r="S58"/>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 customFormat="1" ht="15" x14ac:dyDescent="0.25">
      <c r="A59" t="s">
        <v>185</v>
      </c>
      <c r="B59" t="s">
        <v>25</v>
      </c>
      <c r="C59" t="s">
        <v>1637</v>
      </c>
      <c r="D59" t="s">
        <v>1638</v>
      </c>
      <c r="E59" t="s">
        <v>116</v>
      </c>
      <c r="F59" t="s">
        <v>1605</v>
      </c>
      <c r="G59" t="s">
        <v>135</v>
      </c>
      <c r="H59" t="s">
        <v>146</v>
      </c>
      <c r="I59" t="s">
        <v>2820</v>
      </c>
      <c r="J59" t="s">
        <v>116</v>
      </c>
      <c r="K59" t="s">
        <v>754</v>
      </c>
      <c r="L59">
        <v>0</v>
      </c>
      <c r="M59">
        <v>796</v>
      </c>
      <c r="N59" t="s">
        <v>296</v>
      </c>
      <c r="O59">
        <v>1020</v>
      </c>
      <c r="P59">
        <v>513.4</v>
      </c>
      <c r="Q59">
        <f t="shared" si="2"/>
        <v>523668</v>
      </c>
      <c r="R59">
        <f t="shared" si="3"/>
        <v>586508.16</v>
      </c>
      <c r="S59"/>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 customFormat="1" ht="15" x14ac:dyDescent="0.25">
      <c r="A60" t="s">
        <v>186</v>
      </c>
      <c r="B60" t="s">
        <v>25</v>
      </c>
      <c r="C60" t="s">
        <v>1608</v>
      </c>
      <c r="D60" t="s">
        <v>1609</v>
      </c>
      <c r="E60" t="s">
        <v>116</v>
      </c>
      <c r="F60" t="s">
        <v>1605</v>
      </c>
      <c r="G60" t="s">
        <v>135</v>
      </c>
      <c r="H60" t="s">
        <v>1488</v>
      </c>
      <c r="I60" t="s">
        <v>328</v>
      </c>
      <c r="J60" t="s">
        <v>124</v>
      </c>
      <c r="K60" t="s">
        <v>754</v>
      </c>
      <c r="L60">
        <v>0</v>
      </c>
      <c r="M60">
        <v>796</v>
      </c>
      <c r="N60" t="s">
        <v>10</v>
      </c>
      <c r="O60">
        <v>12</v>
      </c>
      <c r="P60">
        <v>150000</v>
      </c>
      <c r="Q60">
        <f t="shared" si="2"/>
        <v>1800000</v>
      </c>
      <c r="R60">
        <f t="shared" si="3"/>
        <v>2016000.0000000002</v>
      </c>
      <c r="S60"/>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 customFormat="1" ht="15" x14ac:dyDescent="0.25">
      <c r="A61" t="s">
        <v>187</v>
      </c>
      <c r="B61" t="s">
        <v>25</v>
      </c>
      <c r="C61" t="s">
        <v>1610</v>
      </c>
      <c r="D61" t="s">
        <v>1611</v>
      </c>
      <c r="E61" t="s">
        <v>116</v>
      </c>
      <c r="F61" t="s">
        <v>1605</v>
      </c>
      <c r="G61" t="s">
        <v>135</v>
      </c>
      <c r="H61" t="s">
        <v>1488</v>
      </c>
      <c r="I61" t="s">
        <v>328</v>
      </c>
      <c r="J61" t="s">
        <v>124</v>
      </c>
      <c r="K61" t="s">
        <v>754</v>
      </c>
      <c r="L61">
        <v>0</v>
      </c>
      <c r="M61">
        <v>796</v>
      </c>
      <c r="N61" t="s">
        <v>10</v>
      </c>
      <c r="O61">
        <v>1152</v>
      </c>
      <c r="P61">
        <v>322</v>
      </c>
      <c r="Q61">
        <f t="shared" si="2"/>
        <v>370944</v>
      </c>
      <c r="R61">
        <f t="shared" si="3"/>
        <v>415457.28000000003</v>
      </c>
      <c r="S61"/>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 customFormat="1" ht="15" x14ac:dyDescent="0.25">
      <c r="A62" t="s">
        <v>188</v>
      </c>
      <c r="B62" t="s">
        <v>25</v>
      </c>
      <c r="C62" t="s">
        <v>1610</v>
      </c>
      <c r="D62" t="s">
        <v>1612</v>
      </c>
      <c r="E62" t="s">
        <v>116</v>
      </c>
      <c r="F62" t="s">
        <v>1605</v>
      </c>
      <c r="G62" t="s">
        <v>135</v>
      </c>
      <c r="H62" t="s">
        <v>1488</v>
      </c>
      <c r="I62" t="s">
        <v>328</v>
      </c>
      <c r="J62" t="s">
        <v>124</v>
      </c>
      <c r="K62" t="s">
        <v>754</v>
      </c>
      <c r="L62">
        <v>0</v>
      </c>
      <c r="M62">
        <v>796</v>
      </c>
      <c r="N62" t="s">
        <v>10</v>
      </c>
      <c r="O62">
        <v>1152</v>
      </c>
      <c r="P62">
        <v>322</v>
      </c>
      <c r="Q62">
        <f t="shared" si="2"/>
        <v>370944</v>
      </c>
      <c r="R62">
        <f t="shared" si="3"/>
        <v>415457.28000000003</v>
      </c>
      <c r="S62"/>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 customFormat="1" ht="15" x14ac:dyDescent="0.25">
      <c r="A63" t="s">
        <v>189</v>
      </c>
      <c r="B63" t="s">
        <v>25</v>
      </c>
      <c r="C63" t="s">
        <v>1610</v>
      </c>
      <c r="D63" t="s">
        <v>1613</v>
      </c>
      <c r="E63" t="s">
        <v>116</v>
      </c>
      <c r="F63" t="s">
        <v>1605</v>
      </c>
      <c r="G63" t="s">
        <v>135</v>
      </c>
      <c r="H63" t="s">
        <v>1488</v>
      </c>
      <c r="I63" t="s">
        <v>328</v>
      </c>
      <c r="J63" t="s">
        <v>124</v>
      </c>
      <c r="K63" t="s">
        <v>754</v>
      </c>
      <c r="L63">
        <v>0</v>
      </c>
      <c r="M63">
        <v>796</v>
      </c>
      <c r="N63" t="s">
        <v>10</v>
      </c>
      <c r="O63">
        <v>864</v>
      </c>
      <c r="P63">
        <v>179</v>
      </c>
      <c r="Q63">
        <f t="shared" si="2"/>
        <v>154656</v>
      </c>
      <c r="R63">
        <f t="shared" si="3"/>
        <v>173214.72000000003</v>
      </c>
      <c r="S63"/>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 customFormat="1" ht="15" x14ac:dyDescent="0.25">
      <c r="A64" t="s">
        <v>127</v>
      </c>
      <c r="B64" t="s">
        <v>25</v>
      </c>
      <c r="C64" t="s">
        <v>1610</v>
      </c>
      <c r="D64" t="s">
        <v>1614</v>
      </c>
      <c r="E64" t="s">
        <v>116</v>
      </c>
      <c r="F64" t="s">
        <v>1605</v>
      </c>
      <c r="G64" t="s">
        <v>135</v>
      </c>
      <c r="H64" t="s">
        <v>1488</v>
      </c>
      <c r="I64" t="s">
        <v>328</v>
      </c>
      <c r="J64" t="s">
        <v>124</v>
      </c>
      <c r="K64" t="s">
        <v>754</v>
      </c>
      <c r="L64">
        <v>0</v>
      </c>
      <c r="M64">
        <v>796</v>
      </c>
      <c r="N64" t="s">
        <v>10</v>
      </c>
      <c r="O64">
        <v>864</v>
      </c>
      <c r="P64">
        <v>411</v>
      </c>
      <c r="Q64">
        <f t="shared" si="2"/>
        <v>355104</v>
      </c>
      <c r="R64">
        <f t="shared" si="3"/>
        <v>397716.48000000004</v>
      </c>
      <c r="S64"/>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 customFormat="1" ht="15" x14ac:dyDescent="0.25">
      <c r="A65" t="s">
        <v>366</v>
      </c>
      <c r="B65" t="s">
        <v>25</v>
      </c>
      <c r="C65" t="s">
        <v>1610</v>
      </c>
      <c r="D65" t="s">
        <v>1615</v>
      </c>
      <c r="E65" t="s">
        <v>116</v>
      </c>
      <c r="F65" t="s">
        <v>1605</v>
      </c>
      <c r="G65" t="s">
        <v>135</v>
      </c>
      <c r="H65" t="s">
        <v>1488</v>
      </c>
      <c r="I65" t="s">
        <v>328</v>
      </c>
      <c r="J65" t="s">
        <v>124</v>
      </c>
      <c r="K65" t="s">
        <v>754</v>
      </c>
      <c r="L65">
        <v>0</v>
      </c>
      <c r="M65">
        <v>796</v>
      </c>
      <c r="N65" t="s">
        <v>10</v>
      </c>
      <c r="O65">
        <v>960</v>
      </c>
      <c r="P65">
        <v>1000</v>
      </c>
      <c r="Q65">
        <f t="shared" si="2"/>
        <v>960000</v>
      </c>
      <c r="R65">
        <f t="shared" si="3"/>
        <v>1075200</v>
      </c>
      <c r="S6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 customFormat="1" ht="15" x14ac:dyDescent="0.25">
      <c r="A66" t="s">
        <v>367</v>
      </c>
      <c r="B66" t="s">
        <v>25</v>
      </c>
      <c r="C66" t="s">
        <v>1839</v>
      </c>
      <c r="D66" t="s">
        <v>1838</v>
      </c>
      <c r="E66" t="s">
        <v>26</v>
      </c>
      <c r="F66" t="s">
        <v>1605</v>
      </c>
      <c r="G66" t="s">
        <v>135</v>
      </c>
      <c r="H66" t="s">
        <v>128</v>
      </c>
      <c r="I66" t="s">
        <v>614</v>
      </c>
      <c r="J66" t="s">
        <v>124</v>
      </c>
      <c r="K66" t="s">
        <v>1840</v>
      </c>
      <c r="L66">
        <v>0</v>
      </c>
      <c r="M66">
        <v>796</v>
      </c>
      <c r="N66" t="s">
        <v>889</v>
      </c>
      <c r="O66">
        <v>2100</v>
      </c>
      <c r="P66">
        <v>339.29</v>
      </c>
      <c r="Q66">
        <f t="shared" si="2"/>
        <v>712509</v>
      </c>
      <c r="R66">
        <f t="shared" si="3"/>
        <v>798010.08000000007</v>
      </c>
      <c r="S66"/>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 customFormat="1" ht="15" x14ac:dyDescent="0.25">
      <c r="A67" t="s">
        <v>134</v>
      </c>
      <c r="B67" t="s">
        <v>25</v>
      </c>
      <c r="C67" t="s">
        <v>1575</v>
      </c>
      <c r="D67" t="s">
        <v>1587</v>
      </c>
      <c r="E67" t="s">
        <v>116</v>
      </c>
      <c r="F67" t="s">
        <v>1605</v>
      </c>
      <c r="G67" t="s">
        <v>135</v>
      </c>
      <c r="H67" t="s">
        <v>1488</v>
      </c>
      <c r="I67" t="s">
        <v>328</v>
      </c>
      <c r="J67" t="s">
        <v>124</v>
      </c>
      <c r="K67" t="s">
        <v>754</v>
      </c>
      <c r="L67">
        <v>0</v>
      </c>
      <c r="M67">
        <v>796</v>
      </c>
      <c r="N67" t="s">
        <v>10</v>
      </c>
      <c r="O67">
        <v>2</v>
      </c>
      <c r="P67">
        <v>39000</v>
      </c>
      <c r="Q67">
        <f t="shared" si="2"/>
        <v>78000</v>
      </c>
      <c r="R67">
        <f t="shared" si="3"/>
        <v>87360.000000000015</v>
      </c>
      <c r="S67"/>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 customFormat="1" ht="15" x14ac:dyDescent="0.25">
      <c r="A68" t="s">
        <v>147</v>
      </c>
      <c r="B68" t="s">
        <v>25</v>
      </c>
      <c r="C68" t="s">
        <v>1575</v>
      </c>
      <c r="D68" t="s">
        <v>1588</v>
      </c>
      <c r="E68" t="s">
        <v>116</v>
      </c>
      <c r="F68" t="s">
        <v>1605</v>
      </c>
      <c r="G68" t="s">
        <v>135</v>
      </c>
      <c r="H68" t="s">
        <v>1488</v>
      </c>
      <c r="I68" t="s">
        <v>328</v>
      </c>
      <c r="J68" t="s">
        <v>124</v>
      </c>
      <c r="K68" t="s">
        <v>754</v>
      </c>
      <c r="L68">
        <v>0</v>
      </c>
      <c r="M68">
        <v>796</v>
      </c>
      <c r="N68" t="s">
        <v>10</v>
      </c>
      <c r="O68">
        <v>2</v>
      </c>
      <c r="P68">
        <v>39000</v>
      </c>
      <c r="Q68">
        <f t="shared" si="2"/>
        <v>78000</v>
      </c>
      <c r="R68">
        <f t="shared" si="3"/>
        <v>87360.000000000015</v>
      </c>
      <c r="S68"/>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 customFormat="1" ht="15" x14ac:dyDescent="0.25">
      <c r="A69" t="s">
        <v>368</v>
      </c>
      <c r="B69" t="s">
        <v>25</v>
      </c>
      <c r="C69" t="s">
        <v>1575</v>
      </c>
      <c r="D69" t="s">
        <v>1589</v>
      </c>
      <c r="E69" t="s">
        <v>116</v>
      </c>
      <c r="F69" t="s">
        <v>1605</v>
      </c>
      <c r="G69" t="s">
        <v>135</v>
      </c>
      <c r="H69" t="s">
        <v>1488</v>
      </c>
      <c r="I69" t="s">
        <v>328</v>
      </c>
      <c r="J69" t="s">
        <v>124</v>
      </c>
      <c r="K69" t="s">
        <v>754</v>
      </c>
      <c r="L69">
        <v>0</v>
      </c>
      <c r="M69">
        <v>796</v>
      </c>
      <c r="N69" t="s">
        <v>10</v>
      </c>
      <c r="O69">
        <v>2</v>
      </c>
      <c r="P69">
        <v>39000</v>
      </c>
      <c r="Q69">
        <f t="shared" si="2"/>
        <v>78000</v>
      </c>
      <c r="R69">
        <f t="shared" si="3"/>
        <v>87360.000000000015</v>
      </c>
      <c r="S69"/>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 customFormat="1" ht="15" x14ac:dyDescent="0.25">
      <c r="A70" t="s">
        <v>148</v>
      </c>
      <c r="B70" t="s">
        <v>25</v>
      </c>
      <c r="C70" t="s">
        <v>1575</v>
      </c>
      <c r="D70" t="s">
        <v>1590</v>
      </c>
      <c r="E70" t="s">
        <v>116</v>
      </c>
      <c r="F70" t="s">
        <v>1605</v>
      </c>
      <c r="G70" t="s">
        <v>135</v>
      </c>
      <c r="H70" t="s">
        <v>1488</v>
      </c>
      <c r="I70" t="s">
        <v>328</v>
      </c>
      <c r="J70" t="s">
        <v>124</v>
      </c>
      <c r="K70" t="s">
        <v>754</v>
      </c>
      <c r="L70">
        <v>0</v>
      </c>
      <c r="M70">
        <v>796</v>
      </c>
      <c r="N70" t="s">
        <v>10</v>
      </c>
      <c r="O70">
        <v>2</v>
      </c>
      <c r="P70">
        <v>39000</v>
      </c>
      <c r="Q70">
        <f t="shared" si="2"/>
        <v>78000</v>
      </c>
      <c r="R70">
        <f t="shared" si="3"/>
        <v>87360.000000000015</v>
      </c>
      <c r="S70"/>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 customFormat="1" ht="15" x14ac:dyDescent="0.25">
      <c r="A71" t="s">
        <v>149</v>
      </c>
      <c r="B71" t="s">
        <v>25</v>
      </c>
      <c r="C71" t="s">
        <v>1575</v>
      </c>
      <c r="D71" t="s">
        <v>1594</v>
      </c>
      <c r="E71" t="s">
        <v>116</v>
      </c>
      <c r="F71" t="s">
        <v>1605</v>
      </c>
      <c r="G71" t="s">
        <v>135</v>
      </c>
      <c r="H71" t="s">
        <v>1488</v>
      </c>
      <c r="I71" t="s">
        <v>328</v>
      </c>
      <c r="J71" t="s">
        <v>124</v>
      </c>
      <c r="K71" t="s">
        <v>754</v>
      </c>
      <c r="L71">
        <v>0</v>
      </c>
      <c r="M71">
        <v>796</v>
      </c>
      <c r="N71" t="s">
        <v>10</v>
      </c>
      <c r="O71">
        <v>2</v>
      </c>
      <c r="P71">
        <v>9500</v>
      </c>
      <c r="Q71">
        <f t="shared" si="2"/>
        <v>19000</v>
      </c>
      <c r="R71">
        <f t="shared" si="3"/>
        <v>21280.000000000004</v>
      </c>
      <c r="S71"/>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 customFormat="1" ht="15" x14ac:dyDescent="0.25">
      <c r="A72" t="s">
        <v>369</v>
      </c>
      <c r="B72" t="s">
        <v>25</v>
      </c>
      <c r="C72" t="s">
        <v>1575</v>
      </c>
      <c r="D72" t="s">
        <v>1595</v>
      </c>
      <c r="E72" t="s">
        <v>116</v>
      </c>
      <c r="F72" t="s">
        <v>1605</v>
      </c>
      <c r="G72" t="s">
        <v>135</v>
      </c>
      <c r="H72" t="s">
        <v>1488</v>
      </c>
      <c r="I72" t="s">
        <v>328</v>
      </c>
      <c r="J72" t="s">
        <v>124</v>
      </c>
      <c r="K72" t="s">
        <v>754</v>
      </c>
      <c r="L72">
        <v>0</v>
      </c>
      <c r="M72">
        <v>796</v>
      </c>
      <c r="N72" t="s">
        <v>10</v>
      </c>
      <c r="O72">
        <v>2</v>
      </c>
      <c r="P72">
        <v>9500</v>
      </c>
      <c r="Q72">
        <f t="shared" si="2"/>
        <v>19000</v>
      </c>
      <c r="R72">
        <f t="shared" si="3"/>
        <v>21280.000000000004</v>
      </c>
      <c r="S72"/>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 customFormat="1" ht="15" x14ac:dyDescent="0.25">
      <c r="A73" t="s">
        <v>197</v>
      </c>
      <c r="B73" t="s">
        <v>25</v>
      </c>
      <c r="C73" t="s">
        <v>1575</v>
      </c>
      <c r="D73" t="s">
        <v>1596</v>
      </c>
      <c r="E73" t="s">
        <v>116</v>
      </c>
      <c r="F73" t="s">
        <v>1605</v>
      </c>
      <c r="G73" t="s">
        <v>135</v>
      </c>
      <c r="H73" t="s">
        <v>1488</v>
      </c>
      <c r="I73" t="s">
        <v>328</v>
      </c>
      <c r="J73" t="s">
        <v>124</v>
      </c>
      <c r="K73" t="s">
        <v>754</v>
      </c>
      <c r="L73">
        <v>0</v>
      </c>
      <c r="M73">
        <v>796</v>
      </c>
      <c r="N73" t="s">
        <v>10</v>
      </c>
      <c r="O73">
        <v>2</v>
      </c>
      <c r="P73">
        <v>9500</v>
      </c>
      <c r="Q73">
        <f t="shared" si="2"/>
        <v>19000</v>
      </c>
      <c r="R73">
        <f t="shared" si="3"/>
        <v>21280.000000000004</v>
      </c>
      <c r="S73"/>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 customFormat="1" ht="15" x14ac:dyDescent="0.25">
      <c r="A74" t="s">
        <v>198</v>
      </c>
      <c r="B74" t="s">
        <v>25</v>
      </c>
      <c r="C74" t="s">
        <v>1575</v>
      </c>
      <c r="D74" t="s">
        <v>1601</v>
      </c>
      <c r="E74" t="s">
        <v>116</v>
      </c>
      <c r="F74" t="s">
        <v>1605</v>
      </c>
      <c r="G74" t="s">
        <v>135</v>
      </c>
      <c r="H74" t="s">
        <v>1488</v>
      </c>
      <c r="I74" t="s">
        <v>328</v>
      </c>
      <c r="J74" t="s">
        <v>124</v>
      </c>
      <c r="K74" t="s">
        <v>754</v>
      </c>
      <c r="L74">
        <v>0</v>
      </c>
      <c r="M74">
        <v>796</v>
      </c>
      <c r="N74" t="s">
        <v>10</v>
      </c>
      <c r="O74">
        <v>2</v>
      </c>
      <c r="P74">
        <v>9500</v>
      </c>
      <c r="Q74">
        <f t="shared" si="2"/>
        <v>19000</v>
      </c>
      <c r="R74">
        <f t="shared" si="3"/>
        <v>21280.000000000004</v>
      </c>
      <c r="S74"/>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 customFormat="1" ht="15" x14ac:dyDescent="0.25">
      <c r="A75" t="s">
        <v>199</v>
      </c>
      <c r="B75" t="s">
        <v>25</v>
      </c>
      <c r="C75" t="s">
        <v>1575</v>
      </c>
      <c r="D75" t="s">
        <v>1603</v>
      </c>
      <c r="E75" t="s">
        <v>116</v>
      </c>
      <c r="F75" t="s">
        <v>1605</v>
      </c>
      <c r="G75" t="s">
        <v>135</v>
      </c>
      <c r="H75" t="s">
        <v>1488</v>
      </c>
      <c r="I75" t="s">
        <v>328</v>
      </c>
      <c r="J75" t="s">
        <v>124</v>
      </c>
      <c r="K75" t="s">
        <v>754</v>
      </c>
      <c r="L75">
        <v>0</v>
      </c>
      <c r="M75">
        <v>796</v>
      </c>
      <c r="N75" t="s">
        <v>10</v>
      </c>
      <c r="O75">
        <v>20</v>
      </c>
      <c r="P75">
        <v>27000</v>
      </c>
      <c r="Q75">
        <f t="shared" si="2"/>
        <v>540000</v>
      </c>
      <c r="R75">
        <f t="shared" si="3"/>
        <v>604800</v>
      </c>
      <c r="S7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 customFormat="1" ht="15" x14ac:dyDescent="0.25">
      <c r="A76" t="s">
        <v>200</v>
      </c>
      <c r="B76" t="s">
        <v>25</v>
      </c>
      <c r="C76" t="s">
        <v>1575</v>
      </c>
      <c r="D76" t="s">
        <v>1604</v>
      </c>
      <c r="E76" t="s">
        <v>116</v>
      </c>
      <c r="F76" t="s">
        <v>1605</v>
      </c>
      <c r="G76" t="s">
        <v>135</v>
      </c>
      <c r="H76" t="s">
        <v>1488</v>
      </c>
      <c r="I76" t="s">
        <v>328</v>
      </c>
      <c r="J76" t="s">
        <v>124</v>
      </c>
      <c r="K76" t="s">
        <v>754</v>
      </c>
      <c r="L76">
        <v>0</v>
      </c>
      <c r="M76">
        <v>796</v>
      </c>
      <c r="N76" t="s">
        <v>10</v>
      </c>
      <c r="O76">
        <v>40</v>
      </c>
      <c r="P76">
        <v>6500</v>
      </c>
      <c r="Q76">
        <f t="shared" si="2"/>
        <v>260000</v>
      </c>
      <c r="R76">
        <f t="shared" si="3"/>
        <v>291200</v>
      </c>
      <c r="S76"/>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 customFormat="1" ht="15" x14ac:dyDescent="0.25">
      <c r="A77" t="s">
        <v>201</v>
      </c>
      <c r="B77" t="s">
        <v>25</v>
      </c>
      <c r="C77" t="s">
        <v>1841</v>
      </c>
      <c r="D77" t="s">
        <v>1842</v>
      </c>
      <c r="E77" t="s">
        <v>26</v>
      </c>
      <c r="F77" t="s">
        <v>1605</v>
      </c>
      <c r="G77" t="s">
        <v>135</v>
      </c>
      <c r="H77" t="s">
        <v>1488</v>
      </c>
      <c r="I77" t="s">
        <v>1854</v>
      </c>
      <c r="J77" t="s">
        <v>124</v>
      </c>
      <c r="K77" t="s">
        <v>1840</v>
      </c>
      <c r="L77">
        <v>0</v>
      </c>
      <c r="M77">
        <v>796</v>
      </c>
      <c r="N77" t="s">
        <v>10</v>
      </c>
      <c r="O77">
        <v>2</v>
      </c>
      <c r="P77">
        <f>16000/1.12</f>
        <v>14285.714285714284</v>
      </c>
      <c r="Q77">
        <f t="shared" si="2"/>
        <v>28571.428571428569</v>
      </c>
      <c r="R77">
        <f t="shared" si="3"/>
        <v>32000</v>
      </c>
      <c r="S77"/>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 customFormat="1" ht="15" x14ac:dyDescent="0.25">
      <c r="A78" t="s">
        <v>202</v>
      </c>
      <c r="B78" t="s">
        <v>25</v>
      </c>
      <c r="C78" t="s">
        <v>1843</v>
      </c>
      <c r="D78" t="s">
        <v>1844</v>
      </c>
      <c r="E78" t="s">
        <v>26</v>
      </c>
      <c r="F78" t="s">
        <v>1605</v>
      </c>
      <c r="G78" t="s">
        <v>135</v>
      </c>
      <c r="H78" t="s">
        <v>1488</v>
      </c>
      <c r="I78" t="s">
        <v>1854</v>
      </c>
      <c r="J78" t="s">
        <v>124</v>
      </c>
      <c r="K78" t="s">
        <v>1840</v>
      </c>
      <c r="L78">
        <v>0</v>
      </c>
      <c r="M78">
        <v>796</v>
      </c>
      <c r="N78" t="s">
        <v>10</v>
      </c>
      <c r="O78">
        <v>1</v>
      </c>
      <c r="P78">
        <f>16000/1.12</f>
        <v>14285.714285714284</v>
      </c>
      <c r="Q78">
        <f t="shared" si="2"/>
        <v>14285.714285714284</v>
      </c>
      <c r="R78">
        <f t="shared" si="3"/>
        <v>16000</v>
      </c>
      <c r="S78"/>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 customFormat="1" ht="15" x14ac:dyDescent="0.25">
      <c r="A79" t="s">
        <v>370</v>
      </c>
      <c r="B79" t="s">
        <v>25</v>
      </c>
      <c r="C79" t="s">
        <v>1845</v>
      </c>
      <c r="D79" t="s">
        <v>1846</v>
      </c>
      <c r="E79" t="s">
        <v>26</v>
      </c>
      <c r="F79" t="s">
        <v>1605</v>
      </c>
      <c r="G79" t="s">
        <v>135</v>
      </c>
      <c r="H79" t="s">
        <v>1488</v>
      </c>
      <c r="I79" t="s">
        <v>1854</v>
      </c>
      <c r="J79" t="s">
        <v>124</v>
      </c>
      <c r="K79" t="s">
        <v>1840</v>
      </c>
      <c r="L79">
        <v>0</v>
      </c>
      <c r="M79">
        <v>796</v>
      </c>
      <c r="N79" t="s">
        <v>10</v>
      </c>
      <c r="O79">
        <v>3</v>
      </c>
      <c r="P79">
        <f>5100/1.12</f>
        <v>4553.5714285714284</v>
      </c>
      <c r="Q79">
        <f t="shared" ref="Q79:Q109" si="4">O79*P79</f>
        <v>13660.714285714286</v>
      </c>
      <c r="R79">
        <f t="shared" ref="R79:R109" si="5">Q79*1.12</f>
        <v>15300.000000000002</v>
      </c>
      <c r="S79"/>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 customFormat="1" ht="15" x14ac:dyDescent="0.25">
      <c r="A80" t="s">
        <v>203</v>
      </c>
      <c r="B80" t="s">
        <v>25</v>
      </c>
      <c r="C80" t="s">
        <v>2815</v>
      </c>
      <c r="D80" t="s">
        <v>1847</v>
      </c>
      <c r="E80" t="s">
        <v>26</v>
      </c>
      <c r="F80" t="s">
        <v>1605</v>
      </c>
      <c r="G80" t="s">
        <v>135</v>
      </c>
      <c r="H80" t="s">
        <v>145</v>
      </c>
      <c r="I80" t="s">
        <v>1855</v>
      </c>
      <c r="J80" t="s">
        <v>124</v>
      </c>
      <c r="K80" t="s">
        <v>1840</v>
      </c>
      <c r="L80">
        <v>0</v>
      </c>
      <c r="M80">
        <v>796</v>
      </c>
      <c r="N80" t="s">
        <v>10</v>
      </c>
      <c r="O80">
        <v>1</v>
      </c>
      <c r="P80">
        <f>16000/1.12</f>
        <v>14285.714285714284</v>
      </c>
      <c r="Q80">
        <f t="shared" si="4"/>
        <v>14285.714285714284</v>
      </c>
      <c r="R80">
        <f t="shared" si="5"/>
        <v>16000</v>
      </c>
      <c r="S80"/>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 customFormat="1" ht="15" x14ac:dyDescent="0.25">
      <c r="A81" t="s">
        <v>204</v>
      </c>
      <c r="B81" t="s">
        <v>25</v>
      </c>
      <c r="C81" t="s">
        <v>1848</v>
      </c>
      <c r="D81" t="s">
        <v>1849</v>
      </c>
      <c r="E81" t="s">
        <v>26</v>
      </c>
      <c r="F81" t="s">
        <v>1605</v>
      </c>
      <c r="G81" t="s">
        <v>135</v>
      </c>
      <c r="H81" t="s">
        <v>145</v>
      </c>
      <c r="I81" t="s">
        <v>1855</v>
      </c>
      <c r="J81" t="s">
        <v>124</v>
      </c>
      <c r="K81" t="s">
        <v>1840</v>
      </c>
      <c r="L81">
        <v>0</v>
      </c>
      <c r="M81">
        <v>796</v>
      </c>
      <c r="N81" t="s">
        <v>10</v>
      </c>
      <c r="O81">
        <v>1</v>
      </c>
      <c r="P81">
        <f>10800/1.12</f>
        <v>9642.8571428571413</v>
      </c>
      <c r="Q81">
        <f t="shared" si="4"/>
        <v>9642.8571428571413</v>
      </c>
      <c r="R81">
        <f t="shared" si="5"/>
        <v>10800</v>
      </c>
      <c r="S81"/>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 customFormat="1" ht="15" x14ac:dyDescent="0.25">
      <c r="A82" t="s">
        <v>205</v>
      </c>
      <c r="B82" t="s">
        <v>25</v>
      </c>
      <c r="C82" t="s">
        <v>1850</v>
      </c>
      <c r="D82" t="s">
        <v>1851</v>
      </c>
      <c r="E82" t="s">
        <v>26</v>
      </c>
      <c r="F82" t="s">
        <v>1605</v>
      </c>
      <c r="G82" t="s">
        <v>135</v>
      </c>
      <c r="H82" t="s">
        <v>145</v>
      </c>
      <c r="I82" t="s">
        <v>1855</v>
      </c>
      <c r="J82" t="s">
        <v>124</v>
      </c>
      <c r="K82" t="s">
        <v>1840</v>
      </c>
      <c r="L82">
        <v>0</v>
      </c>
      <c r="M82">
        <v>796</v>
      </c>
      <c r="N82" t="s">
        <v>10</v>
      </c>
      <c r="O82">
        <v>9</v>
      </c>
      <c r="P82">
        <f>16000/1.12</f>
        <v>14285.714285714284</v>
      </c>
      <c r="Q82">
        <f t="shared" si="4"/>
        <v>128571.42857142857</v>
      </c>
      <c r="R82">
        <f t="shared" si="5"/>
        <v>144000</v>
      </c>
      <c r="S82"/>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 customFormat="1" ht="15" x14ac:dyDescent="0.25">
      <c r="A83" t="s">
        <v>371</v>
      </c>
      <c r="B83" t="s">
        <v>25</v>
      </c>
      <c r="C83" t="s">
        <v>1845</v>
      </c>
      <c r="D83" t="s">
        <v>1846</v>
      </c>
      <c r="E83" t="s">
        <v>26</v>
      </c>
      <c r="F83" t="s">
        <v>1605</v>
      </c>
      <c r="G83" t="s">
        <v>135</v>
      </c>
      <c r="H83" t="s">
        <v>145</v>
      </c>
      <c r="I83" t="s">
        <v>1855</v>
      </c>
      <c r="J83" t="s">
        <v>124</v>
      </c>
      <c r="K83" t="s">
        <v>1840</v>
      </c>
      <c r="L83">
        <v>0</v>
      </c>
      <c r="M83">
        <v>796</v>
      </c>
      <c r="N83" t="s">
        <v>10</v>
      </c>
      <c r="O83">
        <v>9</v>
      </c>
      <c r="P83">
        <f>5100/1.12</f>
        <v>4553.5714285714284</v>
      </c>
      <c r="Q83">
        <f t="shared" si="4"/>
        <v>40982.142857142855</v>
      </c>
      <c r="R83">
        <f t="shared" si="5"/>
        <v>45900</v>
      </c>
      <c r="S83"/>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 customFormat="1" ht="15" x14ac:dyDescent="0.25">
      <c r="A84" t="s">
        <v>372</v>
      </c>
      <c r="B84" t="s">
        <v>25</v>
      </c>
      <c r="C84" t="s">
        <v>1852</v>
      </c>
      <c r="D84" t="s">
        <v>1853</v>
      </c>
      <c r="E84" t="s">
        <v>26</v>
      </c>
      <c r="F84" t="s">
        <v>1605</v>
      </c>
      <c r="G84" t="s">
        <v>135</v>
      </c>
      <c r="H84" t="s">
        <v>145</v>
      </c>
      <c r="I84" t="s">
        <v>2208</v>
      </c>
      <c r="J84" t="s">
        <v>124</v>
      </c>
      <c r="K84" t="s">
        <v>1840</v>
      </c>
      <c r="L84">
        <v>0</v>
      </c>
      <c r="M84">
        <v>796</v>
      </c>
      <c r="N84" t="s">
        <v>10</v>
      </c>
      <c r="O84">
        <v>12</v>
      </c>
      <c r="P84">
        <f>16000/1.12</f>
        <v>14285.714285714284</v>
      </c>
      <c r="Q84">
        <f t="shared" si="4"/>
        <v>171428.57142857142</v>
      </c>
      <c r="R84">
        <f t="shared" si="5"/>
        <v>192000</v>
      </c>
      <c r="S84"/>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 customFormat="1" ht="15" x14ac:dyDescent="0.25">
      <c r="A85" t="s">
        <v>206</v>
      </c>
      <c r="B85" t="s">
        <v>25</v>
      </c>
      <c r="C85" t="s">
        <v>1845</v>
      </c>
      <c r="D85" t="s">
        <v>1846</v>
      </c>
      <c r="E85" t="s">
        <v>26</v>
      </c>
      <c r="F85" t="s">
        <v>1605</v>
      </c>
      <c r="G85" t="s">
        <v>135</v>
      </c>
      <c r="H85" t="s">
        <v>145</v>
      </c>
      <c r="I85" t="s">
        <v>2208</v>
      </c>
      <c r="J85" t="s">
        <v>124</v>
      </c>
      <c r="K85" t="s">
        <v>1840</v>
      </c>
      <c r="L85">
        <v>0</v>
      </c>
      <c r="M85">
        <v>796</v>
      </c>
      <c r="N85" t="s">
        <v>10</v>
      </c>
      <c r="O85">
        <v>12</v>
      </c>
      <c r="P85">
        <f>5100/1.12</f>
        <v>4553.5714285714284</v>
      </c>
      <c r="Q85">
        <f t="shared" si="4"/>
        <v>54642.857142857145</v>
      </c>
      <c r="R85">
        <f t="shared" si="5"/>
        <v>61200.000000000007</v>
      </c>
      <c r="S8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 customFormat="1" ht="15" x14ac:dyDescent="0.25">
      <c r="A86" t="s">
        <v>207</v>
      </c>
      <c r="B86" t="s">
        <v>25</v>
      </c>
      <c r="C86" t="s">
        <v>2173</v>
      </c>
      <c r="D86" t="s">
        <v>2175</v>
      </c>
      <c r="E86" t="s">
        <v>26</v>
      </c>
      <c r="F86" t="s">
        <v>1605</v>
      </c>
      <c r="G86" t="s">
        <v>135</v>
      </c>
      <c r="H86" t="s">
        <v>125</v>
      </c>
      <c r="I86" t="s">
        <v>2205</v>
      </c>
      <c r="J86" t="s">
        <v>124</v>
      </c>
      <c r="K86" t="s">
        <v>1840</v>
      </c>
      <c r="L86">
        <v>0</v>
      </c>
      <c r="M86">
        <v>796</v>
      </c>
      <c r="N86" t="s">
        <v>10</v>
      </c>
      <c r="O86">
        <v>2</v>
      </c>
      <c r="P86">
        <v>94800</v>
      </c>
      <c r="Q86">
        <f t="shared" si="4"/>
        <v>189600</v>
      </c>
      <c r="R86">
        <f t="shared" si="5"/>
        <v>212352.00000000003</v>
      </c>
      <c r="S86"/>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 customFormat="1" ht="15" x14ac:dyDescent="0.25">
      <c r="A87" t="s">
        <v>208</v>
      </c>
      <c r="B87" t="s">
        <v>25</v>
      </c>
      <c r="C87" t="s">
        <v>2174</v>
      </c>
      <c r="D87" t="s">
        <v>2176</v>
      </c>
      <c r="E87" t="s">
        <v>26</v>
      </c>
      <c r="F87" t="s">
        <v>1605</v>
      </c>
      <c r="G87" t="s">
        <v>135</v>
      </c>
      <c r="H87" t="s">
        <v>125</v>
      </c>
      <c r="I87" t="s">
        <v>2206</v>
      </c>
      <c r="J87" t="s">
        <v>124</v>
      </c>
      <c r="K87" t="s">
        <v>1840</v>
      </c>
      <c r="L87">
        <v>0</v>
      </c>
      <c r="M87">
        <v>796</v>
      </c>
      <c r="N87" t="s">
        <v>10</v>
      </c>
      <c r="O87">
        <v>1</v>
      </c>
      <c r="P87">
        <v>516000</v>
      </c>
      <c r="Q87">
        <f t="shared" si="4"/>
        <v>516000</v>
      </c>
      <c r="R87">
        <f t="shared" si="5"/>
        <v>577920</v>
      </c>
      <c r="S87"/>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 customFormat="1" ht="15" x14ac:dyDescent="0.25">
      <c r="A88" t="s">
        <v>209</v>
      </c>
      <c r="B88" t="s">
        <v>25</v>
      </c>
      <c r="C88" t="s">
        <v>2174</v>
      </c>
      <c r="D88" t="s">
        <v>2176</v>
      </c>
      <c r="E88" t="s">
        <v>26</v>
      </c>
      <c r="F88" t="s">
        <v>1605</v>
      </c>
      <c r="G88" t="s">
        <v>135</v>
      </c>
      <c r="H88" t="s">
        <v>131</v>
      </c>
      <c r="I88" t="s">
        <v>2821</v>
      </c>
      <c r="J88" t="s">
        <v>124</v>
      </c>
      <c r="K88" t="s">
        <v>1840</v>
      </c>
      <c r="L88">
        <v>0</v>
      </c>
      <c r="M88">
        <v>796</v>
      </c>
      <c r="N88" t="s">
        <v>10</v>
      </c>
      <c r="O88">
        <v>1</v>
      </c>
      <c r="P88">
        <v>516000</v>
      </c>
      <c r="Q88">
        <f t="shared" si="4"/>
        <v>516000</v>
      </c>
      <c r="R88">
        <f t="shared" si="5"/>
        <v>577920</v>
      </c>
      <c r="S88"/>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 customFormat="1" ht="15" x14ac:dyDescent="0.25">
      <c r="A89" t="s">
        <v>210</v>
      </c>
      <c r="B89" t="s">
        <v>25</v>
      </c>
      <c r="C89" t="s">
        <v>2177</v>
      </c>
      <c r="D89" t="s">
        <v>2182</v>
      </c>
      <c r="E89" t="s">
        <v>26</v>
      </c>
      <c r="F89" t="s">
        <v>1605</v>
      </c>
      <c r="G89" t="s">
        <v>135</v>
      </c>
      <c r="H89" t="s">
        <v>131</v>
      </c>
      <c r="I89" t="s">
        <v>2821</v>
      </c>
      <c r="J89" t="s">
        <v>124</v>
      </c>
      <c r="K89" t="s">
        <v>1840</v>
      </c>
      <c r="L89">
        <v>0</v>
      </c>
      <c r="M89">
        <v>796</v>
      </c>
      <c r="N89" t="s">
        <v>889</v>
      </c>
      <c r="O89">
        <v>40</v>
      </c>
      <c r="P89">
        <v>8850</v>
      </c>
      <c r="Q89">
        <f t="shared" si="4"/>
        <v>354000</v>
      </c>
      <c r="R89">
        <f t="shared" si="5"/>
        <v>396480.00000000006</v>
      </c>
      <c r="S89"/>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 customFormat="1" ht="15" x14ac:dyDescent="0.25">
      <c r="A90" t="s">
        <v>211</v>
      </c>
      <c r="B90" t="s">
        <v>25</v>
      </c>
      <c r="C90" t="s">
        <v>2177</v>
      </c>
      <c r="D90" t="s">
        <v>2183</v>
      </c>
      <c r="E90" t="s">
        <v>26</v>
      </c>
      <c r="F90" t="s">
        <v>1605</v>
      </c>
      <c r="G90" t="s">
        <v>135</v>
      </c>
      <c r="H90" t="s">
        <v>1488</v>
      </c>
      <c r="I90" t="s">
        <v>2209</v>
      </c>
      <c r="J90" t="s">
        <v>124</v>
      </c>
      <c r="K90" t="s">
        <v>1840</v>
      </c>
      <c r="L90">
        <v>0</v>
      </c>
      <c r="M90">
        <v>796</v>
      </c>
      <c r="N90" t="s">
        <v>889</v>
      </c>
      <c r="O90">
        <v>40</v>
      </c>
      <c r="P90">
        <v>8370</v>
      </c>
      <c r="Q90">
        <f t="shared" si="4"/>
        <v>334800</v>
      </c>
      <c r="R90">
        <f t="shared" si="5"/>
        <v>374976.00000000006</v>
      </c>
      <c r="S90"/>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 customFormat="1" ht="15" x14ac:dyDescent="0.25">
      <c r="A91" t="s">
        <v>212</v>
      </c>
      <c r="B91" t="s">
        <v>25</v>
      </c>
      <c r="C91" t="s">
        <v>2177</v>
      </c>
      <c r="D91" t="s">
        <v>2184</v>
      </c>
      <c r="E91" t="s">
        <v>26</v>
      </c>
      <c r="F91" t="s">
        <v>1605</v>
      </c>
      <c r="G91" t="s">
        <v>135</v>
      </c>
      <c r="H91" t="s">
        <v>753</v>
      </c>
      <c r="I91" t="s">
        <v>2679</v>
      </c>
      <c r="J91" t="s">
        <v>124</v>
      </c>
      <c r="K91" t="s">
        <v>1840</v>
      </c>
      <c r="L91">
        <v>0</v>
      </c>
      <c r="M91">
        <v>796</v>
      </c>
      <c r="N91" t="s">
        <v>889</v>
      </c>
      <c r="O91">
        <v>60</v>
      </c>
      <c r="P91">
        <v>7443.33</v>
      </c>
      <c r="Q91">
        <f t="shared" si="4"/>
        <v>446599.8</v>
      </c>
      <c r="R91">
        <f t="shared" si="5"/>
        <v>500191.77600000001</v>
      </c>
      <c r="S91"/>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row>
    <row r="92" spans="1:60" s="2" customFormat="1" ht="15" x14ac:dyDescent="0.25">
      <c r="A92" t="s">
        <v>213</v>
      </c>
      <c r="B92" t="s">
        <v>25</v>
      </c>
      <c r="C92" t="s">
        <v>2178</v>
      </c>
      <c r="D92" t="s">
        <v>2180</v>
      </c>
      <c r="E92" t="s">
        <v>26</v>
      </c>
      <c r="F92" t="s">
        <v>1605</v>
      </c>
      <c r="G92" t="s">
        <v>135</v>
      </c>
      <c r="H92" t="s">
        <v>753</v>
      </c>
      <c r="I92" t="s">
        <v>2679</v>
      </c>
      <c r="J92" t="s">
        <v>124</v>
      </c>
      <c r="K92" t="s">
        <v>1840</v>
      </c>
      <c r="L92">
        <v>0</v>
      </c>
      <c r="M92">
        <v>796</v>
      </c>
      <c r="N92" t="s">
        <v>889</v>
      </c>
      <c r="O92">
        <v>9</v>
      </c>
      <c r="P92">
        <v>4182.22</v>
      </c>
      <c r="Q92">
        <f t="shared" si="4"/>
        <v>37639.980000000003</v>
      </c>
      <c r="R92">
        <f t="shared" si="5"/>
        <v>42156.777600000009</v>
      </c>
      <c r="S92"/>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row>
    <row r="93" spans="1:60" s="2" customFormat="1" ht="15" x14ac:dyDescent="0.25">
      <c r="A93" t="s">
        <v>214</v>
      </c>
      <c r="B93" t="s">
        <v>25</v>
      </c>
      <c r="C93" t="s">
        <v>2179</v>
      </c>
      <c r="D93" t="s">
        <v>2181</v>
      </c>
      <c r="E93" t="s">
        <v>26</v>
      </c>
      <c r="F93" t="s">
        <v>1605</v>
      </c>
      <c r="G93" t="s">
        <v>135</v>
      </c>
      <c r="H93" t="s">
        <v>753</v>
      </c>
      <c r="I93" t="s">
        <v>2679</v>
      </c>
      <c r="J93" t="s">
        <v>124</v>
      </c>
      <c r="K93" t="s">
        <v>1840</v>
      </c>
      <c r="L93">
        <v>0</v>
      </c>
      <c r="M93">
        <v>796</v>
      </c>
      <c r="N93" t="s">
        <v>889</v>
      </c>
      <c r="O93">
        <v>20</v>
      </c>
      <c r="P93">
        <v>1150</v>
      </c>
      <c r="Q93">
        <f t="shared" si="4"/>
        <v>23000</v>
      </c>
      <c r="R93">
        <f t="shared" si="5"/>
        <v>25760.000000000004</v>
      </c>
      <c r="S93"/>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row>
    <row r="94" spans="1:60" s="2" customFormat="1" ht="15" x14ac:dyDescent="0.25">
      <c r="A94" t="s">
        <v>215</v>
      </c>
      <c r="B94" t="s">
        <v>25</v>
      </c>
      <c r="C94" t="s">
        <v>1790</v>
      </c>
      <c r="D94" t="s">
        <v>2200</v>
      </c>
      <c r="E94" t="s">
        <v>26</v>
      </c>
      <c r="F94" t="s">
        <v>1605</v>
      </c>
      <c r="G94" t="s">
        <v>135</v>
      </c>
      <c r="H94" t="s">
        <v>1488</v>
      </c>
      <c r="I94" t="s">
        <v>328</v>
      </c>
      <c r="J94" t="s">
        <v>124</v>
      </c>
      <c r="K94" t="s">
        <v>754</v>
      </c>
      <c r="L94">
        <v>0</v>
      </c>
      <c r="M94">
        <v>796</v>
      </c>
      <c r="N94" t="s">
        <v>10</v>
      </c>
      <c r="O94">
        <v>2000</v>
      </c>
      <c r="P94">
        <v>350</v>
      </c>
      <c r="Q94">
        <f t="shared" si="4"/>
        <v>700000</v>
      </c>
      <c r="R94">
        <f t="shared" si="5"/>
        <v>784000.00000000012</v>
      </c>
      <c r="S94"/>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row>
    <row r="95" spans="1:60" s="2" customFormat="1" ht="15" x14ac:dyDescent="0.25">
      <c r="A95" t="s">
        <v>216</v>
      </c>
      <c r="B95" t="s">
        <v>25</v>
      </c>
      <c r="C95" t="s">
        <v>1791</v>
      </c>
      <c r="D95" t="s">
        <v>2190</v>
      </c>
      <c r="E95" t="s">
        <v>116</v>
      </c>
      <c r="F95" t="s">
        <v>1605</v>
      </c>
      <c r="G95" t="s">
        <v>135</v>
      </c>
      <c r="H95" t="s">
        <v>1488</v>
      </c>
      <c r="I95" t="s">
        <v>328</v>
      </c>
      <c r="J95" t="s">
        <v>124</v>
      </c>
      <c r="K95" t="s">
        <v>754</v>
      </c>
      <c r="L95">
        <v>0</v>
      </c>
      <c r="M95">
        <v>796</v>
      </c>
      <c r="N95" t="s">
        <v>10</v>
      </c>
      <c r="O95">
        <v>50</v>
      </c>
      <c r="P95">
        <v>132000</v>
      </c>
      <c r="Q95">
        <f t="shared" si="4"/>
        <v>6600000</v>
      </c>
      <c r="R95">
        <f t="shared" si="5"/>
        <v>7392000.0000000009</v>
      </c>
      <c r="S9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row>
    <row r="96" spans="1:60" s="2" customFormat="1" ht="15" x14ac:dyDescent="0.25">
      <c r="A96" t="s">
        <v>217</v>
      </c>
      <c r="B96" t="s">
        <v>25</v>
      </c>
      <c r="C96" t="s">
        <v>2177</v>
      </c>
      <c r="D96" t="s">
        <v>2196</v>
      </c>
      <c r="E96" t="s">
        <v>26</v>
      </c>
      <c r="F96" t="s">
        <v>1605</v>
      </c>
      <c r="G96" t="s">
        <v>135</v>
      </c>
      <c r="H96" t="s">
        <v>131</v>
      </c>
      <c r="I96" t="s">
        <v>2821</v>
      </c>
      <c r="J96" t="s">
        <v>124</v>
      </c>
      <c r="K96" t="s">
        <v>1840</v>
      </c>
      <c r="L96">
        <v>0</v>
      </c>
      <c r="M96">
        <v>796</v>
      </c>
      <c r="N96" t="s">
        <v>889</v>
      </c>
      <c r="O96">
        <v>40</v>
      </c>
      <c r="P96">
        <v>7901.79</v>
      </c>
      <c r="Q96">
        <f t="shared" si="4"/>
        <v>316071.59999999998</v>
      </c>
      <c r="R96">
        <f t="shared" si="5"/>
        <v>354000.19199999998</v>
      </c>
      <c r="S96"/>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row>
    <row r="97" spans="1:60" s="2" customFormat="1" ht="15" x14ac:dyDescent="0.25">
      <c r="A97" t="s">
        <v>218</v>
      </c>
      <c r="B97" t="s">
        <v>25</v>
      </c>
      <c r="C97" t="s">
        <v>2177</v>
      </c>
      <c r="D97" t="s">
        <v>2197</v>
      </c>
      <c r="E97" t="s">
        <v>26</v>
      </c>
      <c r="F97" t="s">
        <v>1605</v>
      </c>
      <c r="G97" t="s">
        <v>135</v>
      </c>
      <c r="H97" t="s">
        <v>1488</v>
      </c>
      <c r="I97" t="s">
        <v>2209</v>
      </c>
      <c r="J97" t="s">
        <v>124</v>
      </c>
      <c r="K97" t="s">
        <v>1840</v>
      </c>
      <c r="L97">
        <v>0</v>
      </c>
      <c r="M97">
        <v>796</v>
      </c>
      <c r="N97" t="s">
        <v>889</v>
      </c>
      <c r="O97">
        <v>40</v>
      </c>
      <c r="P97">
        <v>7473.21</v>
      </c>
      <c r="Q97">
        <f t="shared" si="4"/>
        <v>298928.40000000002</v>
      </c>
      <c r="R97">
        <f t="shared" si="5"/>
        <v>334799.80800000008</v>
      </c>
      <c r="S97"/>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row>
    <row r="98" spans="1:60" s="2" customFormat="1" ht="15" x14ac:dyDescent="0.25">
      <c r="A98" t="s">
        <v>219</v>
      </c>
      <c r="B98" t="s">
        <v>25</v>
      </c>
      <c r="C98" t="s">
        <v>2177</v>
      </c>
      <c r="D98" t="s">
        <v>2198</v>
      </c>
      <c r="E98" t="s">
        <v>26</v>
      </c>
      <c r="F98" t="s">
        <v>1605</v>
      </c>
      <c r="G98" t="s">
        <v>135</v>
      </c>
      <c r="H98" t="s">
        <v>753</v>
      </c>
      <c r="I98" t="s">
        <v>2679</v>
      </c>
      <c r="J98" t="s">
        <v>124</v>
      </c>
      <c r="K98" t="s">
        <v>1840</v>
      </c>
      <c r="L98">
        <v>0</v>
      </c>
      <c r="M98">
        <v>796</v>
      </c>
      <c r="N98" t="s">
        <v>889</v>
      </c>
      <c r="O98">
        <v>60</v>
      </c>
      <c r="P98">
        <v>6645.83</v>
      </c>
      <c r="Q98">
        <f t="shared" si="4"/>
        <v>398749.8</v>
      </c>
      <c r="R98">
        <f t="shared" si="5"/>
        <v>446599.77600000001</v>
      </c>
      <c r="S98"/>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row>
    <row r="99" spans="1:60" s="2" customFormat="1" ht="15" x14ac:dyDescent="0.25">
      <c r="A99" t="s">
        <v>220</v>
      </c>
      <c r="B99" t="s">
        <v>25</v>
      </c>
      <c r="C99" t="s">
        <v>2178</v>
      </c>
      <c r="D99" t="s">
        <v>2180</v>
      </c>
      <c r="E99" t="s">
        <v>26</v>
      </c>
      <c r="F99" t="s">
        <v>1605</v>
      </c>
      <c r="G99" t="s">
        <v>135</v>
      </c>
      <c r="H99" t="s">
        <v>753</v>
      </c>
      <c r="I99" t="s">
        <v>2679</v>
      </c>
      <c r="J99" t="s">
        <v>124</v>
      </c>
      <c r="K99" t="s">
        <v>1840</v>
      </c>
      <c r="L99">
        <v>0</v>
      </c>
      <c r="M99">
        <v>796</v>
      </c>
      <c r="N99" t="s">
        <v>889</v>
      </c>
      <c r="O99">
        <v>9</v>
      </c>
      <c r="P99">
        <v>3734.13</v>
      </c>
      <c r="Q99">
        <f t="shared" si="4"/>
        <v>33607.17</v>
      </c>
      <c r="R99">
        <f t="shared" si="5"/>
        <v>37640.030400000003</v>
      </c>
      <c r="S99"/>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row>
    <row r="100" spans="1:60" s="2" customFormat="1" ht="15" x14ac:dyDescent="0.25">
      <c r="A100" t="s">
        <v>221</v>
      </c>
      <c r="B100" t="s">
        <v>25</v>
      </c>
      <c r="C100" t="s">
        <v>2179</v>
      </c>
      <c r="D100" t="s">
        <v>2181</v>
      </c>
      <c r="E100" t="s">
        <v>26</v>
      </c>
      <c r="F100" t="s">
        <v>1605</v>
      </c>
      <c r="G100" t="s">
        <v>135</v>
      </c>
      <c r="H100" t="s">
        <v>753</v>
      </c>
      <c r="I100" t="s">
        <v>2679</v>
      </c>
      <c r="J100" t="s">
        <v>124</v>
      </c>
      <c r="K100" t="s">
        <v>1840</v>
      </c>
      <c r="L100">
        <v>0</v>
      </c>
      <c r="M100">
        <v>796</v>
      </c>
      <c r="N100" t="s">
        <v>889</v>
      </c>
      <c r="O100">
        <v>20</v>
      </c>
      <c r="P100">
        <v>1026.79</v>
      </c>
      <c r="Q100">
        <f t="shared" si="4"/>
        <v>20535.8</v>
      </c>
      <c r="R100">
        <f t="shared" si="5"/>
        <v>23000.096000000001</v>
      </c>
      <c r="S100"/>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row>
    <row r="101" spans="1:60" s="2" customFormat="1" ht="15" x14ac:dyDescent="0.25">
      <c r="A101" t="s">
        <v>222</v>
      </c>
      <c r="B101" t="s">
        <v>25</v>
      </c>
      <c r="C101" t="s">
        <v>2201</v>
      </c>
      <c r="D101" t="s">
        <v>2202</v>
      </c>
      <c r="E101" t="s">
        <v>116</v>
      </c>
      <c r="F101" t="s">
        <v>1605</v>
      </c>
      <c r="G101" t="s">
        <v>2203</v>
      </c>
      <c r="H101" t="s">
        <v>129</v>
      </c>
      <c r="I101" t="s">
        <v>2204</v>
      </c>
      <c r="J101" t="s">
        <v>124</v>
      </c>
      <c r="K101" t="s">
        <v>754</v>
      </c>
      <c r="L101">
        <v>0</v>
      </c>
      <c r="M101">
        <v>796</v>
      </c>
      <c r="N101" t="s">
        <v>296</v>
      </c>
      <c r="O101">
        <v>1346</v>
      </c>
      <c r="P101">
        <v>495.54</v>
      </c>
      <c r="Q101">
        <f t="shared" si="4"/>
        <v>666996.84000000008</v>
      </c>
      <c r="R101">
        <f t="shared" si="5"/>
        <v>747036.46080000012</v>
      </c>
      <c r="S101"/>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row>
    <row r="102" spans="1:60" s="2" customFormat="1" ht="15" x14ac:dyDescent="0.25">
      <c r="A102" t="s">
        <v>223</v>
      </c>
      <c r="B102" t="s">
        <v>25</v>
      </c>
      <c r="C102" t="s">
        <v>2201</v>
      </c>
      <c r="D102" t="s">
        <v>2202</v>
      </c>
      <c r="E102" t="s">
        <v>116</v>
      </c>
      <c r="F102" t="s">
        <v>1605</v>
      </c>
      <c r="G102" t="s">
        <v>2203</v>
      </c>
      <c r="H102" t="s">
        <v>129</v>
      </c>
      <c r="I102" t="s">
        <v>881</v>
      </c>
      <c r="J102" t="s">
        <v>124</v>
      </c>
      <c r="K102" t="s">
        <v>754</v>
      </c>
      <c r="L102">
        <v>0</v>
      </c>
      <c r="M102">
        <v>796</v>
      </c>
      <c r="N102" t="s">
        <v>296</v>
      </c>
      <c r="O102">
        <v>103</v>
      </c>
      <c r="P102">
        <v>495.54</v>
      </c>
      <c r="Q102">
        <f t="shared" si="4"/>
        <v>51040.62</v>
      </c>
      <c r="R102">
        <f t="shared" si="5"/>
        <v>57165.494400000011</v>
      </c>
      <c r="S102"/>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row>
    <row r="103" spans="1:60" s="2" customFormat="1" ht="15" x14ac:dyDescent="0.25">
      <c r="A103" t="s">
        <v>224</v>
      </c>
      <c r="B103" t="s">
        <v>25</v>
      </c>
      <c r="C103" t="s">
        <v>2201</v>
      </c>
      <c r="D103" t="s">
        <v>2202</v>
      </c>
      <c r="E103" t="s">
        <v>116</v>
      </c>
      <c r="F103" t="s">
        <v>1605</v>
      </c>
      <c r="G103" t="s">
        <v>2203</v>
      </c>
      <c r="H103" t="s">
        <v>133</v>
      </c>
      <c r="I103" t="s">
        <v>2819</v>
      </c>
      <c r="J103" t="s">
        <v>124</v>
      </c>
      <c r="K103" t="s">
        <v>754</v>
      </c>
      <c r="L103">
        <v>0</v>
      </c>
      <c r="M103">
        <v>796</v>
      </c>
      <c r="N103" t="s">
        <v>296</v>
      </c>
      <c r="O103">
        <v>1191</v>
      </c>
      <c r="P103">
        <v>495.54</v>
      </c>
      <c r="Q103">
        <f t="shared" si="4"/>
        <v>590188.14</v>
      </c>
      <c r="R103">
        <f t="shared" si="5"/>
        <v>661010.71680000005</v>
      </c>
      <c r="S103"/>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row>
    <row r="104" spans="1:60" s="2" customFormat="1" ht="15" x14ac:dyDescent="0.25">
      <c r="A104" t="s">
        <v>225</v>
      </c>
      <c r="B104" t="s">
        <v>25</v>
      </c>
      <c r="C104" t="s">
        <v>2201</v>
      </c>
      <c r="D104" t="s">
        <v>2202</v>
      </c>
      <c r="E104" t="s">
        <v>116</v>
      </c>
      <c r="F104" t="s">
        <v>1605</v>
      </c>
      <c r="G104" t="s">
        <v>2203</v>
      </c>
      <c r="H104" t="s">
        <v>2656</v>
      </c>
      <c r="I104" t="s">
        <v>2657</v>
      </c>
      <c r="J104" t="s">
        <v>124</v>
      </c>
      <c r="K104" t="s">
        <v>754</v>
      </c>
      <c r="L104">
        <v>0</v>
      </c>
      <c r="M104">
        <v>796</v>
      </c>
      <c r="N104" t="s">
        <v>296</v>
      </c>
      <c r="O104">
        <v>1269</v>
      </c>
      <c r="P104">
        <v>495.54</v>
      </c>
      <c r="Q104">
        <f t="shared" si="4"/>
        <v>628840.26</v>
      </c>
      <c r="R104">
        <f t="shared" si="5"/>
        <v>704301.09120000002</v>
      </c>
      <c r="S104"/>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row>
    <row r="105" spans="1:60" s="2" customFormat="1" ht="15" x14ac:dyDescent="0.25">
      <c r="A105" t="s">
        <v>226</v>
      </c>
      <c r="B105" t="s">
        <v>25</v>
      </c>
      <c r="C105" t="s">
        <v>2201</v>
      </c>
      <c r="D105" t="s">
        <v>2202</v>
      </c>
      <c r="E105" t="s">
        <v>116</v>
      </c>
      <c r="F105" t="s">
        <v>1605</v>
      </c>
      <c r="G105" t="s">
        <v>2203</v>
      </c>
      <c r="H105" t="s">
        <v>125</v>
      </c>
      <c r="I105" t="s">
        <v>2205</v>
      </c>
      <c r="J105" t="s">
        <v>124</v>
      </c>
      <c r="K105" t="s">
        <v>754</v>
      </c>
      <c r="L105">
        <v>0</v>
      </c>
      <c r="M105">
        <v>796</v>
      </c>
      <c r="N105" t="s">
        <v>296</v>
      </c>
      <c r="O105">
        <v>1700</v>
      </c>
      <c r="P105">
        <v>495.54</v>
      </c>
      <c r="Q105">
        <f t="shared" si="4"/>
        <v>842418</v>
      </c>
      <c r="R105">
        <f t="shared" si="5"/>
        <v>943508.16</v>
      </c>
      <c r="S10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row>
    <row r="106" spans="1:60" s="2" customFormat="1" ht="15" x14ac:dyDescent="0.25">
      <c r="A106" t="s">
        <v>227</v>
      </c>
      <c r="B106" t="s">
        <v>25</v>
      </c>
      <c r="C106" t="s">
        <v>2201</v>
      </c>
      <c r="D106" t="s">
        <v>2202</v>
      </c>
      <c r="E106" t="s">
        <v>116</v>
      </c>
      <c r="F106" t="s">
        <v>1605</v>
      </c>
      <c r="G106" t="s">
        <v>2203</v>
      </c>
      <c r="H106" t="s">
        <v>125</v>
      </c>
      <c r="I106" t="s">
        <v>2206</v>
      </c>
      <c r="J106" t="s">
        <v>124</v>
      </c>
      <c r="K106" t="s">
        <v>754</v>
      </c>
      <c r="L106">
        <v>0</v>
      </c>
      <c r="M106">
        <v>796</v>
      </c>
      <c r="N106" t="s">
        <v>296</v>
      </c>
      <c r="O106">
        <v>878</v>
      </c>
      <c r="P106">
        <v>495.54</v>
      </c>
      <c r="Q106">
        <f t="shared" si="4"/>
        <v>435084.12</v>
      </c>
      <c r="R106">
        <f t="shared" si="5"/>
        <v>487294.21440000006</v>
      </c>
      <c r="S106"/>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row>
    <row r="107" spans="1:60" s="2" customFormat="1" ht="15" x14ac:dyDescent="0.25">
      <c r="A107" t="s">
        <v>228</v>
      </c>
      <c r="B107" t="s">
        <v>25</v>
      </c>
      <c r="C107" t="s">
        <v>2201</v>
      </c>
      <c r="D107" t="s">
        <v>2202</v>
      </c>
      <c r="E107" t="s">
        <v>116</v>
      </c>
      <c r="F107" t="s">
        <v>1605</v>
      </c>
      <c r="G107" t="s">
        <v>2203</v>
      </c>
      <c r="H107" t="s">
        <v>145</v>
      </c>
      <c r="I107" t="s">
        <v>1855</v>
      </c>
      <c r="J107" t="s">
        <v>124</v>
      </c>
      <c r="K107" t="s">
        <v>754</v>
      </c>
      <c r="L107">
        <v>0</v>
      </c>
      <c r="M107">
        <v>796</v>
      </c>
      <c r="N107" t="s">
        <v>296</v>
      </c>
      <c r="O107">
        <v>935</v>
      </c>
      <c r="P107">
        <v>495.54</v>
      </c>
      <c r="Q107">
        <f t="shared" si="4"/>
        <v>463329.9</v>
      </c>
      <c r="R107">
        <f t="shared" si="5"/>
        <v>518929.48800000007</v>
      </c>
      <c r="S107"/>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row>
    <row r="108" spans="1:60" s="2" customFormat="1" ht="15" x14ac:dyDescent="0.25">
      <c r="A108" t="s">
        <v>229</v>
      </c>
      <c r="B108" t="s">
        <v>25</v>
      </c>
      <c r="C108" t="s">
        <v>2201</v>
      </c>
      <c r="D108" t="s">
        <v>2202</v>
      </c>
      <c r="E108" t="s">
        <v>116</v>
      </c>
      <c r="F108" t="s">
        <v>1605</v>
      </c>
      <c r="G108" t="s">
        <v>2203</v>
      </c>
      <c r="H108" t="s">
        <v>125</v>
      </c>
      <c r="I108" t="s">
        <v>2207</v>
      </c>
      <c r="J108" t="s">
        <v>124</v>
      </c>
      <c r="K108" t="s">
        <v>754</v>
      </c>
      <c r="L108">
        <v>0</v>
      </c>
      <c r="M108">
        <v>796</v>
      </c>
      <c r="N108" t="s">
        <v>296</v>
      </c>
      <c r="O108">
        <v>1191</v>
      </c>
      <c r="P108">
        <v>495.54</v>
      </c>
      <c r="Q108">
        <f t="shared" si="4"/>
        <v>590188.14</v>
      </c>
      <c r="R108">
        <f t="shared" si="5"/>
        <v>661010.71680000005</v>
      </c>
      <c r="S108"/>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row>
    <row r="109" spans="1:60" s="2" customFormat="1" ht="15" x14ac:dyDescent="0.25">
      <c r="A109" t="s">
        <v>230</v>
      </c>
      <c r="B109" t="s">
        <v>25</v>
      </c>
      <c r="C109" t="s">
        <v>2201</v>
      </c>
      <c r="D109" t="s">
        <v>2202</v>
      </c>
      <c r="E109" t="s">
        <v>116</v>
      </c>
      <c r="F109" t="s">
        <v>1605</v>
      </c>
      <c r="G109" t="s">
        <v>2203</v>
      </c>
      <c r="H109" t="s">
        <v>2658</v>
      </c>
      <c r="I109" t="s">
        <v>884</v>
      </c>
      <c r="J109" t="s">
        <v>124</v>
      </c>
      <c r="K109" t="s">
        <v>754</v>
      </c>
      <c r="L109">
        <v>0</v>
      </c>
      <c r="M109">
        <v>796</v>
      </c>
      <c r="N109" t="s">
        <v>296</v>
      </c>
      <c r="O109">
        <v>509</v>
      </c>
      <c r="P109">
        <v>495.54</v>
      </c>
      <c r="Q109">
        <f t="shared" si="4"/>
        <v>252229.86000000002</v>
      </c>
      <c r="R109">
        <f t="shared" si="5"/>
        <v>282497.44320000004</v>
      </c>
      <c r="S109"/>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row>
    <row r="110" spans="1:60" s="2" customFormat="1" ht="15" x14ac:dyDescent="0.25">
      <c r="A110" t="s">
        <v>231</v>
      </c>
      <c r="B110" t="s">
        <v>25</v>
      </c>
      <c r="C110" t="s">
        <v>2201</v>
      </c>
      <c r="D110" t="s">
        <v>2202</v>
      </c>
      <c r="E110" t="s">
        <v>116</v>
      </c>
      <c r="F110" t="s">
        <v>1605</v>
      </c>
      <c r="G110" t="s">
        <v>2203</v>
      </c>
      <c r="H110" t="s">
        <v>145</v>
      </c>
      <c r="I110" t="s">
        <v>882</v>
      </c>
      <c r="J110" t="s">
        <v>124</v>
      </c>
      <c r="K110" t="s">
        <v>754</v>
      </c>
      <c r="L110">
        <v>0</v>
      </c>
      <c r="M110">
        <v>796</v>
      </c>
      <c r="N110" t="s">
        <v>296</v>
      </c>
      <c r="O110">
        <v>568</v>
      </c>
      <c r="P110">
        <v>495.54</v>
      </c>
      <c r="Q110">
        <f t="shared" ref="Q110:Q141" si="6">O110*P110</f>
        <v>281466.72000000003</v>
      </c>
      <c r="R110">
        <f t="shared" ref="R110:R141" si="7">Q110*1.12</f>
        <v>315242.72640000004</v>
      </c>
      <c r="S110"/>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row>
    <row r="111" spans="1:60" s="2" customFormat="1" ht="15" x14ac:dyDescent="0.25">
      <c r="A111" t="s">
        <v>232</v>
      </c>
      <c r="B111" t="s">
        <v>25</v>
      </c>
      <c r="C111" t="s">
        <v>2201</v>
      </c>
      <c r="D111" t="s">
        <v>2202</v>
      </c>
      <c r="E111" t="s">
        <v>116</v>
      </c>
      <c r="F111" t="s">
        <v>1605</v>
      </c>
      <c r="G111" t="s">
        <v>2203</v>
      </c>
      <c r="H111" t="s">
        <v>145</v>
      </c>
      <c r="I111" t="s">
        <v>2208</v>
      </c>
      <c r="J111" t="s">
        <v>124</v>
      </c>
      <c r="K111" t="s">
        <v>754</v>
      </c>
      <c r="L111">
        <v>0</v>
      </c>
      <c r="M111">
        <v>796</v>
      </c>
      <c r="N111" t="s">
        <v>296</v>
      </c>
      <c r="O111">
        <v>1758</v>
      </c>
      <c r="P111">
        <v>495.54</v>
      </c>
      <c r="Q111">
        <f t="shared" si="6"/>
        <v>871159.32000000007</v>
      </c>
      <c r="R111">
        <f t="shared" si="7"/>
        <v>975698.43840000022</v>
      </c>
      <c r="S111"/>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row>
    <row r="112" spans="1:60" s="2" customFormat="1" ht="15" x14ac:dyDescent="0.25">
      <c r="A112" t="s">
        <v>233</v>
      </c>
      <c r="B112" t="s">
        <v>25</v>
      </c>
      <c r="C112" t="s">
        <v>2201</v>
      </c>
      <c r="D112" t="s">
        <v>2202</v>
      </c>
      <c r="E112" t="s">
        <v>116</v>
      </c>
      <c r="F112" t="s">
        <v>1605</v>
      </c>
      <c r="G112" t="s">
        <v>2203</v>
      </c>
      <c r="H112" t="s">
        <v>1488</v>
      </c>
      <c r="I112" t="s">
        <v>2209</v>
      </c>
      <c r="J112" t="s">
        <v>124</v>
      </c>
      <c r="K112" t="s">
        <v>754</v>
      </c>
      <c r="L112">
        <v>0</v>
      </c>
      <c r="M112">
        <v>796</v>
      </c>
      <c r="N112" t="s">
        <v>296</v>
      </c>
      <c r="O112">
        <v>1106</v>
      </c>
      <c r="P112">
        <v>495.54</v>
      </c>
      <c r="Q112">
        <f t="shared" si="6"/>
        <v>548067.24</v>
      </c>
      <c r="R112">
        <f t="shared" si="7"/>
        <v>613835.3088</v>
      </c>
      <c r="S112"/>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row>
    <row r="113" spans="1:60" s="2" customFormat="1" ht="15" x14ac:dyDescent="0.25">
      <c r="A113" t="s">
        <v>373</v>
      </c>
      <c r="B113" t="s">
        <v>25</v>
      </c>
      <c r="C113" t="s">
        <v>2201</v>
      </c>
      <c r="D113" t="s">
        <v>2202</v>
      </c>
      <c r="E113" t="s">
        <v>116</v>
      </c>
      <c r="F113" t="s">
        <v>1605</v>
      </c>
      <c r="G113" t="s">
        <v>2203</v>
      </c>
      <c r="H113" t="s">
        <v>880</v>
      </c>
      <c r="I113" t="s">
        <v>2814</v>
      </c>
      <c r="J113" t="s">
        <v>124</v>
      </c>
      <c r="K113" t="s">
        <v>754</v>
      </c>
      <c r="L113">
        <v>0</v>
      </c>
      <c r="M113">
        <v>796</v>
      </c>
      <c r="N113" t="s">
        <v>296</v>
      </c>
      <c r="O113">
        <v>807</v>
      </c>
      <c r="P113">
        <v>495.54</v>
      </c>
      <c r="Q113">
        <f t="shared" si="6"/>
        <v>399900.78</v>
      </c>
      <c r="R113">
        <f t="shared" si="7"/>
        <v>447888.87360000005</v>
      </c>
      <c r="S113"/>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row>
    <row r="114" spans="1:60" s="2" customFormat="1" ht="15" x14ac:dyDescent="0.25">
      <c r="A114" t="s">
        <v>374</v>
      </c>
      <c r="B114" t="s">
        <v>25</v>
      </c>
      <c r="C114" t="s">
        <v>2201</v>
      </c>
      <c r="D114" t="s">
        <v>2202</v>
      </c>
      <c r="E114" t="s">
        <v>116</v>
      </c>
      <c r="F114" t="s">
        <v>1605</v>
      </c>
      <c r="G114" t="s">
        <v>2203</v>
      </c>
      <c r="H114" t="s">
        <v>880</v>
      </c>
      <c r="I114" t="s">
        <v>2813</v>
      </c>
      <c r="J114" t="s">
        <v>124</v>
      </c>
      <c r="K114" t="s">
        <v>754</v>
      </c>
      <c r="L114">
        <v>0</v>
      </c>
      <c r="M114">
        <v>796</v>
      </c>
      <c r="N114" t="s">
        <v>296</v>
      </c>
      <c r="O114">
        <v>935</v>
      </c>
      <c r="P114">
        <v>495.54</v>
      </c>
      <c r="Q114">
        <f t="shared" si="6"/>
        <v>463329.9</v>
      </c>
      <c r="R114">
        <f t="shared" si="7"/>
        <v>518929.48800000007</v>
      </c>
      <c r="S114"/>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row>
    <row r="115" spans="1:60" s="2" customFormat="1" ht="15" x14ac:dyDescent="0.25">
      <c r="A115" t="s">
        <v>234</v>
      </c>
      <c r="B115" t="s">
        <v>25</v>
      </c>
      <c r="C115" t="s">
        <v>2201</v>
      </c>
      <c r="D115" t="s">
        <v>2202</v>
      </c>
      <c r="E115" t="s">
        <v>116</v>
      </c>
      <c r="F115" t="s">
        <v>1605</v>
      </c>
      <c r="G115" t="s">
        <v>2203</v>
      </c>
      <c r="H115" t="s">
        <v>756</v>
      </c>
      <c r="I115" t="s">
        <v>2807</v>
      </c>
      <c r="J115" t="s">
        <v>124</v>
      </c>
      <c r="K115" t="s">
        <v>754</v>
      </c>
      <c r="L115">
        <v>0</v>
      </c>
      <c r="M115">
        <v>796</v>
      </c>
      <c r="N115" t="s">
        <v>296</v>
      </c>
      <c r="O115">
        <v>1191</v>
      </c>
      <c r="P115">
        <v>495.54</v>
      </c>
      <c r="Q115">
        <f t="shared" si="6"/>
        <v>590188.14</v>
      </c>
      <c r="R115">
        <f t="shared" si="7"/>
        <v>661010.71680000005</v>
      </c>
      <c r="S11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row>
    <row r="116" spans="1:60" s="2" customFormat="1" ht="15" x14ac:dyDescent="0.25">
      <c r="A116" t="s">
        <v>235</v>
      </c>
      <c r="B116" t="s">
        <v>25</v>
      </c>
      <c r="C116" t="s">
        <v>2201</v>
      </c>
      <c r="D116" t="s">
        <v>2202</v>
      </c>
      <c r="E116" t="s">
        <v>116</v>
      </c>
      <c r="F116" t="s">
        <v>1605</v>
      </c>
      <c r="G116" t="s">
        <v>2203</v>
      </c>
      <c r="H116" t="s">
        <v>128</v>
      </c>
      <c r="I116" t="s">
        <v>2210</v>
      </c>
      <c r="J116" t="s">
        <v>124</v>
      </c>
      <c r="K116" t="s">
        <v>754</v>
      </c>
      <c r="L116">
        <v>0</v>
      </c>
      <c r="M116">
        <v>796</v>
      </c>
      <c r="N116" t="s">
        <v>296</v>
      </c>
      <c r="O116">
        <v>2238</v>
      </c>
      <c r="P116">
        <v>495.54</v>
      </c>
      <c r="Q116">
        <f t="shared" si="6"/>
        <v>1109018.52</v>
      </c>
      <c r="R116">
        <f t="shared" si="7"/>
        <v>1242100.7424000001</v>
      </c>
      <c r="S116"/>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row>
    <row r="117" spans="1:60" s="2" customFormat="1" ht="15" x14ac:dyDescent="0.25">
      <c r="A117" t="s">
        <v>375</v>
      </c>
      <c r="B117" t="s">
        <v>25</v>
      </c>
      <c r="C117" t="s">
        <v>2201</v>
      </c>
      <c r="D117" t="s">
        <v>2202</v>
      </c>
      <c r="E117" t="s">
        <v>116</v>
      </c>
      <c r="F117" t="s">
        <v>1605</v>
      </c>
      <c r="G117" t="s">
        <v>2203</v>
      </c>
      <c r="H117" t="s">
        <v>126</v>
      </c>
      <c r="I117" t="s">
        <v>2211</v>
      </c>
      <c r="J117" t="s">
        <v>124</v>
      </c>
      <c r="K117" t="s">
        <v>754</v>
      </c>
      <c r="L117">
        <v>0</v>
      </c>
      <c r="M117">
        <v>796</v>
      </c>
      <c r="N117" t="s">
        <v>296</v>
      </c>
      <c r="O117">
        <v>524</v>
      </c>
      <c r="P117">
        <v>495.54</v>
      </c>
      <c r="Q117">
        <f t="shared" si="6"/>
        <v>259662.96000000002</v>
      </c>
      <c r="R117">
        <f t="shared" si="7"/>
        <v>290822.51520000002</v>
      </c>
      <c r="S117"/>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row>
    <row r="118" spans="1:60" s="2" customFormat="1" ht="15" x14ac:dyDescent="0.25">
      <c r="A118" t="s">
        <v>236</v>
      </c>
      <c r="B118" t="s">
        <v>25</v>
      </c>
      <c r="C118" t="s">
        <v>2201</v>
      </c>
      <c r="D118" t="s">
        <v>2202</v>
      </c>
      <c r="E118" t="s">
        <v>116</v>
      </c>
      <c r="F118" t="s">
        <v>1605</v>
      </c>
      <c r="G118" t="s">
        <v>2203</v>
      </c>
      <c r="H118" t="s">
        <v>126</v>
      </c>
      <c r="I118" t="s">
        <v>2185</v>
      </c>
      <c r="J118" t="s">
        <v>124</v>
      </c>
      <c r="K118" t="s">
        <v>754</v>
      </c>
      <c r="L118">
        <v>0</v>
      </c>
      <c r="M118">
        <v>796</v>
      </c>
      <c r="N118" t="s">
        <v>296</v>
      </c>
      <c r="O118">
        <v>1274</v>
      </c>
      <c r="P118">
        <v>495.54</v>
      </c>
      <c r="Q118">
        <f t="shared" si="6"/>
        <v>631317.96000000008</v>
      </c>
      <c r="R118">
        <f t="shared" si="7"/>
        <v>707076.11520000012</v>
      </c>
      <c r="S118"/>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row>
    <row r="119" spans="1:60" s="2" customFormat="1" ht="15" x14ac:dyDescent="0.25">
      <c r="A119" t="s">
        <v>237</v>
      </c>
      <c r="B119" t="s">
        <v>25</v>
      </c>
      <c r="C119" t="s">
        <v>2201</v>
      </c>
      <c r="D119" t="s">
        <v>2202</v>
      </c>
      <c r="E119" t="s">
        <v>116</v>
      </c>
      <c r="F119" t="s">
        <v>1605</v>
      </c>
      <c r="G119" t="s">
        <v>2203</v>
      </c>
      <c r="H119" t="s">
        <v>753</v>
      </c>
      <c r="I119" t="s">
        <v>2212</v>
      </c>
      <c r="J119" t="s">
        <v>124</v>
      </c>
      <c r="K119" t="s">
        <v>754</v>
      </c>
      <c r="L119">
        <v>0</v>
      </c>
      <c r="M119">
        <v>796</v>
      </c>
      <c r="N119" t="s">
        <v>296</v>
      </c>
      <c r="O119">
        <v>1901</v>
      </c>
      <c r="P119">
        <v>495.54</v>
      </c>
      <c r="Q119">
        <f t="shared" si="6"/>
        <v>942021.54</v>
      </c>
      <c r="R119">
        <f t="shared" si="7"/>
        <v>1055064.1248000001</v>
      </c>
      <c r="S119"/>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row>
    <row r="120" spans="1:60" s="2" customFormat="1" ht="15" x14ac:dyDescent="0.25">
      <c r="A120" t="s">
        <v>376</v>
      </c>
      <c r="B120" t="s">
        <v>25</v>
      </c>
      <c r="C120" t="s">
        <v>2201</v>
      </c>
      <c r="D120" t="s">
        <v>2202</v>
      </c>
      <c r="E120" t="s">
        <v>116</v>
      </c>
      <c r="F120" t="s">
        <v>1605</v>
      </c>
      <c r="G120" t="s">
        <v>2203</v>
      </c>
      <c r="H120" t="s">
        <v>756</v>
      </c>
      <c r="I120" t="s">
        <v>2504</v>
      </c>
      <c r="J120" t="s">
        <v>124</v>
      </c>
      <c r="K120" t="s">
        <v>754</v>
      </c>
      <c r="L120">
        <v>0</v>
      </c>
      <c r="M120">
        <v>796</v>
      </c>
      <c r="N120" t="s">
        <v>296</v>
      </c>
      <c r="O120">
        <v>1219</v>
      </c>
      <c r="P120">
        <v>495.54</v>
      </c>
      <c r="Q120">
        <f t="shared" si="6"/>
        <v>604063.26</v>
      </c>
      <c r="R120">
        <f t="shared" si="7"/>
        <v>676550.85120000003</v>
      </c>
      <c r="S120"/>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row>
    <row r="121" spans="1:60" s="2" customFormat="1" ht="15" x14ac:dyDescent="0.25">
      <c r="A121" t="s">
        <v>238</v>
      </c>
      <c r="B121" t="s">
        <v>25</v>
      </c>
      <c r="C121" t="s">
        <v>2201</v>
      </c>
      <c r="D121" t="s">
        <v>2202</v>
      </c>
      <c r="E121" t="s">
        <v>116</v>
      </c>
      <c r="F121" t="s">
        <v>1605</v>
      </c>
      <c r="G121" t="s">
        <v>2203</v>
      </c>
      <c r="H121" t="s">
        <v>756</v>
      </c>
      <c r="I121" t="s">
        <v>2213</v>
      </c>
      <c r="J121" t="s">
        <v>124</v>
      </c>
      <c r="K121" t="s">
        <v>754</v>
      </c>
      <c r="L121">
        <v>0</v>
      </c>
      <c r="M121">
        <v>796</v>
      </c>
      <c r="N121" t="s">
        <v>296</v>
      </c>
      <c r="O121">
        <v>1132</v>
      </c>
      <c r="P121">
        <v>495.54</v>
      </c>
      <c r="Q121">
        <f t="shared" si="6"/>
        <v>560951.28</v>
      </c>
      <c r="R121">
        <f t="shared" si="7"/>
        <v>628265.43360000011</v>
      </c>
      <c r="S121"/>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row>
    <row r="122" spans="1:60" s="2" customFormat="1" ht="15" x14ac:dyDescent="0.25">
      <c r="A122" t="s">
        <v>239</v>
      </c>
      <c r="B122" t="s">
        <v>25</v>
      </c>
      <c r="C122" t="s">
        <v>2201</v>
      </c>
      <c r="D122" t="s">
        <v>2202</v>
      </c>
      <c r="E122" t="s">
        <v>116</v>
      </c>
      <c r="F122" t="s">
        <v>1605</v>
      </c>
      <c r="G122" t="s">
        <v>2203</v>
      </c>
      <c r="H122" t="s">
        <v>756</v>
      </c>
      <c r="I122" t="s">
        <v>2214</v>
      </c>
      <c r="J122" t="s">
        <v>124</v>
      </c>
      <c r="K122" t="s">
        <v>754</v>
      </c>
      <c r="L122">
        <v>0</v>
      </c>
      <c r="M122">
        <v>796</v>
      </c>
      <c r="N122" t="s">
        <v>296</v>
      </c>
      <c r="O122">
        <v>113</v>
      </c>
      <c r="P122">
        <v>495.54</v>
      </c>
      <c r="Q122">
        <f t="shared" si="6"/>
        <v>55996.020000000004</v>
      </c>
      <c r="R122">
        <f t="shared" si="7"/>
        <v>62715.542400000013</v>
      </c>
      <c r="S122"/>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row>
    <row r="123" spans="1:60" s="2" customFormat="1" ht="15" x14ac:dyDescent="0.25">
      <c r="A123" t="s">
        <v>240</v>
      </c>
      <c r="B123" t="s">
        <v>25</v>
      </c>
      <c r="C123" t="s">
        <v>2201</v>
      </c>
      <c r="D123" t="s">
        <v>2202</v>
      </c>
      <c r="E123" t="s">
        <v>116</v>
      </c>
      <c r="F123" t="s">
        <v>1605</v>
      </c>
      <c r="G123" t="s">
        <v>2203</v>
      </c>
      <c r="H123" t="s">
        <v>140</v>
      </c>
      <c r="I123" t="s">
        <v>1639</v>
      </c>
      <c r="J123" t="s">
        <v>124</v>
      </c>
      <c r="K123" t="s">
        <v>754</v>
      </c>
      <c r="L123">
        <v>0</v>
      </c>
      <c r="M123">
        <v>796</v>
      </c>
      <c r="N123" t="s">
        <v>296</v>
      </c>
      <c r="O123">
        <v>1727</v>
      </c>
      <c r="P123">
        <v>495.54</v>
      </c>
      <c r="Q123">
        <f t="shared" si="6"/>
        <v>855797.58000000007</v>
      </c>
      <c r="R123">
        <f t="shared" si="7"/>
        <v>958493.28960000013</v>
      </c>
      <c r="S123"/>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row>
    <row r="124" spans="1:60" s="2" customFormat="1" ht="15" x14ac:dyDescent="0.25">
      <c r="A124" t="s">
        <v>241</v>
      </c>
      <c r="B124" t="s">
        <v>25</v>
      </c>
      <c r="C124" t="s">
        <v>2201</v>
      </c>
      <c r="D124" t="s">
        <v>2202</v>
      </c>
      <c r="E124" t="s">
        <v>116</v>
      </c>
      <c r="F124" t="s">
        <v>1605</v>
      </c>
      <c r="G124" t="s">
        <v>2203</v>
      </c>
      <c r="H124" t="s">
        <v>753</v>
      </c>
      <c r="I124" t="s">
        <v>878</v>
      </c>
      <c r="J124" t="s">
        <v>124</v>
      </c>
      <c r="K124" t="s">
        <v>754</v>
      </c>
      <c r="L124">
        <v>0</v>
      </c>
      <c r="M124">
        <v>796</v>
      </c>
      <c r="N124" t="s">
        <v>296</v>
      </c>
      <c r="O124">
        <v>1021</v>
      </c>
      <c r="P124">
        <v>495.54</v>
      </c>
      <c r="Q124">
        <f t="shared" si="6"/>
        <v>505946.34</v>
      </c>
      <c r="R124">
        <f t="shared" si="7"/>
        <v>566659.90080000006</v>
      </c>
      <c r="S124"/>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row>
    <row r="125" spans="1:60" s="2" customFormat="1" ht="15" x14ac:dyDescent="0.25">
      <c r="A125" t="s">
        <v>242</v>
      </c>
      <c r="B125" t="s">
        <v>25</v>
      </c>
      <c r="C125" t="s">
        <v>2201</v>
      </c>
      <c r="D125" t="s">
        <v>2202</v>
      </c>
      <c r="E125" t="s">
        <v>116</v>
      </c>
      <c r="F125" t="s">
        <v>1605</v>
      </c>
      <c r="G125" t="s">
        <v>2203</v>
      </c>
      <c r="H125" t="s">
        <v>2661</v>
      </c>
      <c r="I125" t="s">
        <v>2215</v>
      </c>
      <c r="J125" t="s">
        <v>124</v>
      </c>
      <c r="K125" t="s">
        <v>754</v>
      </c>
      <c r="L125">
        <v>0</v>
      </c>
      <c r="M125">
        <v>796</v>
      </c>
      <c r="N125" t="s">
        <v>296</v>
      </c>
      <c r="O125">
        <v>1304</v>
      </c>
      <c r="P125">
        <v>495.54</v>
      </c>
      <c r="Q125">
        <f t="shared" si="6"/>
        <v>646184.16</v>
      </c>
      <c r="R125">
        <f t="shared" si="7"/>
        <v>723726.25920000009</v>
      </c>
      <c r="S12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row>
    <row r="126" spans="1:60" s="2" customFormat="1" ht="15" x14ac:dyDescent="0.25">
      <c r="A126" t="s">
        <v>243</v>
      </c>
      <c r="B126" t="s">
        <v>25</v>
      </c>
      <c r="C126" t="s">
        <v>2201</v>
      </c>
      <c r="D126" t="s">
        <v>2202</v>
      </c>
      <c r="E126" t="s">
        <v>116</v>
      </c>
      <c r="F126" t="s">
        <v>1605</v>
      </c>
      <c r="G126" t="s">
        <v>2203</v>
      </c>
      <c r="H126" t="s">
        <v>126</v>
      </c>
      <c r="I126" t="s">
        <v>879</v>
      </c>
      <c r="J126" t="s">
        <v>124</v>
      </c>
      <c r="K126" t="s">
        <v>754</v>
      </c>
      <c r="L126">
        <v>0</v>
      </c>
      <c r="M126">
        <v>796</v>
      </c>
      <c r="N126" t="s">
        <v>296</v>
      </c>
      <c r="O126">
        <v>1028</v>
      </c>
      <c r="P126">
        <v>495.54</v>
      </c>
      <c r="Q126">
        <f t="shared" si="6"/>
        <v>509415.12</v>
      </c>
      <c r="R126">
        <f t="shared" si="7"/>
        <v>570544.93440000003</v>
      </c>
      <c r="S126"/>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row>
    <row r="127" spans="1:60" s="2" customFormat="1" ht="15" x14ac:dyDescent="0.25">
      <c r="A127" t="s">
        <v>377</v>
      </c>
      <c r="B127" t="s">
        <v>25</v>
      </c>
      <c r="C127" t="s">
        <v>2201</v>
      </c>
      <c r="D127" t="s">
        <v>2202</v>
      </c>
      <c r="E127" t="s">
        <v>116</v>
      </c>
      <c r="F127" t="s">
        <v>1605</v>
      </c>
      <c r="G127" t="s">
        <v>2203</v>
      </c>
      <c r="H127" t="s">
        <v>126</v>
      </c>
      <c r="I127" t="s">
        <v>2211</v>
      </c>
      <c r="J127" t="s">
        <v>124</v>
      </c>
      <c r="K127" t="s">
        <v>754</v>
      </c>
      <c r="L127">
        <v>0</v>
      </c>
      <c r="M127">
        <v>796</v>
      </c>
      <c r="N127" t="s">
        <v>296</v>
      </c>
      <c r="O127">
        <v>817</v>
      </c>
      <c r="P127">
        <v>495.54</v>
      </c>
      <c r="Q127">
        <f t="shared" si="6"/>
        <v>404856.18</v>
      </c>
      <c r="R127">
        <f t="shared" si="7"/>
        <v>453438.92160000006</v>
      </c>
      <c r="S127"/>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row>
    <row r="128" spans="1:60" s="2" customFormat="1" ht="15" x14ac:dyDescent="0.25">
      <c r="A128" t="s">
        <v>244</v>
      </c>
      <c r="B128" t="s">
        <v>25</v>
      </c>
      <c r="C128" t="s">
        <v>2201</v>
      </c>
      <c r="D128" t="s">
        <v>2202</v>
      </c>
      <c r="E128" t="s">
        <v>116</v>
      </c>
      <c r="F128" t="s">
        <v>1605</v>
      </c>
      <c r="G128" t="s">
        <v>2203</v>
      </c>
      <c r="H128" t="s">
        <v>125</v>
      </c>
      <c r="I128" t="s">
        <v>2216</v>
      </c>
      <c r="J128" t="s">
        <v>124</v>
      </c>
      <c r="K128" t="s">
        <v>754</v>
      </c>
      <c r="L128">
        <v>0</v>
      </c>
      <c r="M128">
        <v>796</v>
      </c>
      <c r="N128" t="s">
        <v>296</v>
      </c>
      <c r="O128">
        <v>850</v>
      </c>
      <c r="P128">
        <v>495.54</v>
      </c>
      <c r="Q128">
        <f t="shared" si="6"/>
        <v>421209</v>
      </c>
      <c r="R128">
        <f t="shared" si="7"/>
        <v>471754.08</v>
      </c>
      <c r="S128"/>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row>
    <row r="129" spans="1:60" s="2" customFormat="1" ht="15" x14ac:dyDescent="0.25">
      <c r="A129" t="s">
        <v>245</v>
      </c>
      <c r="B129" t="s">
        <v>25</v>
      </c>
      <c r="C129" t="s">
        <v>2201</v>
      </c>
      <c r="D129" t="s">
        <v>2202</v>
      </c>
      <c r="E129" t="s">
        <v>116</v>
      </c>
      <c r="F129" t="s">
        <v>1605</v>
      </c>
      <c r="G129" t="s">
        <v>2203</v>
      </c>
      <c r="H129" t="s">
        <v>613</v>
      </c>
      <c r="I129" t="s">
        <v>2169</v>
      </c>
      <c r="J129" t="s">
        <v>124</v>
      </c>
      <c r="K129" t="s">
        <v>754</v>
      </c>
      <c r="L129">
        <v>0</v>
      </c>
      <c r="M129">
        <v>796</v>
      </c>
      <c r="N129" t="s">
        <v>296</v>
      </c>
      <c r="O129">
        <v>1021</v>
      </c>
      <c r="P129">
        <v>495.54</v>
      </c>
      <c r="Q129">
        <f t="shared" si="6"/>
        <v>505946.34</v>
      </c>
      <c r="R129">
        <f t="shared" si="7"/>
        <v>566659.90080000006</v>
      </c>
      <c r="S129"/>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row>
    <row r="130" spans="1:60" s="2" customFormat="1" ht="15" x14ac:dyDescent="0.25">
      <c r="A130" t="s">
        <v>246</v>
      </c>
      <c r="B130" t="s">
        <v>25</v>
      </c>
      <c r="C130" t="s">
        <v>2201</v>
      </c>
      <c r="D130" t="s">
        <v>2202</v>
      </c>
      <c r="E130" t="s">
        <v>116</v>
      </c>
      <c r="F130" t="s">
        <v>1605</v>
      </c>
      <c r="G130" t="s">
        <v>2203</v>
      </c>
      <c r="H130" t="s">
        <v>613</v>
      </c>
      <c r="I130" t="s">
        <v>2811</v>
      </c>
      <c r="J130" t="s">
        <v>124</v>
      </c>
      <c r="K130" t="s">
        <v>754</v>
      </c>
      <c r="L130">
        <v>0</v>
      </c>
      <c r="M130">
        <v>796</v>
      </c>
      <c r="N130" t="s">
        <v>296</v>
      </c>
      <c r="O130">
        <v>1474</v>
      </c>
      <c r="P130">
        <v>495.54</v>
      </c>
      <c r="Q130">
        <f t="shared" si="6"/>
        <v>730425.96000000008</v>
      </c>
      <c r="R130">
        <f t="shared" si="7"/>
        <v>818077.0752000002</v>
      </c>
      <c r="S130"/>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row>
    <row r="131" spans="1:60" s="2" customFormat="1" ht="15" x14ac:dyDescent="0.25">
      <c r="A131" t="s">
        <v>378</v>
      </c>
      <c r="B131" t="s">
        <v>25</v>
      </c>
      <c r="C131" t="s">
        <v>2201</v>
      </c>
      <c r="D131" t="s">
        <v>2202</v>
      </c>
      <c r="E131" t="s">
        <v>116</v>
      </c>
      <c r="F131" t="s">
        <v>1605</v>
      </c>
      <c r="G131" t="s">
        <v>2203</v>
      </c>
      <c r="H131" t="s">
        <v>131</v>
      </c>
      <c r="I131" t="s">
        <v>2821</v>
      </c>
      <c r="J131" t="s">
        <v>124</v>
      </c>
      <c r="K131" t="s">
        <v>754</v>
      </c>
      <c r="L131">
        <v>0</v>
      </c>
      <c r="M131">
        <v>796</v>
      </c>
      <c r="N131" t="s">
        <v>296</v>
      </c>
      <c r="O131">
        <v>1551</v>
      </c>
      <c r="P131">
        <v>495.54</v>
      </c>
      <c r="Q131">
        <f t="shared" si="6"/>
        <v>768582.54</v>
      </c>
      <c r="R131">
        <f t="shared" si="7"/>
        <v>860812.44480000017</v>
      </c>
      <c r="S131"/>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row>
    <row r="132" spans="1:60" s="2" customFormat="1" ht="15" x14ac:dyDescent="0.25">
      <c r="A132" t="s">
        <v>379</v>
      </c>
      <c r="B132" t="s">
        <v>25</v>
      </c>
      <c r="C132" t="s">
        <v>2201</v>
      </c>
      <c r="D132" t="s">
        <v>2202</v>
      </c>
      <c r="E132" t="s">
        <v>116</v>
      </c>
      <c r="F132" t="s">
        <v>1605</v>
      </c>
      <c r="G132" t="s">
        <v>2203</v>
      </c>
      <c r="H132" t="s">
        <v>131</v>
      </c>
      <c r="I132" t="s">
        <v>2217</v>
      </c>
      <c r="J132" t="s">
        <v>124</v>
      </c>
      <c r="K132" t="s">
        <v>754</v>
      </c>
      <c r="L132">
        <v>0</v>
      </c>
      <c r="M132">
        <v>796</v>
      </c>
      <c r="N132" t="s">
        <v>296</v>
      </c>
      <c r="O132">
        <v>973</v>
      </c>
      <c r="P132">
        <v>495.54</v>
      </c>
      <c r="Q132">
        <f t="shared" si="6"/>
        <v>482160.42000000004</v>
      </c>
      <c r="R132">
        <f t="shared" si="7"/>
        <v>540019.67040000006</v>
      </c>
      <c r="S132"/>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row>
    <row r="133" spans="1:60" s="2" customFormat="1" ht="15" x14ac:dyDescent="0.25">
      <c r="A133" t="s">
        <v>247</v>
      </c>
      <c r="B133" t="s">
        <v>25</v>
      </c>
      <c r="C133" t="s">
        <v>2201</v>
      </c>
      <c r="D133" t="s">
        <v>2202</v>
      </c>
      <c r="E133" t="s">
        <v>116</v>
      </c>
      <c r="F133" t="s">
        <v>1605</v>
      </c>
      <c r="G133" t="s">
        <v>2203</v>
      </c>
      <c r="H133" t="s">
        <v>753</v>
      </c>
      <c r="I133" t="s">
        <v>2679</v>
      </c>
      <c r="J133" t="s">
        <v>124</v>
      </c>
      <c r="K133" t="s">
        <v>754</v>
      </c>
      <c r="L133">
        <v>0</v>
      </c>
      <c r="M133">
        <v>796</v>
      </c>
      <c r="N133" t="s">
        <v>296</v>
      </c>
      <c r="O133">
        <v>1255</v>
      </c>
      <c r="P133">
        <v>495.54</v>
      </c>
      <c r="Q133">
        <f t="shared" si="6"/>
        <v>621902.70000000007</v>
      </c>
      <c r="R133">
        <f t="shared" si="7"/>
        <v>696531.02400000009</v>
      </c>
      <c r="S133"/>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row>
    <row r="134" spans="1:60" s="2" customFormat="1" ht="15" x14ac:dyDescent="0.25">
      <c r="A134" t="s">
        <v>248</v>
      </c>
      <c r="B134" t="s">
        <v>25</v>
      </c>
      <c r="C134" t="s">
        <v>2201</v>
      </c>
      <c r="D134" t="s">
        <v>2202</v>
      </c>
      <c r="E134" t="s">
        <v>116</v>
      </c>
      <c r="F134" t="s">
        <v>1605</v>
      </c>
      <c r="G134" t="s">
        <v>2203</v>
      </c>
      <c r="H134" t="s">
        <v>753</v>
      </c>
      <c r="I134" t="s">
        <v>2218</v>
      </c>
      <c r="J134" t="s">
        <v>124</v>
      </c>
      <c r="K134" t="s">
        <v>754</v>
      </c>
      <c r="L134">
        <v>0</v>
      </c>
      <c r="M134">
        <v>796</v>
      </c>
      <c r="N134" t="s">
        <v>296</v>
      </c>
      <c r="O134">
        <v>1133</v>
      </c>
      <c r="P134">
        <v>495.54</v>
      </c>
      <c r="Q134">
        <f t="shared" si="6"/>
        <v>561446.82000000007</v>
      </c>
      <c r="R134">
        <f t="shared" si="7"/>
        <v>628820.4384000001</v>
      </c>
      <c r="S134"/>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row>
    <row r="135" spans="1:60" s="2" customFormat="1" ht="15" x14ac:dyDescent="0.25">
      <c r="A135" t="s">
        <v>249</v>
      </c>
      <c r="B135" t="s">
        <v>25</v>
      </c>
      <c r="C135" t="s">
        <v>2201</v>
      </c>
      <c r="D135" t="s">
        <v>2202</v>
      </c>
      <c r="E135" t="s">
        <v>116</v>
      </c>
      <c r="F135" t="s">
        <v>1605</v>
      </c>
      <c r="G135" t="s">
        <v>2203</v>
      </c>
      <c r="H135" t="s">
        <v>129</v>
      </c>
      <c r="I135" t="s">
        <v>2680</v>
      </c>
      <c r="J135" t="s">
        <v>124</v>
      </c>
      <c r="K135" t="s">
        <v>754</v>
      </c>
      <c r="L135">
        <v>0</v>
      </c>
      <c r="M135">
        <v>796</v>
      </c>
      <c r="N135" t="s">
        <v>296</v>
      </c>
      <c r="O135">
        <v>2444</v>
      </c>
      <c r="P135">
        <v>495.54</v>
      </c>
      <c r="Q135">
        <f t="shared" si="6"/>
        <v>1211099.76</v>
      </c>
      <c r="R135">
        <f t="shared" si="7"/>
        <v>1356431.7312</v>
      </c>
      <c r="S13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row>
    <row r="136" spans="1:60" s="2" customFormat="1" ht="15" x14ac:dyDescent="0.25">
      <c r="A136" t="s">
        <v>250</v>
      </c>
      <c r="B136" t="s">
        <v>25</v>
      </c>
      <c r="C136" t="s">
        <v>2201</v>
      </c>
      <c r="D136" t="s">
        <v>2202</v>
      </c>
      <c r="E136" t="s">
        <v>116</v>
      </c>
      <c r="F136" t="s">
        <v>1605</v>
      </c>
      <c r="G136" t="s">
        <v>2203</v>
      </c>
      <c r="H136" t="s">
        <v>130</v>
      </c>
      <c r="I136" t="s">
        <v>2808</v>
      </c>
      <c r="J136" t="s">
        <v>124</v>
      </c>
      <c r="K136" t="s">
        <v>754</v>
      </c>
      <c r="L136">
        <v>0</v>
      </c>
      <c r="M136">
        <v>796</v>
      </c>
      <c r="N136" t="s">
        <v>296</v>
      </c>
      <c r="O136">
        <v>1587</v>
      </c>
      <c r="P136">
        <v>495.54</v>
      </c>
      <c r="Q136">
        <f t="shared" si="6"/>
        <v>786421.98</v>
      </c>
      <c r="R136">
        <f t="shared" si="7"/>
        <v>880792.61760000011</v>
      </c>
      <c r="S136"/>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row>
    <row r="137" spans="1:60" s="2" customFormat="1" ht="15" x14ac:dyDescent="0.25">
      <c r="A137" t="s">
        <v>251</v>
      </c>
      <c r="B137" t="s">
        <v>25</v>
      </c>
      <c r="C137" t="s">
        <v>2201</v>
      </c>
      <c r="D137" t="s">
        <v>2202</v>
      </c>
      <c r="E137" t="s">
        <v>116</v>
      </c>
      <c r="F137" t="s">
        <v>1605</v>
      </c>
      <c r="G137" t="s">
        <v>2203</v>
      </c>
      <c r="H137" t="s">
        <v>130</v>
      </c>
      <c r="I137" t="s">
        <v>2809</v>
      </c>
      <c r="J137" t="s">
        <v>124</v>
      </c>
      <c r="K137" t="s">
        <v>754</v>
      </c>
      <c r="L137">
        <v>0</v>
      </c>
      <c r="M137">
        <v>796</v>
      </c>
      <c r="N137" t="s">
        <v>296</v>
      </c>
      <c r="O137">
        <v>2013</v>
      </c>
      <c r="P137">
        <v>495.54</v>
      </c>
      <c r="Q137">
        <f t="shared" si="6"/>
        <v>997522.02</v>
      </c>
      <c r="R137">
        <f t="shared" si="7"/>
        <v>1117224.6624</v>
      </c>
      <c r="S137"/>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row>
    <row r="138" spans="1:60" s="2" customFormat="1" ht="15" x14ac:dyDescent="0.25">
      <c r="A138" t="s">
        <v>252</v>
      </c>
      <c r="B138" t="s">
        <v>25</v>
      </c>
      <c r="C138" t="s">
        <v>2201</v>
      </c>
      <c r="D138" t="s">
        <v>2202</v>
      </c>
      <c r="E138" t="s">
        <v>116</v>
      </c>
      <c r="F138" t="s">
        <v>1605</v>
      </c>
      <c r="G138" t="s">
        <v>2203</v>
      </c>
      <c r="H138" t="s">
        <v>133</v>
      </c>
      <c r="I138" t="s">
        <v>2219</v>
      </c>
      <c r="J138" t="s">
        <v>124</v>
      </c>
      <c r="K138" t="s">
        <v>754</v>
      </c>
      <c r="L138">
        <v>0</v>
      </c>
      <c r="M138">
        <v>796</v>
      </c>
      <c r="N138" t="s">
        <v>296</v>
      </c>
      <c r="O138">
        <v>1815</v>
      </c>
      <c r="P138">
        <v>495.54</v>
      </c>
      <c r="Q138">
        <f t="shared" si="6"/>
        <v>899405.10000000009</v>
      </c>
      <c r="R138">
        <f t="shared" si="7"/>
        <v>1007333.7120000002</v>
      </c>
      <c r="S138"/>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row>
    <row r="139" spans="1:60" s="2" customFormat="1" ht="15" x14ac:dyDescent="0.25">
      <c r="A139" t="s">
        <v>253</v>
      </c>
      <c r="B139" t="s">
        <v>25</v>
      </c>
      <c r="C139" t="s">
        <v>2201</v>
      </c>
      <c r="D139" t="s">
        <v>2202</v>
      </c>
      <c r="E139" t="s">
        <v>116</v>
      </c>
      <c r="F139" t="s">
        <v>1605</v>
      </c>
      <c r="G139" t="s">
        <v>2203</v>
      </c>
      <c r="H139" t="s">
        <v>128</v>
      </c>
      <c r="I139" t="s">
        <v>2816</v>
      </c>
      <c r="J139" t="s">
        <v>124</v>
      </c>
      <c r="K139" t="s">
        <v>754</v>
      </c>
      <c r="L139">
        <v>0</v>
      </c>
      <c r="M139">
        <v>796</v>
      </c>
      <c r="N139" t="s">
        <v>296</v>
      </c>
      <c r="O139">
        <v>908</v>
      </c>
      <c r="P139">
        <v>495.54</v>
      </c>
      <c r="Q139">
        <f t="shared" si="6"/>
        <v>449950.32</v>
      </c>
      <c r="R139">
        <f t="shared" si="7"/>
        <v>503944.35840000008</v>
      </c>
      <c r="S139"/>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row>
    <row r="140" spans="1:60" s="2" customFormat="1" ht="15" x14ac:dyDescent="0.25">
      <c r="A140" t="s">
        <v>254</v>
      </c>
      <c r="B140" t="s">
        <v>25</v>
      </c>
      <c r="C140" t="s">
        <v>2201</v>
      </c>
      <c r="D140" t="s">
        <v>2202</v>
      </c>
      <c r="E140" t="s">
        <v>116</v>
      </c>
      <c r="F140" t="s">
        <v>1605</v>
      </c>
      <c r="G140" t="s">
        <v>2203</v>
      </c>
      <c r="H140" t="s">
        <v>128</v>
      </c>
      <c r="I140" t="s">
        <v>614</v>
      </c>
      <c r="J140" t="s">
        <v>124</v>
      </c>
      <c r="K140" t="s">
        <v>754</v>
      </c>
      <c r="L140">
        <v>0</v>
      </c>
      <c r="M140">
        <v>796</v>
      </c>
      <c r="N140" t="s">
        <v>296</v>
      </c>
      <c r="O140">
        <v>1331</v>
      </c>
      <c r="P140">
        <v>495.54</v>
      </c>
      <c r="Q140">
        <f t="shared" si="6"/>
        <v>659563.74</v>
      </c>
      <c r="R140">
        <f t="shared" si="7"/>
        <v>738711.38880000007</v>
      </c>
      <c r="S140"/>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row>
    <row r="141" spans="1:60" s="2" customFormat="1" ht="15" x14ac:dyDescent="0.25">
      <c r="A141" t="s">
        <v>255</v>
      </c>
      <c r="B141" t="s">
        <v>25</v>
      </c>
      <c r="C141" t="s">
        <v>2201</v>
      </c>
      <c r="D141" t="s">
        <v>2202</v>
      </c>
      <c r="E141" t="s">
        <v>116</v>
      </c>
      <c r="F141" t="s">
        <v>1605</v>
      </c>
      <c r="G141" t="s">
        <v>2203</v>
      </c>
      <c r="H141" t="s">
        <v>128</v>
      </c>
      <c r="I141" t="s">
        <v>2817</v>
      </c>
      <c r="J141" t="s">
        <v>124</v>
      </c>
      <c r="K141" t="s">
        <v>754</v>
      </c>
      <c r="L141">
        <v>0</v>
      </c>
      <c r="M141">
        <v>796</v>
      </c>
      <c r="N141" t="s">
        <v>296</v>
      </c>
      <c r="O141">
        <v>1304</v>
      </c>
      <c r="P141">
        <v>495.54</v>
      </c>
      <c r="Q141">
        <f t="shared" si="6"/>
        <v>646184.16</v>
      </c>
      <c r="R141">
        <f t="shared" si="7"/>
        <v>723726.25920000009</v>
      </c>
      <c r="S141"/>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row>
    <row r="142" spans="1:60" s="2" customFormat="1" ht="15" x14ac:dyDescent="0.25">
      <c r="A142" t="s">
        <v>256</v>
      </c>
      <c r="B142" t="s">
        <v>25</v>
      </c>
      <c r="C142" t="s">
        <v>2201</v>
      </c>
      <c r="D142" t="s">
        <v>2202</v>
      </c>
      <c r="E142" t="s">
        <v>116</v>
      </c>
      <c r="F142" t="s">
        <v>1605</v>
      </c>
      <c r="G142" t="s">
        <v>2203</v>
      </c>
      <c r="H142" t="s">
        <v>757</v>
      </c>
      <c r="I142" t="s">
        <v>2186</v>
      </c>
      <c r="J142" t="s">
        <v>124</v>
      </c>
      <c r="K142" t="s">
        <v>754</v>
      </c>
      <c r="L142">
        <v>0</v>
      </c>
      <c r="M142">
        <v>796</v>
      </c>
      <c r="N142" t="s">
        <v>296</v>
      </c>
      <c r="O142">
        <v>1021</v>
      </c>
      <c r="P142">
        <v>495.54</v>
      </c>
      <c r="Q142">
        <f t="shared" ref="Q142:Q158" si="8">O142*P142</f>
        <v>505946.34</v>
      </c>
      <c r="R142">
        <f t="shared" ref="R142:R158" si="9">Q142*1.12</f>
        <v>566659.90080000006</v>
      </c>
      <c r="S142"/>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row>
    <row r="143" spans="1:60" s="2" customFormat="1" ht="15" x14ac:dyDescent="0.25">
      <c r="A143" t="s">
        <v>257</v>
      </c>
      <c r="B143" t="s">
        <v>25</v>
      </c>
      <c r="C143" t="s">
        <v>2201</v>
      </c>
      <c r="D143" t="s">
        <v>2202</v>
      </c>
      <c r="E143" t="s">
        <v>116</v>
      </c>
      <c r="F143" t="s">
        <v>1605</v>
      </c>
      <c r="G143" t="s">
        <v>2203</v>
      </c>
      <c r="H143" t="s">
        <v>146</v>
      </c>
      <c r="I143" t="s">
        <v>2820</v>
      </c>
      <c r="J143" t="s">
        <v>124</v>
      </c>
      <c r="K143" t="s">
        <v>754</v>
      </c>
      <c r="L143">
        <v>0</v>
      </c>
      <c r="M143">
        <v>796</v>
      </c>
      <c r="N143" t="s">
        <v>296</v>
      </c>
      <c r="O143">
        <v>935</v>
      </c>
      <c r="P143">
        <v>495.54</v>
      </c>
      <c r="Q143">
        <f t="shared" si="8"/>
        <v>463329.9</v>
      </c>
      <c r="R143">
        <f t="shared" si="9"/>
        <v>518929.48800000007</v>
      </c>
      <c r="S143"/>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row>
    <row r="144" spans="1:60" s="2" customFormat="1" ht="15" x14ac:dyDescent="0.25">
      <c r="A144" t="s">
        <v>258</v>
      </c>
      <c r="B144" t="s">
        <v>25</v>
      </c>
      <c r="C144" t="s">
        <v>2220</v>
      </c>
      <c r="D144" t="s">
        <v>2229</v>
      </c>
      <c r="E144" t="s">
        <v>26</v>
      </c>
      <c r="F144" t="s">
        <v>1605</v>
      </c>
      <c r="G144" t="s">
        <v>2203</v>
      </c>
      <c r="H144" t="s">
        <v>1488</v>
      </c>
      <c r="I144" t="s">
        <v>328</v>
      </c>
      <c r="J144" t="s">
        <v>124</v>
      </c>
      <c r="K144" t="s">
        <v>1833</v>
      </c>
      <c r="L144">
        <v>0</v>
      </c>
      <c r="M144">
        <v>796</v>
      </c>
      <c r="N144" t="s">
        <v>10</v>
      </c>
      <c r="O144">
        <v>150</v>
      </c>
      <c r="P144">
        <v>26.78</v>
      </c>
      <c r="Q144">
        <f t="shared" si="8"/>
        <v>4017</v>
      </c>
      <c r="R144">
        <f t="shared" si="9"/>
        <v>4499.0400000000009</v>
      </c>
      <c r="S144"/>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row>
    <row r="145" spans="1:60" s="2" customFormat="1" ht="15" x14ac:dyDescent="0.25">
      <c r="A145" t="s">
        <v>259</v>
      </c>
      <c r="B145" t="s">
        <v>25</v>
      </c>
      <c r="C145" t="s">
        <v>2221</v>
      </c>
      <c r="D145" t="s">
        <v>2237</v>
      </c>
      <c r="E145" t="s">
        <v>26</v>
      </c>
      <c r="F145" t="s">
        <v>1605</v>
      </c>
      <c r="G145" t="s">
        <v>2203</v>
      </c>
      <c r="H145" t="s">
        <v>1488</v>
      </c>
      <c r="I145" t="s">
        <v>328</v>
      </c>
      <c r="J145" t="s">
        <v>124</v>
      </c>
      <c r="K145" t="s">
        <v>1833</v>
      </c>
      <c r="L145">
        <v>0</v>
      </c>
      <c r="M145">
        <v>796</v>
      </c>
      <c r="N145" t="s">
        <v>10</v>
      </c>
      <c r="O145">
        <v>10</v>
      </c>
      <c r="P145">
        <v>3840</v>
      </c>
      <c r="Q145">
        <f t="shared" si="8"/>
        <v>38400</v>
      </c>
      <c r="R145">
        <f t="shared" si="9"/>
        <v>43008.000000000007</v>
      </c>
      <c r="S14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row>
    <row r="146" spans="1:60" s="2" customFormat="1" ht="15" x14ac:dyDescent="0.25">
      <c r="A146" t="s">
        <v>260</v>
      </c>
      <c r="B146" t="s">
        <v>25</v>
      </c>
      <c r="C146" t="s">
        <v>2221</v>
      </c>
      <c r="D146" t="s">
        <v>2238</v>
      </c>
      <c r="E146" t="s">
        <v>26</v>
      </c>
      <c r="F146" t="s">
        <v>1605</v>
      </c>
      <c r="G146" t="s">
        <v>2203</v>
      </c>
      <c r="H146" t="s">
        <v>1488</v>
      </c>
      <c r="I146" t="s">
        <v>328</v>
      </c>
      <c r="J146" t="s">
        <v>124</v>
      </c>
      <c r="K146" t="s">
        <v>1833</v>
      </c>
      <c r="L146">
        <v>0</v>
      </c>
      <c r="M146">
        <v>796</v>
      </c>
      <c r="N146" t="s">
        <v>10</v>
      </c>
      <c r="O146">
        <v>10</v>
      </c>
      <c r="P146">
        <v>4018</v>
      </c>
      <c r="Q146">
        <f t="shared" si="8"/>
        <v>40180</v>
      </c>
      <c r="R146">
        <f t="shared" si="9"/>
        <v>45001.600000000006</v>
      </c>
      <c r="S146"/>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row>
    <row r="147" spans="1:60" s="2" customFormat="1" ht="15" x14ac:dyDescent="0.25">
      <c r="A147" t="s">
        <v>261</v>
      </c>
      <c r="B147" t="s">
        <v>25</v>
      </c>
      <c r="C147" t="s">
        <v>2173</v>
      </c>
      <c r="D147" t="s">
        <v>2230</v>
      </c>
      <c r="E147" t="s">
        <v>26</v>
      </c>
      <c r="F147" t="s">
        <v>1605</v>
      </c>
      <c r="G147" t="s">
        <v>2203</v>
      </c>
      <c r="H147" t="s">
        <v>1488</v>
      </c>
      <c r="I147" t="s">
        <v>328</v>
      </c>
      <c r="J147" t="s">
        <v>124</v>
      </c>
      <c r="K147" t="s">
        <v>1833</v>
      </c>
      <c r="L147">
        <v>0</v>
      </c>
      <c r="M147">
        <v>796</v>
      </c>
      <c r="N147" t="s">
        <v>10</v>
      </c>
      <c r="O147">
        <v>10</v>
      </c>
      <c r="P147">
        <v>4107</v>
      </c>
      <c r="Q147">
        <f t="shared" si="8"/>
        <v>41070</v>
      </c>
      <c r="R147">
        <f t="shared" si="9"/>
        <v>45998.400000000001</v>
      </c>
      <c r="S147"/>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row>
    <row r="148" spans="1:60" s="2" customFormat="1" ht="15" x14ac:dyDescent="0.25">
      <c r="A148" t="s">
        <v>262</v>
      </c>
      <c r="B148" t="s">
        <v>25</v>
      </c>
      <c r="C148" t="s">
        <v>2222</v>
      </c>
      <c r="D148" t="s">
        <v>2231</v>
      </c>
      <c r="E148" t="s">
        <v>26</v>
      </c>
      <c r="F148" t="s">
        <v>1605</v>
      </c>
      <c r="G148" t="s">
        <v>2203</v>
      </c>
      <c r="H148" t="s">
        <v>1488</v>
      </c>
      <c r="I148" t="s">
        <v>328</v>
      </c>
      <c r="J148" t="s">
        <v>124</v>
      </c>
      <c r="K148" t="s">
        <v>1833</v>
      </c>
      <c r="L148">
        <v>0</v>
      </c>
      <c r="M148">
        <v>796</v>
      </c>
      <c r="N148" t="s">
        <v>10</v>
      </c>
      <c r="O148">
        <v>10</v>
      </c>
      <c r="P148">
        <v>2893</v>
      </c>
      <c r="Q148">
        <f t="shared" si="8"/>
        <v>28930</v>
      </c>
      <c r="R148">
        <f t="shared" si="9"/>
        <v>32401.600000000002</v>
      </c>
      <c r="S148"/>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row>
    <row r="149" spans="1:60" s="2" customFormat="1" ht="15" x14ac:dyDescent="0.25">
      <c r="A149" t="s">
        <v>263</v>
      </c>
      <c r="B149" t="s">
        <v>25</v>
      </c>
      <c r="C149" t="s">
        <v>1839</v>
      </c>
      <c r="D149" t="s">
        <v>2232</v>
      </c>
      <c r="E149" t="s">
        <v>26</v>
      </c>
      <c r="F149" t="s">
        <v>1605</v>
      </c>
      <c r="G149" t="s">
        <v>2203</v>
      </c>
      <c r="H149" t="s">
        <v>1488</v>
      </c>
      <c r="I149" t="s">
        <v>328</v>
      </c>
      <c r="J149" t="s">
        <v>124</v>
      </c>
      <c r="K149" t="s">
        <v>1833</v>
      </c>
      <c r="L149">
        <v>0</v>
      </c>
      <c r="M149">
        <v>796</v>
      </c>
      <c r="N149" t="s">
        <v>10</v>
      </c>
      <c r="O149">
        <v>1</v>
      </c>
      <c r="P149">
        <v>68625</v>
      </c>
      <c r="Q149">
        <f t="shared" si="8"/>
        <v>68625</v>
      </c>
      <c r="R149">
        <f t="shared" si="9"/>
        <v>76860.000000000015</v>
      </c>
      <c r="S149"/>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row>
    <row r="150" spans="1:60" s="2" customFormat="1" ht="15" x14ac:dyDescent="0.25">
      <c r="A150" t="s">
        <v>264</v>
      </c>
      <c r="B150" t="s">
        <v>25</v>
      </c>
      <c r="C150" t="s">
        <v>2223</v>
      </c>
      <c r="D150" t="s">
        <v>2239</v>
      </c>
      <c r="E150" t="s">
        <v>26</v>
      </c>
      <c r="F150" t="s">
        <v>1605</v>
      </c>
      <c r="G150" t="s">
        <v>2203</v>
      </c>
      <c r="H150" t="s">
        <v>1488</v>
      </c>
      <c r="I150" t="s">
        <v>328</v>
      </c>
      <c r="J150" t="s">
        <v>124</v>
      </c>
      <c r="K150" t="s">
        <v>1833</v>
      </c>
      <c r="L150">
        <v>0</v>
      </c>
      <c r="M150">
        <v>796</v>
      </c>
      <c r="N150" t="s">
        <v>10</v>
      </c>
      <c r="O150">
        <v>15</v>
      </c>
      <c r="P150">
        <v>2679</v>
      </c>
      <c r="Q150">
        <f t="shared" si="8"/>
        <v>40185</v>
      </c>
      <c r="R150">
        <f t="shared" si="9"/>
        <v>45007.200000000004</v>
      </c>
      <c r="S150"/>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row>
    <row r="151" spans="1:60" s="2" customFormat="1" ht="15" x14ac:dyDescent="0.25">
      <c r="A151" t="s">
        <v>265</v>
      </c>
      <c r="B151" t="s">
        <v>25</v>
      </c>
      <c r="C151" t="s">
        <v>2224</v>
      </c>
      <c r="D151" t="s">
        <v>2233</v>
      </c>
      <c r="E151" t="s">
        <v>26</v>
      </c>
      <c r="F151" t="s">
        <v>1605</v>
      </c>
      <c r="G151" t="s">
        <v>2203</v>
      </c>
      <c r="H151" t="s">
        <v>1488</v>
      </c>
      <c r="I151" t="s">
        <v>328</v>
      </c>
      <c r="J151" t="s">
        <v>124</v>
      </c>
      <c r="K151" t="s">
        <v>1833</v>
      </c>
      <c r="L151">
        <v>0</v>
      </c>
      <c r="M151">
        <v>796</v>
      </c>
      <c r="N151" t="s">
        <v>10</v>
      </c>
      <c r="O151">
        <v>1</v>
      </c>
      <c r="P151">
        <v>25000</v>
      </c>
      <c r="Q151">
        <f t="shared" si="8"/>
        <v>25000</v>
      </c>
      <c r="R151">
        <f t="shared" si="9"/>
        <v>28000.000000000004</v>
      </c>
      <c r="S151"/>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row>
    <row r="152" spans="1:60" s="2" customFormat="1" ht="15" x14ac:dyDescent="0.25">
      <c r="A152" t="s">
        <v>266</v>
      </c>
      <c r="B152" t="s">
        <v>25</v>
      </c>
      <c r="C152" t="s">
        <v>2225</v>
      </c>
      <c r="D152" t="s">
        <v>2234</v>
      </c>
      <c r="E152" t="s">
        <v>26</v>
      </c>
      <c r="F152" t="s">
        <v>1605</v>
      </c>
      <c r="G152" t="s">
        <v>2203</v>
      </c>
      <c r="H152" t="s">
        <v>1488</v>
      </c>
      <c r="I152" t="s">
        <v>328</v>
      </c>
      <c r="J152" t="s">
        <v>124</v>
      </c>
      <c r="K152" t="s">
        <v>1833</v>
      </c>
      <c r="L152">
        <v>0</v>
      </c>
      <c r="M152">
        <v>796</v>
      </c>
      <c r="N152" t="s">
        <v>10</v>
      </c>
      <c r="O152">
        <v>1</v>
      </c>
      <c r="P152">
        <v>2312.5</v>
      </c>
      <c r="Q152">
        <f t="shared" si="8"/>
        <v>2312.5</v>
      </c>
      <c r="R152">
        <f t="shared" si="9"/>
        <v>2590.0000000000005</v>
      </c>
      <c r="S152"/>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row>
    <row r="153" spans="1:60" s="2" customFormat="1" ht="15" x14ac:dyDescent="0.25">
      <c r="A153" t="s">
        <v>267</v>
      </c>
      <c r="B153" t="s">
        <v>25</v>
      </c>
      <c r="C153" t="s">
        <v>2226</v>
      </c>
      <c r="D153" t="s">
        <v>2235</v>
      </c>
      <c r="E153" t="s">
        <v>26</v>
      </c>
      <c r="F153" t="s">
        <v>1605</v>
      </c>
      <c r="G153" t="s">
        <v>2203</v>
      </c>
      <c r="H153" t="s">
        <v>1488</v>
      </c>
      <c r="I153" t="s">
        <v>328</v>
      </c>
      <c r="J153" t="s">
        <v>124</v>
      </c>
      <c r="K153" t="s">
        <v>1833</v>
      </c>
      <c r="L153">
        <v>0</v>
      </c>
      <c r="M153">
        <v>796</v>
      </c>
      <c r="N153" t="s">
        <v>10</v>
      </c>
      <c r="O153">
        <v>1</v>
      </c>
      <c r="P153">
        <v>10821</v>
      </c>
      <c r="Q153">
        <f t="shared" si="8"/>
        <v>10821</v>
      </c>
      <c r="R153">
        <f t="shared" si="9"/>
        <v>12119.52</v>
      </c>
      <c r="S153"/>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row>
    <row r="154" spans="1:60" s="2" customFormat="1" ht="15" x14ac:dyDescent="0.25">
      <c r="A154" t="s">
        <v>268</v>
      </c>
      <c r="B154" t="s">
        <v>25</v>
      </c>
      <c r="C154" t="s">
        <v>2227</v>
      </c>
      <c r="D154" t="s">
        <v>2236</v>
      </c>
      <c r="E154" t="s">
        <v>26</v>
      </c>
      <c r="F154" t="s">
        <v>1605</v>
      </c>
      <c r="G154" t="s">
        <v>2203</v>
      </c>
      <c r="H154" t="s">
        <v>1488</v>
      </c>
      <c r="I154" t="s">
        <v>328</v>
      </c>
      <c r="J154" t="s">
        <v>124</v>
      </c>
      <c r="K154" t="s">
        <v>1833</v>
      </c>
      <c r="L154">
        <v>0</v>
      </c>
      <c r="M154">
        <v>796</v>
      </c>
      <c r="N154" t="s">
        <v>10</v>
      </c>
      <c r="O154">
        <v>24</v>
      </c>
      <c r="P154">
        <v>6830</v>
      </c>
      <c r="Q154">
        <f t="shared" si="8"/>
        <v>163920</v>
      </c>
      <c r="R154">
        <f t="shared" si="9"/>
        <v>183590.40000000002</v>
      </c>
      <c r="S154"/>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row>
    <row r="155" spans="1:60" s="2" customFormat="1" ht="15" x14ac:dyDescent="0.25">
      <c r="A155" t="s">
        <v>269</v>
      </c>
      <c r="B155" t="s">
        <v>25</v>
      </c>
      <c r="C155" t="s">
        <v>2224</v>
      </c>
      <c r="D155" t="s">
        <v>2241</v>
      </c>
      <c r="E155" t="s">
        <v>26</v>
      </c>
      <c r="F155" t="s">
        <v>1605</v>
      </c>
      <c r="G155" t="s">
        <v>2203</v>
      </c>
      <c r="H155" t="s">
        <v>1488</v>
      </c>
      <c r="I155" t="s">
        <v>328</v>
      </c>
      <c r="J155" t="s">
        <v>124</v>
      </c>
      <c r="K155" t="s">
        <v>1833</v>
      </c>
      <c r="L155">
        <v>0</v>
      </c>
      <c r="M155">
        <v>796</v>
      </c>
      <c r="N155" t="s">
        <v>10</v>
      </c>
      <c r="O155">
        <v>2</v>
      </c>
      <c r="P155">
        <v>848</v>
      </c>
      <c r="Q155">
        <f t="shared" si="8"/>
        <v>1696</v>
      </c>
      <c r="R155">
        <f t="shared" si="9"/>
        <v>1899.5200000000002</v>
      </c>
      <c r="S15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row>
    <row r="156" spans="1:60" s="2" customFormat="1" ht="15" x14ac:dyDescent="0.25">
      <c r="A156" t="s">
        <v>270</v>
      </c>
      <c r="B156" t="s">
        <v>25</v>
      </c>
      <c r="C156" t="s">
        <v>2228</v>
      </c>
      <c r="D156" t="s">
        <v>2240</v>
      </c>
      <c r="E156" t="s">
        <v>26</v>
      </c>
      <c r="F156" t="s">
        <v>1605</v>
      </c>
      <c r="G156" t="s">
        <v>2203</v>
      </c>
      <c r="H156" t="s">
        <v>1488</v>
      </c>
      <c r="I156" t="s">
        <v>328</v>
      </c>
      <c r="J156" t="s">
        <v>124</v>
      </c>
      <c r="K156" t="s">
        <v>1833</v>
      </c>
      <c r="L156">
        <v>0</v>
      </c>
      <c r="M156">
        <v>796</v>
      </c>
      <c r="N156" t="s">
        <v>10</v>
      </c>
      <c r="O156">
        <v>1</v>
      </c>
      <c r="P156">
        <v>8295</v>
      </c>
      <c r="Q156">
        <f t="shared" si="8"/>
        <v>8295</v>
      </c>
      <c r="R156">
        <f t="shared" si="9"/>
        <v>9290.4000000000015</v>
      </c>
      <c r="S156"/>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row>
    <row r="157" spans="1:60" s="2" customFormat="1" ht="15" x14ac:dyDescent="0.25">
      <c r="A157" t="s">
        <v>271</v>
      </c>
      <c r="B157" t="s">
        <v>25</v>
      </c>
      <c r="C157" t="s">
        <v>2242</v>
      </c>
      <c r="D157" t="s">
        <v>2200</v>
      </c>
      <c r="E157" t="s">
        <v>26</v>
      </c>
      <c r="F157" t="s">
        <v>1605</v>
      </c>
      <c r="G157" t="s">
        <v>2203</v>
      </c>
      <c r="H157" t="s">
        <v>1488</v>
      </c>
      <c r="I157" t="s">
        <v>328</v>
      </c>
      <c r="J157" t="s">
        <v>124</v>
      </c>
      <c r="K157" t="s">
        <v>1833</v>
      </c>
      <c r="L157">
        <v>0</v>
      </c>
      <c r="M157">
        <v>796</v>
      </c>
      <c r="N157" t="s">
        <v>10</v>
      </c>
      <c r="O157">
        <v>2000</v>
      </c>
      <c r="P157">
        <v>303.5</v>
      </c>
      <c r="Q157">
        <f t="shared" si="8"/>
        <v>607000</v>
      </c>
      <c r="R157">
        <f t="shared" si="9"/>
        <v>679840.00000000012</v>
      </c>
      <c r="S157"/>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row>
    <row r="158" spans="1:60" s="2" customFormat="1" ht="15" x14ac:dyDescent="0.25">
      <c r="A158" t="s">
        <v>272</v>
      </c>
      <c r="B158" t="s">
        <v>25</v>
      </c>
      <c r="C158" t="s">
        <v>2243</v>
      </c>
      <c r="D158" t="s">
        <v>2244</v>
      </c>
      <c r="E158" t="s">
        <v>26</v>
      </c>
      <c r="F158" t="s">
        <v>1605</v>
      </c>
      <c r="G158" t="s">
        <v>2203</v>
      </c>
      <c r="H158" t="s">
        <v>880</v>
      </c>
      <c r="I158" t="s">
        <v>2813</v>
      </c>
      <c r="J158" t="s">
        <v>124</v>
      </c>
      <c r="K158" t="s">
        <v>1840</v>
      </c>
      <c r="L158">
        <v>0</v>
      </c>
      <c r="M158">
        <v>796</v>
      </c>
      <c r="N158" t="s">
        <v>10</v>
      </c>
      <c r="O158">
        <v>15</v>
      </c>
      <c r="P158">
        <v>2678.57</v>
      </c>
      <c r="Q158">
        <f t="shared" si="8"/>
        <v>40178.550000000003</v>
      </c>
      <c r="R158">
        <f t="shared" si="9"/>
        <v>44999.97600000001</v>
      </c>
      <c r="S158"/>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row>
    <row r="159" spans="1:60" s="2" customFormat="1" ht="15" x14ac:dyDescent="0.25">
      <c r="A159" t="s">
        <v>273</v>
      </c>
      <c r="B159" t="s">
        <v>25</v>
      </c>
      <c r="C159" t="s">
        <v>2243</v>
      </c>
      <c r="D159" t="s">
        <v>2245</v>
      </c>
      <c r="E159" t="s">
        <v>26</v>
      </c>
      <c r="F159" t="s">
        <v>1605</v>
      </c>
      <c r="G159" t="s">
        <v>2203</v>
      </c>
      <c r="H159" t="s">
        <v>880</v>
      </c>
      <c r="I159" t="s">
        <v>2813</v>
      </c>
      <c r="J159" t="s">
        <v>124</v>
      </c>
      <c r="K159" t="s">
        <v>1840</v>
      </c>
      <c r="L159">
        <v>0</v>
      </c>
      <c r="M159">
        <v>796</v>
      </c>
      <c r="N159" t="s">
        <v>10</v>
      </c>
      <c r="O159">
        <v>15</v>
      </c>
      <c r="P159">
        <v>4017.86</v>
      </c>
      <c r="Q159">
        <f t="shared" ref="Q159:Q176" si="10">O159*P159</f>
        <v>60267.9</v>
      </c>
      <c r="R159">
        <f t="shared" ref="R159:R176" si="11">Q159*1.12</f>
        <v>67500.04800000001</v>
      </c>
      <c r="S159"/>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row>
    <row r="160" spans="1:60" s="2" customFormat="1" ht="15" x14ac:dyDescent="0.25">
      <c r="A160" t="s">
        <v>274</v>
      </c>
      <c r="B160" t="s">
        <v>25</v>
      </c>
      <c r="C160" t="s">
        <v>2246</v>
      </c>
      <c r="D160" t="s">
        <v>2247</v>
      </c>
      <c r="E160" t="s">
        <v>26</v>
      </c>
      <c r="F160" t="s">
        <v>1605</v>
      </c>
      <c r="G160" t="s">
        <v>2203</v>
      </c>
      <c r="H160" t="s">
        <v>128</v>
      </c>
      <c r="I160" t="s">
        <v>2816</v>
      </c>
      <c r="J160" t="s">
        <v>124</v>
      </c>
      <c r="K160" t="s">
        <v>1840</v>
      </c>
      <c r="L160">
        <v>0</v>
      </c>
      <c r="M160">
        <v>796</v>
      </c>
      <c r="N160" t="s">
        <v>10</v>
      </c>
      <c r="O160">
        <v>10</v>
      </c>
      <c r="P160">
        <v>10602.68</v>
      </c>
      <c r="Q160">
        <f t="shared" si="10"/>
        <v>106026.8</v>
      </c>
      <c r="R160">
        <f t="shared" si="11"/>
        <v>118750.01600000002</v>
      </c>
      <c r="S160"/>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row>
    <row r="161" spans="1:60" s="2" customFormat="1" ht="15" x14ac:dyDescent="0.25">
      <c r="A161" t="s">
        <v>380</v>
      </c>
      <c r="B161" t="s">
        <v>25</v>
      </c>
      <c r="C161" t="s">
        <v>2243</v>
      </c>
      <c r="D161" t="s">
        <v>2248</v>
      </c>
      <c r="E161" t="s">
        <v>26</v>
      </c>
      <c r="F161" t="s">
        <v>1605</v>
      </c>
      <c r="G161" t="s">
        <v>2203</v>
      </c>
      <c r="H161" t="s">
        <v>2661</v>
      </c>
      <c r="I161" t="s">
        <v>2215</v>
      </c>
      <c r="J161" t="s">
        <v>124</v>
      </c>
      <c r="K161" t="s">
        <v>1840</v>
      </c>
      <c r="L161">
        <v>0</v>
      </c>
      <c r="M161">
        <v>796</v>
      </c>
      <c r="N161" t="s">
        <v>10</v>
      </c>
      <c r="O161">
        <v>132</v>
      </c>
      <c r="P161">
        <v>598.21</v>
      </c>
      <c r="Q161">
        <f t="shared" si="10"/>
        <v>78963.72</v>
      </c>
      <c r="R161">
        <f t="shared" si="11"/>
        <v>88439.366400000014</v>
      </c>
      <c r="S161"/>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row>
    <row r="162" spans="1:60" s="2" customFormat="1" ht="15" x14ac:dyDescent="0.25">
      <c r="A162" t="s">
        <v>381</v>
      </c>
      <c r="B162" t="s">
        <v>25</v>
      </c>
      <c r="C162" t="s">
        <v>2243</v>
      </c>
      <c r="D162" t="s">
        <v>2249</v>
      </c>
      <c r="E162" t="s">
        <v>26</v>
      </c>
      <c r="F162" t="s">
        <v>1605</v>
      </c>
      <c r="G162" t="s">
        <v>2203</v>
      </c>
      <c r="H162" t="s">
        <v>2661</v>
      </c>
      <c r="I162" t="s">
        <v>2215</v>
      </c>
      <c r="J162" t="s">
        <v>124</v>
      </c>
      <c r="K162" t="s">
        <v>1840</v>
      </c>
      <c r="L162">
        <v>0</v>
      </c>
      <c r="M162">
        <v>796</v>
      </c>
      <c r="N162" t="s">
        <v>10</v>
      </c>
      <c r="O162">
        <v>20</v>
      </c>
      <c r="P162">
        <v>3392.86</v>
      </c>
      <c r="Q162">
        <f t="shared" si="10"/>
        <v>67857.2</v>
      </c>
      <c r="R162">
        <f t="shared" si="11"/>
        <v>76000.063999999998</v>
      </c>
      <c r="S162"/>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row>
    <row r="163" spans="1:60" s="2" customFormat="1" ht="15" x14ac:dyDescent="0.25">
      <c r="A163" t="s">
        <v>275</v>
      </c>
      <c r="B163" t="s">
        <v>25</v>
      </c>
      <c r="C163" t="s">
        <v>2243</v>
      </c>
      <c r="D163" t="s">
        <v>2250</v>
      </c>
      <c r="E163" t="s">
        <v>26</v>
      </c>
      <c r="F163" t="s">
        <v>1605</v>
      </c>
      <c r="G163" t="s">
        <v>2203</v>
      </c>
      <c r="H163" t="s">
        <v>2661</v>
      </c>
      <c r="I163" t="s">
        <v>2215</v>
      </c>
      <c r="J163" t="s">
        <v>124</v>
      </c>
      <c r="K163" t="s">
        <v>1840</v>
      </c>
      <c r="L163">
        <v>0</v>
      </c>
      <c r="M163">
        <v>796</v>
      </c>
      <c r="N163" t="s">
        <v>10</v>
      </c>
      <c r="O163">
        <v>50</v>
      </c>
      <c r="P163">
        <v>1294.6400000000001</v>
      </c>
      <c r="Q163">
        <f t="shared" si="10"/>
        <v>64732.000000000007</v>
      </c>
      <c r="R163">
        <f t="shared" si="11"/>
        <v>72499.840000000011</v>
      </c>
      <c r="S163"/>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row>
    <row r="164" spans="1:60" s="2" customFormat="1" ht="15" x14ac:dyDescent="0.25">
      <c r="A164" t="s">
        <v>276</v>
      </c>
      <c r="B164" t="s">
        <v>25</v>
      </c>
      <c r="C164" t="s">
        <v>2243</v>
      </c>
      <c r="D164" t="s">
        <v>2249</v>
      </c>
      <c r="E164" t="s">
        <v>26</v>
      </c>
      <c r="F164" t="s">
        <v>1605</v>
      </c>
      <c r="G164" t="s">
        <v>2203</v>
      </c>
      <c r="H164" t="s">
        <v>129</v>
      </c>
      <c r="I164" t="s">
        <v>2204</v>
      </c>
      <c r="J164" t="s">
        <v>124</v>
      </c>
      <c r="K164" t="s">
        <v>1840</v>
      </c>
      <c r="L164">
        <v>0</v>
      </c>
      <c r="M164">
        <v>796</v>
      </c>
      <c r="N164" t="s">
        <v>10</v>
      </c>
      <c r="O164">
        <v>20</v>
      </c>
      <c r="P164">
        <v>3392.86</v>
      </c>
      <c r="Q164">
        <f t="shared" si="10"/>
        <v>67857.2</v>
      </c>
      <c r="R164">
        <f t="shared" si="11"/>
        <v>76000.063999999998</v>
      </c>
      <c r="S164"/>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row>
    <row r="165" spans="1:60" s="2" customFormat="1" ht="15" x14ac:dyDescent="0.25">
      <c r="A165" t="s">
        <v>382</v>
      </c>
      <c r="B165" t="s">
        <v>25</v>
      </c>
      <c r="C165" t="s">
        <v>2243</v>
      </c>
      <c r="D165" t="s">
        <v>2251</v>
      </c>
      <c r="E165" t="s">
        <v>26</v>
      </c>
      <c r="F165" t="s">
        <v>1605</v>
      </c>
      <c r="G165" t="s">
        <v>2203</v>
      </c>
      <c r="H165" t="s">
        <v>129</v>
      </c>
      <c r="I165" t="s">
        <v>2204</v>
      </c>
      <c r="J165" t="s">
        <v>124</v>
      </c>
      <c r="K165" t="s">
        <v>1840</v>
      </c>
      <c r="L165">
        <v>0</v>
      </c>
      <c r="M165">
        <v>796</v>
      </c>
      <c r="N165" t="s">
        <v>10</v>
      </c>
      <c r="O165">
        <v>20</v>
      </c>
      <c r="P165">
        <v>232.14</v>
      </c>
      <c r="Q165">
        <f t="shared" si="10"/>
        <v>4642.7999999999993</v>
      </c>
      <c r="R165">
        <f t="shared" si="11"/>
        <v>5199.9359999999997</v>
      </c>
      <c r="S16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row>
    <row r="166" spans="1:60" s="2" customFormat="1" ht="15" x14ac:dyDescent="0.25">
      <c r="A166" t="s">
        <v>277</v>
      </c>
      <c r="B166" t="s">
        <v>25</v>
      </c>
      <c r="C166" t="s">
        <v>1839</v>
      </c>
      <c r="D166" t="s">
        <v>2252</v>
      </c>
      <c r="E166" t="s">
        <v>26</v>
      </c>
      <c r="F166" t="s">
        <v>1605</v>
      </c>
      <c r="G166" t="s">
        <v>2203</v>
      </c>
      <c r="H166" t="s">
        <v>2656</v>
      </c>
      <c r="I166" t="s">
        <v>2657</v>
      </c>
      <c r="J166" t="s">
        <v>124</v>
      </c>
      <c r="K166" t="s">
        <v>1840</v>
      </c>
      <c r="L166">
        <v>0</v>
      </c>
      <c r="M166">
        <v>796</v>
      </c>
      <c r="N166" t="s">
        <v>10</v>
      </c>
      <c r="O166">
        <v>30</v>
      </c>
      <c r="P166">
        <v>2883.93</v>
      </c>
      <c r="Q166">
        <f t="shared" si="10"/>
        <v>86517.9</v>
      </c>
      <c r="R166">
        <f t="shared" si="11"/>
        <v>96900.04800000001</v>
      </c>
      <c r="S166"/>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row>
    <row r="167" spans="1:60" s="2" customFormat="1" ht="15" x14ac:dyDescent="0.25">
      <c r="A167" t="s">
        <v>278</v>
      </c>
      <c r="B167" t="s">
        <v>25</v>
      </c>
      <c r="C167" t="s">
        <v>2253</v>
      </c>
      <c r="D167" t="s">
        <v>2254</v>
      </c>
      <c r="E167" t="s">
        <v>26</v>
      </c>
      <c r="F167" t="s">
        <v>1605</v>
      </c>
      <c r="G167" t="s">
        <v>2203</v>
      </c>
      <c r="H167" t="s">
        <v>2656</v>
      </c>
      <c r="I167" t="s">
        <v>2657</v>
      </c>
      <c r="J167" t="s">
        <v>124</v>
      </c>
      <c r="K167" t="s">
        <v>1840</v>
      </c>
      <c r="L167">
        <v>0</v>
      </c>
      <c r="M167">
        <v>796</v>
      </c>
      <c r="N167" t="s">
        <v>10</v>
      </c>
      <c r="O167">
        <v>4</v>
      </c>
      <c r="P167">
        <v>9821.43</v>
      </c>
      <c r="Q167">
        <f t="shared" si="10"/>
        <v>39285.72</v>
      </c>
      <c r="R167">
        <f t="shared" si="11"/>
        <v>44000.006400000006</v>
      </c>
      <c r="S167"/>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row>
    <row r="168" spans="1:60" s="2" customFormat="1" ht="15" x14ac:dyDescent="0.25">
      <c r="A168" t="s">
        <v>383</v>
      </c>
      <c r="B168" t="s">
        <v>25</v>
      </c>
      <c r="C168" t="s">
        <v>2255</v>
      </c>
      <c r="D168" t="s">
        <v>2256</v>
      </c>
      <c r="E168" t="s">
        <v>26</v>
      </c>
      <c r="F168" t="s">
        <v>1605</v>
      </c>
      <c r="G168" t="s">
        <v>2203</v>
      </c>
      <c r="H168" t="s">
        <v>2656</v>
      </c>
      <c r="I168" t="s">
        <v>2657</v>
      </c>
      <c r="J168" t="s">
        <v>124</v>
      </c>
      <c r="K168" t="s">
        <v>1840</v>
      </c>
      <c r="L168">
        <v>0</v>
      </c>
      <c r="M168">
        <v>796</v>
      </c>
      <c r="N168" t="s">
        <v>10</v>
      </c>
      <c r="O168">
        <v>3</v>
      </c>
      <c r="P168">
        <v>2611.61</v>
      </c>
      <c r="Q168">
        <f t="shared" si="10"/>
        <v>7834.83</v>
      </c>
      <c r="R168">
        <f t="shared" si="11"/>
        <v>8775.0096000000012</v>
      </c>
      <c r="S168"/>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row>
    <row r="169" spans="1:60" s="2" customFormat="1" ht="15" x14ac:dyDescent="0.25">
      <c r="A169" t="s">
        <v>279</v>
      </c>
      <c r="B169" t="s">
        <v>25</v>
      </c>
      <c r="C169" t="s">
        <v>2257</v>
      </c>
      <c r="D169" t="s">
        <v>2258</v>
      </c>
      <c r="E169" t="s">
        <v>26</v>
      </c>
      <c r="F169" t="s">
        <v>1605</v>
      </c>
      <c r="G169" t="s">
        <v>2203</v>
      </c>
      <c r="H169" t="s">
        <v>128</v>
      </c>
      <c r="I169" t="s">
        <v>614</v>
      </c>
      <c r="J169" t="s">
        <v>124</v>
      </c>
      <c r="K169" t="s">
        <v>1840</v>
      </c>
      <c r="L169">
        <v>0</v>
      </c>
      <c r="M169">
        <v>796</v>
      </c>
      <c r="N169" t="s">
        <v>10</v>
      </c>
      <c r="O169">
        <v>2</v>
      </c>
      <c r="P169">
        <v>95535.71</v>
      </c>
      <c r="Q169">
        <f t="shared" si="10"/>
        <v>191071.42</v>
      </c>
      <c r="R169">
        <f t="shared" si="11"/>
        <v>213999.99040000004</v>
      </c>
      <c r="S169"/>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row>
    <row r="170" spans="1:60" s="2" customFormat="1" ht="15" x14ac:dyDescent="0.25">
      <c r="A170" t="s">
        <v>280</v>
      </c>
      <c r="B170" t="s">
        <v>25</v>
      </c>
      <c r="C170" t="s">
        <v>2259</v>
      </c>
      <c r="D170" t="s">
        <v>2261</v>
      </c>
      <c r="E170" t="s">
        <v>26</v>
      </c>
      <c r="F170" t="s">
        <v>1605</v>
      </c>
      <c r="G170" t="s">
        <v>2203</v>
      </c>
      <c r="H170" t="s">
        <v>128</v>
      </c>
      <c r="I170" t="s">
        <v>614</v>
      </c>
      <c r="J170" t="s">
        <v>124</v>
      </c>
      <c r="K170" t="s">
        <v>1840</v>
      </c>
      <c r="L170">
        <v>0</v>
      </c>
      <c r="M170">
        <v>796</v>
      </c>
      <c r="N170" t="s">
        <v>10</v>
      </c>
      <c r="O170">
        <v>6</v>
      </c>
      <c r="P170">
        <v>6625</v>
      </c>
      <c r="Q170">
        <f t="shared" si="10"/>
        <v>39750</v>
      </c>
      <c r="R170">
        <f t="shared" si="11"/>
        <v>44520.000000000007</v>
      </c>
      <c r="S170"/>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row>
    <row r="171" spans="1:60" s="2" customFormat="1" ht="15" x14ac:dyDescent="0.25">
      <c r="A171" t="s">
        <v>281</v>
      </c>
      <c r="B171" t="s">
        <v>25</v>
      </c>
      <c r="C171" t="s">
        <v>2260</v>
      </c>
      <c r="D171" t="s">
        <v>2262</v>
      </c>
      <c r="E171" t="s">
        <v>26</v>
      </c>
      <c r="F171" t="s">
        <v>1605</v>
      </c>
      <c r="G171" t="s">
        <v>2203</v>
      </c>
      <c r="H171" t="s">
        <v>128</v>
      </c>
      <c r="I171" t="s">
        <v>614</v>
      </c>
      <c r="J171" t="s">
        <v>124</v>
      </c>
      <c r="K171" t="s">
        <v>1840</v>
      </c>
      <c r="L171">
        <v>0</v>
      </c>
      <c r="M171">
        <v>796</v>
      </c>
      <c r="N171" t="s">
        <v>10</v>
      </c>
      <c r="O171">
        <v>1</v>
      </c>
      <c r="P171">
        <v>80724.11</v>
      </c>
      <c r="Q171">
        <f t="shared" si="10"/>
        <v>80724.11</v>
      </c>
      <c r="R171">
        <f t="shared" si="11"/>
        <v>90411.003200000006</v>
      </c>
      <c r="S171"/>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row>
    <row r="172" spans="1:60" s="2" customFormat="1" ht="15" x14ac:dyDescent="0.25">
      <c r="A172" t="s">
        <v>282</v>
      </c>
      <c r="B172" t="s">
        <v>25</v>
      </c>
      <c r="C172" t="s">
        <v>2257</v>
      </c>
      <c r="D172" t="s">
        <v>2258</v>
      </c>
      <c r="E172" t="s">
        <v>26</v>
      </c>
      <c r="F172" t="s">
        <v>1605</v>
      </c>
      <c r="G172" t="s">
        <v>2203</v>
      </c>
      <c r="H172" t="s">
        <v>126</v>
      </c>
      <c r="I172" t="s">
        <v>2185</v>
      </c>
      <c r="J172" t="s">
        <v>124</v>
      </c>
      <c r="K172" t="s">
        <v>1840</v>
      </c>
      <c r="L172">
        <v>0</v>
      </c>
      <c r="M172">
        <v>796</v>
      </c>
      <c r="N172" t="s">
        <v>10</v>
      </c>
      <c r="O172">
        <v>1</v>
      </c>
      <c r="P172">
        <v>95535.71</v>
      </c>
      <c r="Q172">
        <f t="shared" si="10"/>
        <v>95535.71</v>
      </c>
      <c r="R172">
        <f t="shared" si="11"/>
        <v>106999.99520000002</v>
      </c>
      <c r="S172"/>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row>
    <row r="173" spans="1:60" s="2" customFormat="1" ht="15" x14ac:dyDescent="0.25">
      <c r="A173" t="s">
        <v>283</v>
      </c>
      <c r="B173" t="s">
        <v>25</v>
      </c>
      <c r="C173" t="s">
        <v>2259</v>
      </c>
      <c r="D173" t="s">
        <v>2261</v>
      </c>
      <c r="E173" t="s">
        <v>26</v>
      </c>
      <c r="F173" t="s">
        <v>1605</v>
      </c>
      <c r="G173" t="s">
        <v>2203</v>
      </c>
      <c r="H173" t="s">
        <v>126</v>
      </c>
      <c r="I173" t="s">
        <v>2185</v>
      </c>
      <c r="J173" t="s">
        <v>124</v>
      </c>
      <c r="K173" t="s">
        <v>1840</v>
      </c>
      <c r="L173">
        <v>0</v>
      </c>
      <c r="M173">
        <v>796</v>
      </c>
      <c r="N173" t="s">
        <v>10</v>
      </c>
      <c r="O173">
        <v>3</v>
      </c>
      <c r="P173">
        <v>6625</v>
      </c>
      <c r="Q173">
        <f t="shared" si="10"/>
        <v>19875</v>
      </c>
      <c r="R173">
        <f t="shared" si="11"/>
        <v>22260.000000000004</v>
      </c>
      <c r="S173"/>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row>
    <row r="174" spans="1:60" s="2" customFormat="1" ht="15" x14ac:dyDescent="0.25">
      <c r="A174" t="s">
        <v>284</v>
      </c>
      <c r="B174" t="s">
        <v>25</v>
      </c>
      <c r="C174" t="s">
        <v>2257</v>
      </c>
      <c r="D174" t="s">
        <v>2258</v>
      </c>
      <c r="E174" t="s">
        <v>26</v>
      </c>
      <c r="F174" t="s">
        <v>1605</v>
      </c>
      <c r="G174" t="s">
        <v>2203</v>
      </c>
      <c r="H174" t="s">
        <v>126</v>
      </c>
      <c r="I174" t="s">
        <v>879</v>
      </c>
      <c r="J174" t="s">
        <v>124</v>
      </c>
      <c r="K174" t="s">
        <v>1840</v>
      </c>
      <c r="L174">
        <v>0</v>
      </c>
      <c r="M174">
        <v>796</v>
      </c>
      <c r="N174" t="s">
        <v>10</v>
      </c>
      <c r="O174">
        <v>1</v>
      </c>
      <c r="P174">
        <v>95535.71</v>
      </c>
      <c r="Q174">
        <f t="shared" si="10"/>
        <v>95535.71</v>
      </c>
      <c r="R174">
        <f t="shared" si="11"/>
        <v>106999.99520000002</v>
      </c>
      <c r="S174"/>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row>
    <row r="175" spans="1:60" s="2" customFormat="1" ht="15" x14ac:dyDescent="0.25">
      <c r="A175" t="s">
        <v>384</v>
      </c>
      <c r="B175" t="s">
        <v>25</v>
      </c>
      <c r="C175" t="s">
        <v>2259</v>
      </c>
      <c r="D175" t="s">
        <v>2261</v>
      </c>
      <c r="E175" t="s">
        <v>26</v>
      </c>
      <c r="F175" t="s">
        <v>1605</v>
      </c>
      <c r="G175" t="s">
        <v>2203</v>
      </c>
      <c r="H175" t="s">
        <v>126</v>
      </c>
      <c r="I175" t="s">
        <v>879</v>
      </c>
      <c r="J175" t="s">
        <v>124</v>
      </c>
      <c r="K175" t="s">
        <v>1840</v>
      </c>
      <c r="L175">
        <v>0</v>
      </c>
      <c r="M175">
        <v>796</v>
      </c>
      <c r="N175" t="s">
        <v>10</v>
      </c>
      <c r="O175">
        <v>3</v>
      </c>
      <c r="P175">
        <v>6625</v>
      </c>
      <c r="Q175">
        <f t="shared" si="10"/>
        <v>19875</v>
      </c>
      <c r="R175">
        <f t="shared" si="11"/>
        <v>22260.000000000004</v>
      </c>
      <c r="S17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row>
    <row r="176" spans="1:60" s="2" customFormat="1" ht="15" x14ac:dyDescent="0.25">
      <c r="A176" t="s">
        <v>285</v>
      </c>
      <c r="B176" t="s">
        <v>25</v>
      </c>
      <c r="C176" t="s">
        <v>2265</v>
      </c>
      <c r="D176" t="s">
        <v>2266</v>
      </c>
      <c r="E176" t="s">
        <v>26</v>
      </c>
      <c r="F176" t="s">
        <v>1605</v>
      </c>
      <c r="G176" t="s">
        <v>2203</v>
      </c>
      <c r="H176" t="s">
        <v>1488</v>
      </c>
      <c r="I176" t="s">
        <v>328</v>
      </c>
      <c r="J176" t="s">
        <v>124</v>
      </c>
      <c r="K176" t="s">
        <v>1840</v>
      </c>
      <c r="L176">
        <v>0</v>
      </c>
      <c r="M176">
        <v>796</v>
      </c>
      <c r="N176" t="s">
        <v>10</v>
      </c>
      <c r="O176">
        <v>40</v>
      </c>
      <c r="P176">
        <v>19732.14</v>
      </c>
      <c r="Q176">
        <f t="shared" si="10"/>
        <v>789285.6</v>
      </c>
      <c r="R176">
        <f t="shared" si="11"/>
        <v>883999.87200000009</v>
      </c>
      <c r="S176"/>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row>
    <row r="177" spans="1:60" s="2" customFormat="1" ht="15" x14ac:dyDescent="0.25">
      <c r="A177" t="s">
        <v>286</v>
      </c>
      <c r="B177" t="s">
        <v>25</v>
      </c>
      <c r="C177" t="s">
        <v>1606</v>
      </c>
      <c r="D177" t="s">
        <v>1607</v>
      </c>
      <c r="E177" t="s">
        <v>116</v>
      </c>
      <c r="F177" t="s">
        <v>1605</v>
      </c>
      <c r="G177" t="s">
        <v>1792</v>
      </c>
      <c r="H177" t="s">
        <v>1488</v>
      </c>
      <c r="I177" t="s">
        <v>328</v>
      </c>
      <c r="J177" t="s">
        <v>124</v>
      </c>
      <c r="K177" t="s">
        <v>754</v>
      </c>
      <c r="L177">
        <v>0</v>
      </c>
      <c r="M177">
        <v>796</v>
      </c>
      <c r="N177" t="s">
        <v>296</v>
      </c>
      <c r="O177">
        <v>24600</v>
      </c>
      <c r="P177">
        <v>180</v>
      </c>
      <c r="Q177">
        <f>O177*P177</f>
        <v>4428000</v>
      </c>
      <c r="R177">
        <f>Q177*1.12</f>
        <v>4959360.0000000009</v>
      </c>
      <c r="S177"/>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row>
    <row r="178" spans="1:60" s="2" customFormat="1" ht="15" x14ac:dyDescent="0.25">
      <c r="A178" t="s">
        <v>287</v>
      </c>
      <c r="B178" t="s">
        <v>25</v>
      </c>
      <c r="C178" t="s">
        <v>1802</v>
      </c>
      <c r="D178" t="s">
        <v>1803</v>
      </c>
      <c r="E178" t="s">
        <v>116</v>
      </c>
      <c r="F178" t="s">
        <v>1605</v>
      </c>
      <c r="G178" t="s">
        <v>1792</v>
      </c>
      <c r="H178" t="s">
        <v>1801</v>
      </c>
      <c r="I178" t="s">
        <v>1804</v>
      </c>
      <c r="J178" t="s">
        <v>124</v>
      </c>
      <c r="K178" t="s">
        <v>754</v>
      </c>
      <c r="L178">
        <v>0</v>
      </c>
      <c r="M178">
        <v>796</v>
      </c>
      <c r="N178" t="s">
        <v>10</v>
      </c>
      <c r="O178">
        <v>30000</v>
      </c>
      <c r="P178">
        <v>1339.29</v>
      </c>
      <c r="Q178">
        <f>O178*P178</f>
        <v>40178700</v>
      </c>
      <c r="R178">
        <f>Q178*1.12</f>
        <v>45000144.000000007</v>
      </c>
      <c r="S178"/>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row>
    <row r="179" spans="1:60" s="2" customFormat="1" ht="15" x14ac:dyDescent="0.25">
      <c r="A179" t="s">
        <v>385</v>
      </c>
      <c r="B179" t="s">
        <v>25</v>
      </c>
      <c r="C179" t="s">
        <v>1501</v>
      </c>
      <c r="D179" t="s">
        <v>2390</v>
      </c>
      <c r="E179" t="s">
        <v>116</v>
      </c>
      <c r="F179" t="s">
        <v>1605</v>
      </c>
      <c r="G179" t="s">
        <v>1792</v>
      </c>
      <c r="H179" t="s">
        <v>1488</v>
      </c>
      <c r="I179" t="s">
        <v>328</v>
      </c>
      <c r="J179" t="s">
        <v>124</v>
      </c>
      <c r="K179" t="s">
        <v>754</v>
      </c>
      <c r="L179">
        <v>0</v>
      </c>
      <c r="M179">
        <v>796</v>
      </c>
      <c r="N179" t="s">
        <v>889</v>
      </c>
      <c r="O179">
        <v>500</v>
      </c>
      <c r="P179">
        <v>22000</v>
      </c>
      <c r="Q179">
        <f>O179*P179</f>
        <v>11000000</v>
      </c>
      <c r="R179">
        <f>Q179*1.12</f>
        <v>12320000.000000002</v>
      </c>
      <c r="S179"/>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row>
    <row r="180" spans="1:60" s="2" customFormat="1" ht="15" x14ac:dyDescent="0.25">
      <c r="A180" t="s">
        <v>386</v>
      </c>
      <c r="B180" t="s">
        <v>25</v>
      </c>
      <c r="C180" t="s">
        <v>2394</v>
      </c>
      <c r="D180" t="s">
        <v>2396</v>
      </c>
      <c r="E180" t="s">
        <v>26</v>
      </c>
      <c r="F180" t="s">
        <v>1605</v>
      </c>
      <c r="G180" t="s">
        <v>1792</v>
      </c>
      <c r="H180" t="s">
        <v>130</v>
      </c>
      <c r="I180" t="s">
        <v>2808</v>
      </c>
      <c r="J180" t="s">
        <v>124</v>
      </c>
      <c r="K180" t="s">
        <v>1840</v>
      </c>
      <c r="L180">
        <v>0</v>
      </c>
      <c r="M180">
        <v>796</v>
      </c>
      <c r="N180" t="s">
        <v>10</v>
      </c>
      <c r="O180">
        <v>4</v>
      </c>
      <c r="P180">
        <v>70535.710000000006</v>
      </c>
      <c r="Q180">
        <f t="shared" ref="Q180:Q182" si="12">O180*P180</f>
        <v>282142.84000000003</v>
      </c>
      <c r="R180">
        <f t="shared" ref="R180:R182" si="13">Q180*1.12</f>
        <v>315999.98080000008</v>
      </c>
      <c r="S180"/>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row>
    <row r="181" spans="1:60" s="2" customFormat="1" ht="15" x14ac:dyDescent="0.25">
      <c r="A181" t="s">
        <v>288</v>
      </c>
      <c r="B181" t="s">
        <v>25</v>
      </c>
      <c r="C181" t="s">
        <v>2395</v>
      </c>
      <c r="D181" t="s">
        <v>2397</v>
      </c>
      <c r="E181" t="s">
        <v>26</v>
      </c>
      <c r="F181" t="s">
        <v>1605</v>
      </c>
      <c r="G181" t="s">
        <v>1792</v>
      </c>
      <c r="H181" t="s">
        <v>130</v>
      </c>
      <c r="I181" t="s">
        <v>2808</v>
      </c>
      <c r="J181" t="s">
        <v>124</v>
      </c>
      <c r="K181" t="s">
        <v>1840</v>
      </c>
      <c r="L181">
        <v>0</v>
      </c>
      <c r="M181">
        <v>796</v>
      </c>
      <c r="N181" t="s">
        <v>10</v>
      </c>
      <c r="O181">
        <v>8</v>
      </c>
      <c r="P181">
        <v>7142.86</v>
      </c>
      <c r="Q181">
        <f t="shared" si="12"/>
        <v>57142.879999999997</v>
      </c>
      <c r="R181">
        <f t="shared" si="13"/>
        <v>64000.025600000001</v>
      </c>
      <c r="S181"/>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row>
    <row r="182" spans="1:60" s="2" customFormat="1" ht="15" x14ac:dyDescent="0.25">
      <c r="A182" t="s">
        <v>289</v>
      </c>
      <c r="B182" t="s">
        <v>25</v>
      </c>
      <c r="C182" t="s">
        <v>2399</v>
      </c>
      <c r="D182" t="s">
        <v>2398</v>
      </c>
      <c r="E182" t="s">
        <v>26</v>
      </c>
      <c r="F182" t="s">
        <v>1605</v>
      </c>
      <c r="G182" t="s">
        <v>1792</v>
      </c>
      <c r="H182" t="s">
        <v>145</v>
      </c>
      <c r="I182" t="s">
        <v>1855</v>
      </c>
      <c r="J182" t="s">
        <v>124</v>
      </c>
      <c r="K182" t="s">
        <v>1840</v>
      </c>
      <c r="L182">
        <v>0</v>
      </c>
      <c r="M182">
        <v>796</v>
      </c>
      <c r="N182" t="s">
        <v>10</v>
      </c>
      <c r="O182">
        <v>1</v>
      </c>
      <c r="P182">
        <v>164285.71</v>
      </c>
      <c r="Q182">
        <f t="shared" si="12"/>
        <v>164285.71</v>
      </c>
      <c r="R182">
        <f t="shared" si="13"/>
        <v>183999.9952</v>
      </c>
      <c r="S182"/>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row>
    <row r="183" spans="1:60" s="2" customFormat="1" ht="15" x14ac:dyDescent="0.25">
      <c r="A183" t="s">
        <v>290</v>
      </c>
      <c r="B183" t="s">
        <v>25</v>
      </c>
      <c r="C183" t="s">
        <v>1575</v>
      </c>
      <c r="D183" t="s">
        <v>1574</v>
      </c>
      <c r="E183" t="s">
        <v>116</v>
      </c>
      <c r="F183" t="s">
        <v>1605</v>
      </c>
      <c r="G183" t="s">
        <v>1792</v>
      </c>
      <c r="H183" t="s">
        <v>1488</v>
      </c>
      <c r="I183" t="s">
        <v>328</v>
      </c>
      <c r="J183" t="s">
        <v>124</v>
      </c>
      <c r="K183" t="s">
        <v>754</v>
      </c>
      <c r="L183">
        <v>0</v>
      </c>
      <c r="M183">
        <v>796</v>
      </c>
      <c r="N183" t="s">
        <v>10</v>
      </c>
      <c r="O183">
        <v>5</v>
      </c>
      <c r="P183">
        <v>6000</v>
      </c>
      <c r="Q183">
        <f t="shared" ref="Q183:Q526" si="14">O183*P183</f>
        <v>30000</v>
      </c>
      <c r="R183">
        <f t="shared" ref="R183:R526" si="15">Q183*1.12</f>
        <v>33600</v>
      </c>
      <c r="S183"/>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row>
    <row r="184" spans="1:60" s="2" customFormat="1" ht="15" x14ac:dyDescent="0.25">
      <c r="A184" t="s">
        <v>291</v>
      </c>
      <c r="B184" t="s">
        <v>25</v>
      </c>
      <c r="C184" t="s">
        <v>1575</v>
      </c>
      <c r="D184" t="s">
        <v>1576</v>
      </c>
      <c r="E184" t="s">
        <v>116</v>
      </c>
      <c r="F184" t="s">
        <v>1605</v>
      </c>
      <c r="G184" t="s">
        <v>1792</v>
      </c>
      <c r="H184" t="s">
        <v>1488</v>
      </c>
      <c r="I184" t="s">
        <v>328</v>
      </c>
      <c r="J184" t="s">
        <v>124</v>
      </c>
      <c r="K184" t="s">
        <v>754</v>
      </c>
      <c r="L184">
        <v>0</v>
      </c>
      <c r="M184">
        <v>796</v>
      </c>
      <c r="N184" t="s">
        <v>10</v>
      </c>
      <c r="O184">
        <v>5</v>
      </c>
      <c r="P184">
        <v>5500</v>
      </c>
      <c r="Q184">
        <f t="shared" si="14"/>
        <v>27500</v>
      </c>
      <c r="R184">
        <f t="shared" si="15"/>
        <v>30800.000000000004</v>
      </c>
      <c r="S184"/>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row>
    <row r="185" spans="1:60" s="2" customFormat="1" ht="15" x14ac:dyDescent="0.25">
      <c r="A185" t="s">
        <v>292</v>
      </c>
      <c r="B185" t="s">
        <v>25</v>
      </c>
      <c r="C185" t="s">
        <v>1575</v>
      </c>
      <c r="D185" t="s">
        <v>1577</v>
      </c>
      <c r="E185" t="s">
        <v>116</v>
      </c>
      <c r="F185" t="s">
        <v>1605</v>
      </c>
      <c r="G185" t="s">
        <v>1792</v>
      </c>
      <c r="H185" t="s">
        <v>1488</v>
      </c>
      <c r="I185" t="s">
        <v>328</v>
      </c>
      <c r="J185" t="s">
        <v>124</v>
      </c>
      <c r="K185" t="s">
        <v>754</v>
      </c>
      <c r="L185">
        <v>0</v>
      </c>
      <c r="M185">
        <v>796</v>
      </c>
      <c r="N185" t="s">
        <v>10</v>
      </c>
      <c r="O185">
        <v>5</v>
      </c>
      <c r="P185">
        <v>6500</v>
      </c>
      <c r="Q185">
        <f t="shared" si="14"/>
        <v>32500</v>
      </c>
      <c r="R185">
        <f t="shared" si="15"/>
        <v>36400</v>
      </c>
      <c r="S18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row>
    <row r="186" spans="1:60" s="2" customFormat="1" ht="15" x14ac:dyDescent="0.25">
      <c r="A186" t="s">
        <v>293</v>
      </c>
      <c r="B186" t="s">
        <v>25</v>
      </c>
      <c r="C186" t="s">
        <v>1579</v>
      </c>
      <c r="D186" t="s">
        <v>1578</v>
      </c>
      <c r="E186" t="s">
        <v>116</v>
      </c>
      <c r="F186" t="s">
        <v>1605</v>
      </c>
      <c r="G186" t="s">
        <v>1792</v>
      </c>
      <c r="H186" t="s">
        <v>1488</v>
      </c>
      <c r="I186" t="s">
        <v>328</v>
      </c>
      <c r="J186" t="s">
        <v>124</v>
      </c>
      <c r="K186" t="s">
        <v>754</v>
      </c>
      <c r="L186">
        <v>0</v>
      </c>
      <c r="M186">
        <v>796</v>
      </c>
      <c r="N186" t="s">
        <v>10</v>
      </c>
      <c r="O186">
        <v>1</v>
      </c>
      <c r="P186">
        <v>36000</v>
      </c>
      <c r="Q186">
        <f t="shared" si="14"/>
        <v>36000</v>
      </c>
      <c r="R186">
        <f t="shared" si="15"/>
        <v>40320.000000000007</v>
      </c>
      <c r="S186"/>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row>
    <row r="187" spans="1:60" s="2" customFormat="1" ht="15" x14ac:dyDescent="0.25">
      <c r="A187" t="s">
        <v>294</v>
      </c>
      <c r="B187" t="s">
        <v>25</v>
      </c>
      <c r="C187" t="s">
        <v>1579</v>
      </c>
      <c r="D187" t="s">
        <v>1580</v>
      </c>
      <c r="E187" t="s">
        <v>116</v>
      </c>
      <c r="F187" t="s">
        <v>1605</v>
      </c>
      <c r="G187" t="s">
        <v>1792</v>
      </c>
      <c r="H187" t="s">
        <v>1488</v>
      </c>
      <c r="I187" t="s">
        <v>328</v>
      </c>
      <c r="J187" t="s">
        <v>124</v>
      </c>
      <c r="K187" t="s">
        <v>754</v>
      </c>
      <c r="L187">
        <v>0</v>
      </c>
      <c r="M187">
        <v>796</v>
      </c>
      <c r="N187" t="s">
        <v>10</v>
      </c>
      <c r="O187">
        <v>1</v>
      </c>
      <c r="P187">
        <v>31596</v>
      </c>
      <c r="Q187">
        <f t="shared" si="14"/>
        <v>31596</v>
      </c>
      <c r="R187">
        <f t="shared" si="15"/>
        <v>35387.520000000004</v>
      </c>
      <c r="S187"/>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row>
    <row r="188" spans="1:60" s="2" customFormat="1" ht="15" x14ac:dyDescent="0.25">
      <c r="A188" t="s">
        <v>295</v>
      </c>
      <c r="B188" t="s">
        <v>25</v>
      </c>
      <c r="C188" t="s">
        <v>1579</v>
      </c>
      <c r="D188" t="s">
        <v>1581</v>
      </c>
      <c r="E188" t="s">
        <v>116</v>
      </c>
      <c r="F188" t="s">
        <v>1605</v>
      </c>
      <c r="G188" t="s">
        <v>1792</v>
      </c>
      <c r="H188" t="s">
        <v>1488</v>
      </c>
      <c r="I188" t="s">
        <v>328</v>
      </c>
      <c r="J188" t="s">
        <v>124</v>
      </c>
      <c r="K188" t="s">
        <v>754</v>
      </c>
      <c r="L188">
        <v>0</v>
      </c>
      <c r="M188">
        <v>796</v>
      </c>
      <c r="N188" t="s">
        <v>10</v>
      </c>
      <c r="O188">
        <v>1</v>
      </c>
      <c r="P188">
        <v>31596</v>
      </c>
      <c r="Q188">
        <f t="shared" si="14"/>
        <v>31596</v>
      </c>
      <c r="R188">
        <f t="shared" si="15"/>
        <v>35387.520000000004</v>
      </c>
      <c r="S188"/>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row>
    <row r="189" spans="1:60" s="2" customFormat="1" ht="15" x14ac:dyDescent="0.25">
      <c r="A189" t="s">
        <v>530</v>
      </c>
      <c r="B189" t="s">
        <v>25</v>
      </c>
      <c r="C189" t="s">
        <v>1579</v>
      </c>
      <c r="D189" t="s">
        <v>1582</v>
      </c>
      <c r="E189" t="s">
        <v>116</v>
      </c>
      <c r="F189" t="s">
        <v>1605</v>
      </c>
      <c r="G189" t="s">
        <v>1792</v>
      </c>
      <c r="H189" t="s">
        <v>1488</v>
      </c>
      <c r="I189" t="s">
        <v>328</v>
      </c>
      <c r="J189" t="s">
        <v>124</v>
      </c>
      <c r="K189" t="s">
        <v>754</v>
      </c>
      <c r="L189">
        <v>0</v>
      </c>
      <c r="M189">
        <v>796</v>
      </c>
      <c r="N189" t="s">
        <v>10</v>
      </c>
      <c r="O189">
        <v>1</v>
      </c>
      <c r="P189">
        <v>30000</v>
      </c>
      <c r="Q189">
        <f t="shared" si="14"/>
        <v>30000</v>
      </c>
      <c r="R189">
        <f t="shared" si="15"/>
        <v>33600</v>
      </c>
      <c r="S189"/>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row>
    <row r="190" spans="1:60" s="2" customFormat="1" ht="15" x14ac:dyDescent="0.25">
      <c r="A190" t="s">
        <v>531</v>
      </c>
      <c r="B190" t="s">
        <v>25</v>
      </c>
      <c r="C190" t="s">
        <v>1575</v>
      </c>
      <c r="D190" t="s">
        <v>1583</v>
      </c>
      <c r="E190" t="s">
        <v>116</v>
      </c>
      <c r="F190" t="s">
        <v>1605</v>
      </c>
      <c r="G190" t="s">
        <v>1792</v>
      </c>
      <c r="H190" t="s">
        <v>1488</v>
      </c>
      <c r="I190" t="s">
        <v>328</v>
      </c>
      <c r="J190" t="s">
        <v>124</v>
      </c>
      <c r="K190" t="s">
        <v>754</v>
      </c>
      <c r="L190">
        <v>0</v>
      </c>
      <c r="M190">
        <v>796</v>
      </c>
      <c r="N190" t="s">
        <v>10</v>
      </c>
      <c r="O190">
        <v>4</v>
      </c>
      <c r="P190">
        <v>30000</v>
      </c>
      <c r="Q190">
        <f t="shared" si="14"/>
        <v>120000</v>
      </c>
      <c r="R190">
        <f t="shared" si="15"/>
        <v>134400</v>
      </c>
      <c r="S190"/>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row>
    <row r="191" spans="1:60" s="2" customFormat="1" ht="15" x14ac:dyDescent="0.25">
      <c r="A191" t="s">
        <v>532</v>
      </c>
      <c r="B191" t="s">
        <v>25</v>
      </c>
      <c r="C191" t="s">
        <v>1575</v>
      </c>
      <c r="D191" t="s">
        <v>1584</v>
      </c>
      <c r="E191" t="s">
        <v>116</v>
      </c>
      <c r="F191" t="s">
        <v>1605</v>
      </c>
      <c r="G191" t="s">
        <v>1792</v>
      </c>
      <c r="H191" t="s">
        <v>1488</v>
      </c>
      <c r="I191" t="s">
        <v>328</v>
      </c>
      <c r="J191" t="s">
        <v>124</v>
      </c>
      <c r="K191" t="s">
        <v>754</v>
      </c>
      <c r="L191">
        <v>0</v>
      </c>
      <c r="M191">
        <v>796</v>
      </c>
      <c r="N191" t="s">
        <v>10</v>
      </c>
      <c r="O191">
        <v>4</v>
      </c>
      <c r="P191">
        <v>5000</v>
      </c>
      <c r="Q191">
        <f t="shared" si="14"/>
        <v>20000</v>
      </c>
      <c r="R191">
        <f t="shared" si="15"/>
        <v>22400.000000000004</v>
      </c>
      <c r="S191"/>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row>
    <row r="192" spans="1:60" s="2" customFormat="1" ht="15" x14ac:dyDescent="0.25">
      <c r="A192" t="s">
        <v>533</v>
      </c>
      <c r="B192" t="s">
        <v>25</v>
      </c>
      <c r="C192" t="s">
        <v>1575</v>
      </c>
      <c r="D192" t="s">
        <v>1585</v>
      </c>
      <c r="E192" t="s">
        <v>116</v>
      </c>
      <c r="F192" t="s">
        <v>1605</v>
      </c>
      <c r="G192" t="s">
        <v>1792</v>
      </c>
      <c r="H192" t="s">
        <v>1488</v>
      </c>
      <c r="I192" t="s">
        <v>328</v>
      </c>
      <c r="J192" t="s">
        <v>124</v>
      </c>
      <c r="K192" t="s">
        <v>754</v>
      </c>
      <c r="L192">
        <v>0</v>
      </c>
      <c r="M192">
        <v>796</v>
      </c>
      <c r="N192" t="s">
        <v>10</v>
      </c>
      <c r="O192">
        <v>4</v>
      </c>
      <c r="P192">
        <v>5000</v>
      </c>
      <c r="Q192">
        <f t="shared" si="14"/>
        <v>20000</v>
      </c>
      <c r="R192">
        <f t="shared" si="15"/>
        <v>22400.000000000004</v>
      </c>
      <c r="S192"/>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row>
    <row r="193" spans="1:60" s="2" customFormat="1" ht="15" x14ac:dyDescent="0.25">
      <c r="A193" t="s">
        <v>534</v>
      </c>
      <c r="B193" t="s">
        <v>25</v>
      </c>
      <c r="C193" t="s">
        <v>1575</v>
      </c>
      <c r="D193" t="s">
        <v>1586</v>
      </c>
      <c r="E193" t="s">
        <v>116</v>
      </c>
      <c r="F193" t="s">
        <v>1605</v>
      </c>
      <c r="G193" t="s">
        <v>1792</v>
      </c>
      <c r="H193" t="s">
        <v>1488</v>
      </c>
      <c r="I193" t="s">
        <v>328</v>
      </c>
      <c r="J193" t="s">
        <v>124</v>
      </c>
      <c r="K193" t="s">
        <v>754</v>
      </c>
      <c r="L193">
        <v>0</v>
      </c>
      <c r="M193">
        <v>796</v>
      </c>
      <c r="N193" t="s">
        <v>10</v>
      </c>
      <c r="O193">
        <v>4</v>
      </c>
      <c r="P193">
        <v>5000</v>
      </c>
      <c r="Q193">
        <f t="shared" si="14"/>
        <v>20000</v>
      </c>
      <c r="R193">
        <f t="shared" si="15"/>
        <v>22400.000000000004</v>
      </c>
      <c r="S193"/>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row>
    <row r="194" spans="1:60" s="2" customFormat="1" ht="15" x14ac:dyDescent="0.25">
      <c r="A194" t="s">
        <v>535</v>
      </c>
      <c r="B194" t="s">
        <v>25</v>
      </c>
      <c r="C194" t="s">
        <v>1575</v>
      </c>
      <c r="D194" t="s">
        <v>1591</v>
      </c>
      <c r="E194" t="s">
        <v>116</v>
      </c>
      <c r="F194" t="s">
        <v>1605</v>
      </c>
      <c r="G194" t="s">
        <v>1792</v>
      </c>
      <c r="H194" t="s">
        <v>1488</v>
      </c>
      <c r="I194" t="s">
        <v>328</v>
      </c>
      <c r="J194" t="s">
        <v>124</v>
      </c>
      <c r="K194" t="s">
        <v>754</v>
      </c>
      <c r="L194">
        <v>0</v>
      </c>
      <c r="M194">
        <v>796</v>
      </c>
      <c r="N194" t="s">
        <v>10</v>
      </c>
      <c r="O194">
        <v>10</v>
      </c>
      <c r="P194">
        <v>5000</v>
      </c>
      <c r="Q194">
        <f t="shared" si="14"/>
        <v>50000</v>
      </c>
      <c r="R194">
        <f t="shared" si="15"/>
        <v>56000.000000000007</v>
      </c>
      <c r="S194"/>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row>
    <row r="195" spans="1:60" s="2" customFormat="1" ht="15" x14ac:dyDescent="0.25">
      <c r="A195" t="s">
        <v>536</v>
      </c>
      <c r="B195" t="s">
        <v>25</v>
      </c>
      <c r="C195" t="s">
        <v>1575</v>
      </c>
      <c r="D195" t="s">
        <v>1592</v>
      </c>
      <c r="E195" t="s">
        <v>116</v>
      </c>
      <c r="F195" t="s">
        <v>1605</v>
      </c>
      <c r="G195" t="s">
        <v>1792</v>
      </c>
      <c r="H195" t="s">
        <v>1488</v>
      </c>
      <c r="I195" t="s">
        <v>328</v>
      </c>
      <c r="J195" t="s">
        <v>124</v>
      </c>
      <c r="K195" t="s">
        <v>754</v>
      </c>
      <c r="L195">
        <v>0</v>
      </c>
      <c r="M195">
        <v>796</v>
      </c>
      <c r="N195" t="s">
        <v>10</v>
      </c>
      <c r="O195">
        <v>5</v>
      </c>
      <c r="P195">
        <v>4500</v>
      </c>
      <c r="Q195">
        <f t="shared" si="14"/>
        <v>22500</v>
      </c>
      <c r="R195">
        <f t="shared" si="15"/>
        <v>25200.000000000004</v>
      </c>
      <c r="S19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row>
    <row r="196" spans="1:60" s="2" customFormat="1" ht="15" x14ac:dyDescent="0.25">
      <c r="A196" t="s">
        <v>537</v>
      </c>
      <c r="B196" t="s">
        <v>25</v>
      </c>
      <c r="C196" t="s">
        <v>1575</v>
      </c>
      <c r="D196" t="s">
        <v>1593</v>
      </c>
      <c r="E196" t="s">
        <v>116</v>
      </c>
      <c r="F196" t="s">
        <v>1605</v>
      </c>
      <c r="G196" t="s">
        <v>1792</v>
      </c>
      <c r="H196" t="s">
        <v>1488</v>
      </c>
      <c r="I196" t="s">
        <v>328</v>
      </c>
      <c r="J196" t="s">
        <v>124</v>
      </c>
      <c r="K196" t="s">
        <v>754</v>
      </c>
      <c r="L196">
        <v>0</v>
      </c>
      <c r="M196">
        <v>796</v>
      </c>
      <c r="N196" t="s">
        <v>10</v>
      </c>
      <c r="O196">
        <v>2</v>
      </c>
      <c r="P196">
        <v>4500</v>
      </c>
      <c r="Q196">
        <f t="shared" si="14"/>
        <v>9000</v>
      </c>
      <c r="R196">
        <f t="shared" si="15"/>
        <v>10080.000000000002</v>
      </c>
      <c r="S196"/>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row>
    <row r="197" spans="1:60" s="2" customFormat="1" ht="15" x14ac:dyDescent="0.25">
      <c r="A197" t="s">
        <v>538</v>
      </c>
      <c r="B197" t="s">
        <v>25</v>
      </c>
      <c r="C197" t="s">
        <v>1575</v>
      </c>
      <c r="D197" t="s">
        <v>1597</v>
      </c>
      <c r="E197" t="s">
        <v>116</v>
      </c>
      <c r="F197" t="s">
        <v>1605</v>
      </c>
      <c r="G197" t="s">
        <v>1792</v>
      </c>
      <c r="H197" t="s">
        <v>1488</v>
      </c>
      <c r="I197" t="s">
        <v>328</v>
      </c>
      <c r="J197" t="s">
        <v>124</v>
      </c>
      <c r="K197" t="s">
        <v>754</v>
      </c>
      <c r="L197">
        <v>0</v>
      </c>
      <c r="M197">
        <v>796</v>
      </c>
      <c r="N197" t="s">
        <v>10</v>
      </c>
      <c r="O197">
        <v>5</v>
      </c>
      <c r="P197">
        <v>12500</v>
      </c>
      <c r="Q197">
        <f t="shared" si="14"/>
        <v>62500</v>
      </c>
      <c r="R197">
        <f t="shared" si="15"/>
        <v>70000</v>
      </c>
      <c r="S197"/>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row>
    <row r="198" spans="1:60" s="2" customFormat="1" ht="15" x14ac:dyDescent="0.25">
      <c r="A198" t="s">
        <v>539</v>
      </c>
      <c r="B198" t="s">
        <v>25</v>
      </c>
      <c r="C198" t="s">
        <v>1575</v>
      </c>
      <c r="D198" t="s">
        <v>1598</v>
      </c>
      <c r="E198" t="s">
        <v>116</v>
      </c>
      <c r="F198" t="s">
        <v>1605</v>
      </c>
      <c r="G198" t="s">
        <v>1792</v>
      </c>
      <c r="H198" t="s">
        <v>1488</v>
      </c>
      <c r="I198" t="s">
        <v>328</v>
      </c>
      <c r="J198" t="s">
        <v>124</v>
      </c>
      <c r="K198" t="s">
        <v>754</v>
      </c>
      <c r="L198">
        <v>0</v>
      </c>
      <c r="M198">
        <v>796</v>
      </c>
      <c r="N198" t="s">
        <v>10</v>
      </c>
      <c r="O198">
        <v>5</v>
      </c>
      <c r="P198">
        <v>12500</v>
      </c>
      <c r="Q198">
        <f t="shared" si="14"/>
        <v>62500</v>
      </c>
      <c r="R198">
        <f t="shared" si="15"/>
        <v>70000</v>
      </c>
      <c r="S198"/>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row>
    <row r="199" spans="1:60" s="2" customFormat="1" ht="15" x14ac:dyDescent="0.25">
      <c r="A199" t="s">
        <v>540</v>
      </c>
      <c r="B199" t="s">
        <v>25</v>
      </c>
      <c r="C199" t="s">
        <v>1575</v>
      </c>
      <c r="D199" t="s">
        <v>1599</v>
      </c>
      <c r="E199" t="s">
        <v>116</v>
      </c>
      <c r="F199" t="s">
        <v>1605</v>
      </c>
      <c r="G199" t="s">
        <v>1792</v>
      </c>
      <c r="H199" t="s">
        <v>1488</v>
      </c>
      <c r="I199" t="s">
        <v>328</v>
      </c>
      <c r="J199" t="s">
        <v>124</v>
      </c>
      <c r="K199" t="s">
        <v>754</v>
      </c>
      <c r="L199">
        <v>0</v>
      </c>
      <c r="M199">
        <v>796</v>
      </c>
      <c r="N199" t="s">
        <v>10</v>
      </c>
      <c r="O199">
        <v>5</v>
      </c>
      <c r="P199">
        <v>12500</v>
      </c>
      <c r="Q199">
        <f t="shared" si="14"/>
        <v>62500</v>
      </c>
      <c r="R199">
        <f t="shared" si="15"/>
        <v>70000</v>
      </c>
      <c r="S199"/>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row>
    <row r="200" spans="1:60" s="2" customFormat="1" ht="15" x14ac:dyDescent="0.25">
      <c r="A200" t="s">
        <v>541</v>
      </c>
      <c r="B200" t="s">
        <v>25</v>
      </c>
      <c r="C200" t="s">
        <v>1575</v>
      </c>
      <c r="D200" t="s">
        <v>1600</v>
      </c>
      <c r="E200" t="s">
        <v>116</v>
      </c>
      <c r="F200" t="s">
        <v>1605</v>
      </c>
      <c r="G200" t="s">
        <v>1792</v>
      </c>
      <c r="H200" t="s">
        <v>1488</v>
      </c>
      <c r="I200" t="s">
        <v>328</v>
      </c>
      <c r="J200" t="s">
        <v>124</v>
      </c>
      <c r="K200" t="s">
        <v>754</v>
      </c>
      <c r="L200">
        <v>0</v>
      </c>
      <c r="M200">
        <v>796</v>
      </c>
      <c r="N200" t="s">
        <v>10</v>
      </c>
      <c r="O200">
        <v>5</v>
      </c>
      <c r="P200">
        <v>12500</v>
      </c>
      <c r="Q200">
        <f t="shared" si="14"/>
        <v>62500</v>
      </c>
      <c r="R200">
        <f t="shared" si="15"/>
        <v>70000</v>
      </c>
      <c r="S200"/>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row>
    <row r="201" spans="1:60" s="2" customFormat="1" ht="15" x14ac:dyDescent="0.25">
      <c r="A201" t="s">
        <v>542</v>
      </c>
      <c r="B201" t="s">
        <v>25</v>
      </c>
      <c r="C201" t="s">
        <v>1575</v>
      </c>
      <c r="D201" t="s">
        <v>1602</v>
      </c>
      <c r="E201" t="s">
        <v>116</v>
      </c>
      <c r="F201" t="s">
        <v>1605</v>
      </c>
      <c r="G201" t="s">
        <v>1792</v>
      </c>
      <c r="H201" t="s">
        <v>1488</v>
      </c>
      <c r="I201" t="s">
        <v>328</v>
      </c>
      <c r="J201" t="s">
        <v>124</v>
      </c>
      <c r="K201" t="s">
        <v>754</v>
      </c>
      <c r="L201">
        <v>0</v>
      </c>
      <c r="M201">
        <v>796</v>
      </c>
      <c r="N201" t="s">
        <v>10</v>
      </c>
      <c r="O201">
        <v>2</v>
      </c>
      <c r="P201">
        <v>6500</v>
      </c>
      <c r="Q201">
        <f t="shared" si="14"/>
        <v>13000</v>
      </c>
      <c r="R201">
        <f t="shared" si="15"/>
        <v>14560.000000000002</v>
      </c>
      <c r="S201"/>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row>
    <row r="202" spans="1:60" s="2" customFormat="1" ht="15" x14ac:dyDescent="0.25">
      <c r="A202" t="s">
        <v>543</v>
      </c>
      <c r="B202" t="s">
        <v>25</v>
      </c>
      <c r="C202" t="s">
        <v>2400</v>
      </c>
      <c r="D202" t="s">
        <v>2409</v>
      </c>
      <c r="E202" t="s">
        <v>116</v>
      </c>
      <c r="F202" t="s">
        <v>1605</v>
      </c>
      <c r="G202" t="s">
        <v>1792</v>
      </c>
      <c r="H202" t="s">
        <v>1488</v>
      </c>
      <c r="I202" t="s">
        <v>328</v>
      </c>
      <c r="J202" t="s">
        <v>124</v>
      </c>
      <c r="K202" t="s">
        <v>754</v>
      </c>
      <c r="L202">
        <v>0</v>
      </c>
      <c r="M202">
        <v>796</v>
      </c>
      <c r="N202" t="s">
        <v>10</v>
      </c>
      <c r="O202">
        <v>5</v>
      </c>
      <c r="P202">
        <v>3571.4290000000001</v>
      </c>
      <c r="Q202">
        <f t="shared" ref="Q202:Q214" si="16">O202*P202</f>
        <v>17857.145</v>
      </c>
      <c r="R202">
        <f t="shared" ref="R202:R229" si="17">Q202*1.12</f>
        <v>20000.002400000001</v>
      </c>
      <c r="S202"/>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row>
    <row r="203" spans="1:60" s="2" customFormat="1" ht="15" x14ac:dyDescent="0.25">
      <c r="A203" t="s">
        <v>544</v>
      </c>
      <c r="B203" t="s">
        <v>25</v>
      </c>
      <c r="C203" t="s">
        <v>2401</v>
      </c>
      <c r="D203" t="s">
        <v>2410</v>
      </c>
      <c r="E203" t="s">
        <v>116</v>
      </c>
      <c r="F203" t="s">
        <v>1605</v>
      </c>
      <c r="G203" t="s">
        <v>1792</v>
      </c>
      <c r="H203" t="s">
        <v>1488</v>
      </c>
      <c r="I203" t="s">
        <v>328</v>
      </c>
      <c r="J203" t="s">
        <v>124</v>
      </c>
      <c r="K203" t="s">
        <v>754</v>
      </c>
      <c r="L203">
        <v>0</v>
      </c>
      <c r="M203">
        <v>796</v>
      </c>
      <c r="N203" t="s">
        <v>10</v>
      </c>
      <c r="O203">
        <v>5</v>
      </c>
      <c r="P203">
        <v>3571.4290000000001</v>
      </c>
      <c r="Q203">
        <f t="shared" si="16"/>
        <v>17857.145</v>
      </c>
      <c r="R203">
        <f t="shared" si="17"/>
        <v>20000.002400000001</v>
      </c>
      <c r="S203"/>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row>
    <row r="204" spans="1:60" s="2" customFormat="1" ht="15" x14ac:dyDescent="0.25">
      <c r="A204" t="s">
        <v>545</v>
      </c>
      <c r="B204" t="s">
        <v>25</v>
      </c>
      <c r="C204" t="s">
        <v>2401</v>
      </c>
      <c r="D204" t="s">
        <v>2411</v>
      </c>
      <c r="E204" t="s">
        <v>116</v>
      </c>
      <c r="F204" t="s">
        <v>1605</v>
      </c>
      <c r="G204" t="s">
        <v>1792</v>
      </c>
      <c r="H204" t="s">
        <v>1488</v>
      </c>
      <c r="I204" t="s">
        <v>328</v>
      </c>
      <c r="J204" t="s">
        <v>124</v>
      </c>
      <c r="K204" t="s">
        <v>754</v>
      </c>
      <c r="L204">
        <v>0</v>
      </c>
      <c r="M204">
        <v>796</v>
      </c>
      <c r="N204" t="s">
        <v>10</v>
      </c>
      <c r="O204">
        <v>5</v>
      </c>
      <c r="P204">
        <v>3964.2860000000001</v>
      </c>
      <c r="Q204">
        <f t="shared" si="16"/>
        <v>19821.43</v>
      </c>
      <c r="R204">
        <f t="shared" si="17"/>
        <v>22200.001600000003</v>
      </c>
      <c r="S204"/>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row>
    <row r="205" spans="1:60" s="2" customFormat="1" ht="15" x14ac:dyDescent="0.25">
      <c r="A205" t="s">
        <v>546</v>
      </c>
      <c r="B205" t="s">
        <v>25</v>
      </c>
      <c r="C205" t="s">
        <v>2401</v>
      </c>
      <c r="D205" t="s">
        <v>2412</v>
      </c>
      <c r="E205" t="s">
        <v>116</v>
      </c>
      <c r="F205" t="s">
        <v>1605</v>
      </c>
      <c r="G205" t="s">
        <v>1792</v>
      </c>
      <c r="H205" t="s">
        <v>1488</v>
      </c>
      <c r="I205" t="s">
        <v>328</v>
      </c>
      <c r="J205" t="s">
        <v>124</v>
      </c>
      <c r="K205" t="s">
        <v>754</v>
      </c>
      <c r="L205">
        <v>0</v>
      </c>
      <c r="M205">
        <v>796</v>
      </c>
      <c r="N205" t="s">
        <v>10</v>
      </c>
      <c r="O205">
        <v>5</v>
      </c>
      <c r="P205">
        <v>5625</v>
      </c>
      <c r="Q205">
        <f t="shared" si="16"/>
        <v>28125</v>
      </c>
      <c r="R205">
        <f t="shared" si="17"/>
        <v>31500.000000000004</v>
      </c>
      <c r="S20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row>
    <row r="206" spans="1:60" s="2" customFormat="1" ht="15" x14ac:dyDescent="0.25">
      <c r="A206" t="s">
        <v>547</v>
      </c>
      <c r="B206" t="s">
        <v>25</v>
      </c>
      <c r="C206" t="s">
        <v>2401</v>
      </c>
      <c r="D206" t="s">
        <v>2413</v>
      </c>
      <c r="E206" t="s">
        <v>116</v>
      </c>
      <c r="F206" t="s">
        <v>1605</v>
      </c>
      <c r="G206" t="s">
        <v>1792</v>
      </c>
      <c r="H206" t="s">
        <v>1488</v>
      </c>
      <c r="I206" t="s">
        <v>328</v>
      </c>
      <c r="J206" t="s">
        <v>124</v>
      </c>
      <c r="K206" t="s">
        <v>754</v>
      </c>
      <c r="L206">
        <v>0</v>
      </c>
      <c r="M206">
        <v>796</v>
      </c>
      <c r="N206" t="s">
        <v>10</v>
      </c>
      <c r="O206">
        <v>5</v>
      </c>
      <c r="P206">
        <v>15625</v>
      </c>
      <c r="Q206">
        <f t="shared" si="16"/>
        <v>78125</v>
      </c>
      <c r="R206">
        <f t="shared" si="17"/>
        <v>87500.000000000015</v>
      </c>
      <c r="S206"/>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row>
    <row r="207" spans="1:60" s="2" customFormat="1" ht="15" x14ac:dyDescent="0.25">
      <c r="A207" t="s">
        <v>548</v>
      </c>
      <c r="B207" t="s">
        <v>25</v>
      </c>
      <c r="C207" t="s">
        <v>2402</v>
      </c>
      <c r="D207" t="s">
        <v>2414</v>
      </c>
      <c r="E207" t="s">
        <v>116</v>
      </c>
      <c r="F207" t="s">
        <v>1605</v>
      </c>
      <c r="G207" t="s">
        <v>1792</v>
      </c>
      <c r="H207" t="s">
        <v>1488</v>
      </c>
      <c r="I207" t="s">
        <v>328</v>
      </c>
      <c r="J207" t="s">
        <v>124</v>
      </c>
      <c r="K207" t="s">
        <v>754</v>
      </c>
      <c r="L207">
        <v>0</v>
      </c>
      <c r="M207">
        <v>796</v>
      </c>
      <c r="N207" t="s">
        <v>10</v>
      </c>
      <c r="O207">
        <v>3</v>
      </c>
      <c r="P207">
        <v>24678.57</v>
      </c>
      <c r="Q207">
        <f t="shared" si="16"/>
        <v>74035.709999999992</v>
      </c>
      <c r="R207">
        <f t="shared" si="17"/>
        <v>82919.995200000005</v>
      </c>
      <c r="S207"/>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row>
    <row r="208" spans="1:60" s="2" customFormat="1" ht="15" x14ac:dyDescent="0.25">
      <c r="A208" t="s">
        <v>549</v>
      </c>
      <c r="B208" t="s">
        <v>25</v>
      </c>
      <c r="C208" t="s">
        <v>2403</v>
      </c>
      <c r="D208" t="s">
        <v>2415</v>
      </c>
      <c r="E208" t="s">
        <v>116</v>
      </c>
      <c r="F208" t="s">
        <v>1605</v>
      </c>
      <c r="G208" t="s">
        <v>1792</v>
      </c>
      <c r="H208" t="s">
        <v>1488</v>
      </c>
      <c r="I208" t="s">
        <v>328</v>
      </c>
      <c r="J208" t="s">
        <v>124</v>
      </c>
      <c r="K208" t="s">
        <v>754</v>
      </c>
      <c r="L208">
        <v>0</v>
      </c>
      <c r="M208">
        <v>796</v>
      </c>
      <c r="N208" t="s">
        <v>10</v>
      </c>
      <c r="O208">
        <v>3</v>
      </c>
      <c r="P208">
        <v>11071.43</v>
      </c>
      <c r="Q208">
        <f t="shared" si="16"/>
        <v>33214.29</v>
      </c>
      <c r="R208">
        <f t="shared" si="17"/>
        <v>37200.004800000002</v>
      </c>
      <c r="S208"/>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row>
    <row r="209" spans="1:60" s="2" customFormat="1" ht="15" x14ac:dyDescent="0.25">
      <c r="A209" t="s">
        <v>550</v>
      </c>
      <c r="B209" t="s">
        <v>25</v>
      </c>
      <c r="C209" t="s">
        <v>2404</v>
      </c>
      <c r="D209" t="s">
        <v>2416</v>
      </c>
      <c r="E209" t="s">
        <v>116</v>
      </c>
      <c r="F209" t="s">
        <v>1605</v>
      </c>
      <c r="G209" t="s">
        <v>1792</v>
      </c>
      <c r="H209" t="s">
        <v>1488</v>
      </c>
      <c r="I209" t="s">
        <v>328</v>
      </c>
      <c r="J209" t="s">
        <v>124</v>
      </c>
      <c r="K209" t="s">
        <v>754</v>
      </c>
      <c r="L209">
        <v>0</v>
      </c>
      <c r="M209">
        <v>796</v>
      </c>
      <c r="N209" t="s">
        <v>10</v>
      </c>
      <c r="O209">
        <v>3</v>
      </c>
      <c r="P209">
        <v>3848.2139999999999</v>
      </c>
      <c r="Q209">
        <f t="shared" si="16"/>
        <v>11544.642</v>
      </c>
      <c r="R209">
        <f t="shared" si="17"/>
        <v>12929.999040000001</v>
      </c>
      <c r="S209"/>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row>
    <row r="210" spans="1:60" s="2" customFormat="1" ht="15" x14ac:dyDescent="0.25">
      <c r="A210" t="s">
        <v>551</v>
      </c>
      <c r="B210" t="s">
        <v>25</v>
      </c>
      <c r="C210" t="s">
        <v>2405</v>
      </c>
      <c r="D210" t="s">
        <v>2421</v>
      </c>
      <c r="E210" t="s">
        <v>116</v>
      </c>
      <c r="F210" t="s">
        <v>1605</v>
      </c>
      <c r="G210" t="s">
        <v>1792</v>
      </c>
      <c r="H210" t="s">
        <v>1488</v>
      </c>
      <c r="I210" t="s">
        <v>328</v>
      </c>
      <c r="J210" t="s">
        <v>124</v>
      </c>
      <c r="K210" t="s">
        <v>754</v>
      </c>
      <c r="L210">
        <v>0</v>
      </c>
      <c r="M210">
        <v>796</v>
      </c>
      <c r="N210" t="s">
        <v>10</v>
      </c>
      <c r="O210">
        <v>3</v>
      </c>
      <c r="P210">
        <v>16875</v>
      </c>
      <c r="Q210">
        <f t="shared" si="16"/>
        <v>50625</v>
      </c>
      <c r="R210">
        <f t="shared" si="17"/>
        <v>56700.000000000007</v>
      </c>
      <c r="S210"/>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row>
    <row r="211" spans="1:60" s="2" customFormat="1" ht="15" x14ac:dyDescent="0.25">
      <c r="A211" t="s">
        <v>552</v>
      </c>
      <c r="B211" t="s">
        <v>25</v>
      </c>
      <c r="C211" t="s">
        <v>2406</v>
      </c>
      <c r="D211" t="s">
        <v>2417</v>
      </c>
      <c r="E211" t="s">
        <v>116</v>
      </c>
      <c r="F211" t="s">
        <v>1605</v>
      </c>
      <c r="G211" t="s">
        <v>1792</v>
      </c>
      <c r="H211" t="s">
        <v>1488</v>
      </c>
      <c r="I211" t="s">
        <v>328</v>
      </c>
      <c r="J211" t="s">
        <v>124</v>
      </c>
      <c r="K211" t="s">
        <v>754</v>
      </c>
      <c r="L211">
        <v>0</v>
      </c>
      <c r="M211">
        <v>796</v>
      </c>
      <c r="N211" t="s">
        <v>10</v>
      </c>
      <c r="O211">
        <v>50</v>
      </c>
      <c r="P211">
        <v>8392.857</v>
      </c>
      <c r="Q211">
        <f t="shared" si="16"/>
        <v>419642.85</v>
      </c>
      <c r="R211">
        <f t="shared" si="17"/>
        <v>469999.99200000003</v>
      </c>
      <c r="S211"/>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row>
    <row r="212" spans="1:60" s="2" customFormat="1" ht="15" x14ac:dyDescent="0.25">
      <c r="A212" t="s">
        <v>553</v>
      </c>
      <c r="B212" t="s">
        <v>25</v>
      </c>
      <c r="C212" t="s">
        <v>2407</v>
      </c>
      <c r="D212" t="s">
        <v>2418</v>
      </c>
      <c r="E212" t="s">
        <v>116</v>
      </c>
      <c r="F212" t="s">
        <v>1605</v>
      </c>
      <c r="G212" t="s">
        <v>1792</v>
      </c>
      <c r="H212" t="s">
        <v>1488</v>
      </c>
      <c r="I212" t="s">
        <v>328</v>
      </c>
      <c r="J212" t="s">
        <v>124</v>
      </c>
      <c r="K212" t="s">
        <v>754</v>
      </c>
      <c r="L212">
        <v>0</v>
      </c>
      <c r="M212">
        <v>796</v>
      </c>
      <c r="N212" t="s">
        <v>10</v>
      </c>
      <c r="O212">
        <v>50</v>
      </c>
      <c r="P212">
        <v>5267.857</v>
      </c>
      <c r="Q212">
        <f t="shared" si="16"/>
        <v>263392.84999999998</v>
      </c>
      <c r="R212">
        <f t="shared" si="17"/>
        <v>294999.99200000003</v>
      </c>
      <c r="S212"/>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row>
    <row r="213" spans="1:60" s="2" customFormat="1" ht="15" x14ac:dyDescent="0.25">
      <c r="A213" t="s">
        <v>554</v>
      </c>
      <c r="B213" t="s">
        <v>25</v>
      </c>
      <c r="C213" t="s">
        <v>2408</v>
      </c>
      <c r="D213" t="s">
        <v>2419</v>
      </c>
      <c r="E213" t="s">
        <v>116</v>
      </c>
      <c r="F213" t="s">
        <v>1605</v>
      </c>
      <c r="G213" t="s">
        <v>1792</v>
      </c>
      <c r="H213" t="s">
        <v>1488</v>
      </c>
      <c r="I213" t="s">
        <v>328</v>
      </c>
      <c r="J213" t="s">
        <v>124</v>
      </c>
      <c r="K213" t="s">
        <v>754</v>
      </c>
      <c r="L213">
        <v>0</v>
      </c>
      <c r="M213">
        <v>796</v>
      </c>
      <c r="N213" t="s">
        <v>10</v>
      </c>
      <c r="O213">
        <v>5</v>
      </c>
      <c r="P213">
        <v>15750</v>
      </c>
      <c r="Q213">
        <f t="shared" si="16"/>
        <v>78750</v>
      </c>
      <c r="R213">
        <f t="shared" si="17"/>
        <v>88200.000000000015</v>
      </c>
      <c r="S213"/>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row>
    <row r="214" spans="1:60" s="2" customFormat="1" ht="15" x14ac:dyDescent="0.25">
      <c r="A214" t="s">
        <v>555</v>
      </c>
      <c r="B214" t="s">
        <v>25</v>
      </c>
      <c r="C214" t="s">
        <v>2260</v>
      </c>
      <c r="D214" t="s">
        <v>2420</v>
      </c>
      <c r="E214" t="s">
        <v>116</v>
      </c>
      <c r="F214" t="s">
        <v>1605</v>
      </c>
      <c r="G214" t="s">
        <v>1792</v>
      </c>
      <c r="H214" t="s">
        <v>1488</v>
      </c>
      <c r="I214" t="s">
        <v>328</v>
      </c>
      <c r="J214" t="s">
        <v>124</v>
      </c>
      <c r="K214" t="s">
        <v>754</v>
      </c>
      <c r="L214">
        <v>0</v>
      </c>
      <c r="M214">
        <v>796</v>
      </c>
      <c r="N214" t="s">
        <v>10</v>
      </c>
      <c r="O214">
        <v>6</v>
      </c>
      <c r="P214">
        <v>18035.71</v>
      </c>
      <c r="Q214">
        <f t="shared" si="16"/>
        <v>108214.26</v>
      </c>
      <c r="R214">
        <f t="shared" si="17"/>
        <v>121199.9712</v>
      </c>
      <c r="S214"/>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row>
    <row r="215" spans="1:60" s="2" customFormat="1" ht="25.5" customHeight="1" x14ac:dyDescent="0.25">
      <c r="A215" t="s">
        <v>556</v>
      </c>
      <c r="B215" t="s">
        <v>25</v>
      </c>
      <c r="C215" t="s">
        <v>2422</v>
      </c>
      <c r="D215" t="s">
        <v>2426</v>
      </c>
      <c r="E215" t="s">
        <v>26</v>
      </c>
      <c r="F215" t="s">
        <v>1605</v>
      </c>
      <c r="G215" t="s">
        <v>1792</v>
      </c>
      <c r="H215" t="s">
        <v>756</v>
      </c>
      <c r="I215" t="s">
        <v>2504</v>
      </c>
      <c r="J215" t="s">
        <v>124</v>
      </c>
      <c r="K215" t="s">
        <v>2195</v>
      </c>
      <c r="L215">
        <v>0</v>
      </c>
      <c r="M215">
        <v>796</v>
      </c>
      <c r="N215" t="s">
        <v>10</v>
      </c>
      <c r="O215">
        <v>40</v>
      </c>
      <c r="P215">
        <v>468.75</v>
      </c>
      <c r="Q215">
        <f t="shared" ref="Q215:Q218" si="18">O215*P215</f>
        <v>18750</v>
      </c>
      <c r="R215">
        <f t="shared" si="17"/>
        <v>21000.000000000004</v>
      </c>
      <c r="S21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row>
    <row r="216" spans="1:60" s="2" customFormat="1" ht="15" x14ac:dyDescent="0.25">
      <c r="A216" t="s">
        <v>557</v>
      </c>
      <c r="B216" t="s">
        <v>25</v>
      </c>
      <c r="C216" t="s">
        <v>2423</v>
      </c>
      <c r="D216" t="s">
        <v>2427</v>
      </c>
      <c r="E216" t="s">
        <v>26</v>
      </c>
      <c r="F216" t="s">
        <v>1605</v>
      </c>
      <c r="G216" t="s">
        <v>1792</v>
      </c>
      <c r="H216" t="s">
        <v>756</v>
      </c>
      <c r="I216" t="s">
        <v>2504</v>
      </c>
      <c r="J216" t="s">
        <v>124</v>
      </c>
      <c r="K216" t="s">
        <v>2195</v>
      </c>
      <c r="L216">
        <v>0</v>
      </c>
      <c r="M216">
        <v>796</v>
      </c>
      <c r="N216" t="s">
        <v>10</v>
      </c>
      <c r="O216">
        <v>35</v>
      </c>
      <c r="P216">
        <v>1294.6400000000001</v>
      </c>
      <c r="Q216">
        <f t="shared" si="18"/>
        <v>45312.4</v>
      </c>
      <c r="R216">
        <f t="shared" si="17"/>
        <v>50749.888000000006</v>
      </c>
      <c r="S216"/>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row>
    <row r="217" spans="1:60" s="2" customFormat="1" ht="15" x14ac:dyDescent="0.25">
      <c r="A217" t="s">
        <v>558</v>
      </c>
      <c r="B217" t="s">
        <v>25</v>
      </c>
      <c r="C217" t="s">
        <v>2424</v>
      </c>
      <c r="D217" t="s">
        <v>2428</v>
      </c>
      <c r="E217" t="s">
        <v>26</v>
      </c>
      <c r="F217" t="s">
        <v>1605</v>
      </c>
      <c r="G217" t="s">
        <v>1792</v>
      </c>
      <c r="H217" t="s">
        <v>756</v>
      </c>
      <c r="I217" t="s">
        <v>2504</v>
      </c>
      <c r="J217" t="s">
        <v>124</v>
      </c>
      <c r="K217" t="s">
        <v>2195</v>
      </c>
      <c r="L217">
        <v>0</v>
      </c>
      <c r="M217">
        <v>796</v>
      </c>
      <c r="N217" t="s">
        <v>10</v>
      </c>
      <c r="O217">
        <v>50</v>
      </c>
      <c r="P217">
        <v>781.25</v>
      </c>
      <c r="Q217">
        <f t="shared" si="18"/>
        <v>39062.5</v>
      </c>
      <c r="R217">
        <f t="shared" si="17"/>
        <v>43750.000000000007</v>
      </c>
      <c r="S217"/>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row>
    <row r="218" spans="1:60" s="2" customFormat="1" ht="15" x14ac:dyDescent="0.25">
      <c r="A218" t="s">
        <v>559</v>
      </c>
      <c r="B218" t="s">
        <v>25</v>
      </c>
      <c r="C218" t="s">
        <v>2425</v>
      </c>
      <c r="D218" t="s">
        <v>2429</v>
      </c>
      <c r="E218" t="s">
        <v>26</v>
      </c>
      <c r="F218" t="s">
        <v>1605</v>
      </c>
      <c r="G218" t="s">
        <v>1792</v>
      </c>
      <c r="H218" t="s">
        <v>756</v>
      </c>
      <c r="I218" t="s">
        <v>2504</v>
      </c>
      <c r="J218" t="s">
        <v>124</v>
      </c>
      <c r="K218" t="s">
        <v>2195</v>
      </c>
      <c r="L218">
        <v>0</v>
      </c>
      <c r="M218">
        <v>796</v>
      </c>
      <c r="N218" t="s">
        <v>10</v>
      </c>
      <c r="O218">
        <v>30</v>
      </c>
      <c r="P218">
        <v>17053.57</v>
      </c>
      <c r="Q218">
        <f t="shared" si="18"/>
        <v>511607.1</v>
      </c>
      <c r="R218">
        <f t="shared" si="17"/>
        <v>572999.95200000005</v>
      </c>
      <c r="S218"/>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row>
    <row r="219" spans="1:60" s="2" customFormat="1" ht="15" x14ac:dyDescent="0.25">
      <c r="A219" t="s">
        <v>560</v>
      </c>
      <c r="B219" t="s">
        <v>25</v>
      </c>
      <c r="C219" t="s">
        <v>2430</v>
      </c>
      <c r="D219" t="s">
        <v>2431</v>
      </c>
      <c r="E219" t="s">
        <v>116</v>
      </c>
      <c r="F219" t="s">
        <v>1605</v>
      </c>
      <c r="G219" t="s">
        <v>1792</v>
      </c>
      <c r="H219" t="s">
        <v>131</v>
      </c>
      <c r="I219" t="s">
        <v>2821</v>
      </c>
      <c r="J219" t="s">
        <v>124</v>
      </c>
      <c r="K219" t="s">
        <v>2195</v>
      </c>
      <c r="L219">
        <v>0</v>
      </c>
      <c r="M219">
        <v>796</v>
      </c>
      <c r="N219" t="s">
        <v>10</v>
      </c>
      <c r="O219">
        <v>2</v>
      </c>
      <c r="P219">
        <v>38392.857142857145</v>
      </c>
      <c r="Q219">
        <f>P219*O219</f>
        <v>76785.71428571429</v>
      </c>
      <c r="R219">
        <f t="shared" si="17"/>
        <v>86000.000000000015</v>
      </c>
      <c r="S219"/>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row>
    <row r="220" spans="1:60" s="2" customFormat="1" ht="15" x14ac:dyDescent="0.25">
      <c r="A220" t="s">
        <v>561</v>
      </c>
      <c r="B220" t="s">
        <v>25</v>
      </c>
      <c r="C220" t="s">
        <v>2430</v>
      </c>
      <c r="D220" t="s">
        <v>2432</v>
      </c>
      <c r="E220" t="s">
        <v>116</v>
      </c>
      <c r="F220" t="s">
        <v>1605</v>
      </c>
      <c r="G220" t="s">
        <v>1792</v>
      </c>
      <c r="H220" t="s">
        <v>131</v>
      </c>
      <c r="I220" t="s">
        <v>2821</v>
      </c>
      <c r="J220" t="s">
        <v>124</v>
      </c>
      <c r="K220" t="s">
        <v>2195</v>
      </c>
      <c r="L220">
        <v>0</v>
      </c>
      <c r="M220">
        <v>796</v>
      </c>
      <c r="N220" t="s">
        <v>10</v>
      </c>
      <c r="O220">
        <v>2</v>
      </c>
      <c r="P220">
        <v>42857.142857142862</v>
      </c>
      <c r="Q220">
        <f t="shared" ref="Q220:Q229" si="19">P220*O220</f>
        <v>85714.285714285725</v>
      </c>
      <c r="R220">
        <f t="shared" si="17"/>
        <v>96000.000000000015</v>
      </c>
      <c r="S220"/>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row>
    <row r="221" spans="1:60" s="2" customFormat="1" ht="15" x14ac:dyDescent="0.25">
      <c r="A221" t="s">
        <v>562</v>
      </c>
      <c r="B221" t="s">
        <v>25</v>
      </c>
      <c r="C221" t="s">
        <v>2433</v>
      </c>
      <c r="D221" t="s">
        <v>2434</v>
      </c>
      <c r="E221" t="s">
        <v>116</v>
      </c>
      <c r="F221" t="s">
        <v>1605</v>
      </c>
      <c r="G221" t="s">
        <v>1792</v>
      </c>
      <c r="H221" t="s">
        <v>131</v>
      </c>
      <c r="I221" t="s">
        <v>2821</v>
      </c>
      <c r="J221" t="s">
        <v>124</v>
      </c>
      <c r="K221" t="s">
        <v>2195</v>
      </c>
      <c r="L221">
        <v>0</v>
      </c>
      <c r="M221">
        <v>796</v>
      </c>
      <c r="N221" t="s">
        <v>10</v>
      </c>
      <c r="O221">
        <v>2</v>
      </c>
      <c r="P221">
        <v>3125</v>
      </c>
      <c r="Q221">
        <f t="shared" si="19"/>
        <v>6250</v>
      </c>
      <c r="R221">
        <f t="shared" si="17"/>
        <v>7000.0000000000009</v>
      </c>
      <c r="S221"/>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row>
    <row r="222" spans="1:60" s="2" customFormat="1" ht="15" x14ac:dyDescent="0.25">
      <c r="A222" t="s">
        <v>563</v>
      </c>
      <c r="B222" t="s">
        <v>25</v>
      </c>
      <c r="C222" t="s">
        <v>2433</v>
      </c>
      <c r="D222" t="s">
        <v>2435</v>
      </c>
      <c r="E222" t="s">
        <v>116</v>
      </c>
      <c r="F222" t="s">
        <v>1605</v>
      </c>
      <c r="G222" t="s">
        <v>1792</v>
      </c>
      <c r="H222" t="s">
        <v>131</v>
      </c>
      <c r="I222" t="s">
        <v>2821</v>
      </c>
      <c r="J222" t="s">
        <v>124</v>
      </c>
      <c r="K222" t="s">
        <v>2195</v>
      </c>
      <c r="L222">
        <v>0</v>
      </c>
      <c r="M222">
        <v>796</v>
      </c>
      <c r="N222" t="s">
        <v>10</v>
      </c>
      <c r="O222">
        <v>2</v>
      </c>
      <c r="P222">
        <v>4107.1428571428578</v>
      </c>
      <c r="Q222">
        <f t="shared" si="19"/>
        <v>8214.2857142857156</v>
      </c>
      <c r="R222">
        <f t="shared" si="17"/>
        <v>9200.0000000000018</v>
      </c>
      <c r="S222"/>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row>
    <row r="223" spans="1:60" s="2" customFormat="1" ht="15" x14ac:dyDescent="0.25">
      <c r="A223" t="s">
        <v>564</v>
      </c>
      <c r="B223" t="s">
        <v>25</v>
      </c>
      <c r="C223" t="s">
        <v>2433</v>
      </c>
      <c r="D223" t="s">
        <v>2436</v>
      </c>
      <c r="E223" t="s">
        <v>116</v>
      </c>
      <c r="F223" t="s">
        <v>1605</v>
      </c>
      <c r="G223" t="s">
        <v>1792</v>
      </c>
      <c r="H223" t="s">
        <v>131</v>
      </c>
      <c r="I223" t="s">
        <v>2821</v>
      </c>
      <c r="J223" t="s">
        <v>124</v>
      </c>
      <c r="K223" t="s">
        <v>2195</v>
      </c>
      <c r="L223">
        <v>0</v>
      </c>
      <c r="M223">
        <v>796</v>
      </c>
      <c r="N223" t="s">
        <v>10</v>
      </c>
      <c r="O223">
        <v>2</v>
      </c>
      <c r="P223">
        <v>4910.7142857142862</v>
      </c>
      <c r="Q223">
        <f t="shared" si="19"/>
        <v>9821.4285714285725</v>
      </c>
      <c r="R223">
        <f t="shared" si="17"/>
        <v>11000.000000000002</v>
      </c>
      <c r="S223"/>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row>
    <row r="224" spans="1:60" s="2" customFormat="1" ht="15" x14ac:dyDescent="0.25">
      <c r="A224" t="s">
        <v>565</v>
      </c>
      <c r="B224" t="s">
        <v>25</v>
      </c>
      <c r="C224" t="s">
        <v>2437</v>
      </c>
      <c r="D224" t="s">
        <v>2438</v>
      </c>
      <c r="E224" t="s">
        <v>116</v>
      </c>
      <c r="F224" t="s">
        <v>1605</v>
      </c>
      <c r="G224" t="s">
        <v>1792</v>
      </c>
      <c r="H224" t="s">
        <v>131</v>
      </c>
      <c r="I224" t="s">
        <v>2821</v>
      </c>
      <c r="J224" t="s">
        <v>124</v>
      </c>
      <c r="K224" t="s">
        <v>2195</v>
      </c>
      <c r="L224">
        <v>0</v>
      </c>
      <c r="M224">
        <v>796</v>
      </c>
      <c r="N224" t="s">
        <v>10</v>
      </c>
      <c r="O224">
        <v>6</v>
      </c>
      <c r="P224">
        <v>33035.72</v>
      </c>
      <c r="Q224">
        <f t="shared" si="19"/>
        <v>198214.32</v>
      </c>
      <c r="R224">
        <f t="shared" si="17"/>
        <v>222000.03840000002</v>
      </c>
      <c r="S224"/>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row>
    <row r="225" spans="1:60" s="2" customFormat="1" ht="15" x14ac:dyDescent="0.25">
      <c r="A225" t="s">
        <v>566</v>
      </c>
      <c r="B225" t="s">
        <v>25</v>
      </c>
      <c r="C225" t="s">
        <v>2437</v>
      </c>
      <c r="D225" t="s">
        <v>2439</v>
      </c>
      <c r="E225" t="s">
        <v>116</v>
      </c>
      <c r="F225" t="s">
        <v>1605</v>
      </c>
      <c r="G225" t="s">
        <v>1792</v>
      </c>
      <c r="H225" t="s">
        <v>131</v>
      </c>
      <c r="I225" t="s">
        <v>2821</v>
      </c>
      <c r="J225" t="s">
        <v>124</v>
      </c>
      <c r="K225" t="s">
        <v>2195</v>
      </c>
      <c r="L225">
        <v>0</v>
      </c>
      <c r="M225">
        <v>796</v>
      </c>
      <c r="N225" t="s">
        <v>10</v>
      </c>
      <c r="O225">
        <v>2</v>
      </c>
      <c r="P225">
        <v>8928.5714285714294</v>
      </c>
      <c r="Q225">
        <f t="shared" si="19"/>
        <v>17857.142857142859</v>
      </c>
      <c r="R225">
        <f t="shared" si="17"/>
        <v>20000.000000000004</v>
      </c>
      <c r="S22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row>
    <row r="226" spans="1:60" s="2" customFormat="1" ht="15" x14ac:dyDescent="0.25">
      <c r="A226" t="s">
        <v>567</v>
      </c>
      <c r="B226" t="s">
        <v>25</v>
      </c>
      <c r="C226" t="s">
        <v>2440</v>
      </c>
      <c r="D226" t="s">
        <v>2441</v>
      </c>
      <c r="E226" t="s">
        <v>116</v>
      </c>
      <c r="F226" t="s">
        <v>1605</v>
      </c>
      <c r="G226" t="s">
        <v>1792</v>
      </c>
      <c r="H226" t="s">
        <v>131</v>
      </c>
      <c r="I226" t="s">
        <v>2821</v>
      </c>
      <c r="J226" t="s">
        <v>124</v>
      </c>
      <c r="K226" t="s">
        <v>2195</v>
      </c>
      <c r="L226">
        <v>0</v>
      </c>
      <c r="M226">
        <v>796</v>
      </c>
      <c r="N226" t="s">
        <v>10</v>
      </c>
      <c r="O226">
        <v>2</v>
      </c>
      <c r="P226">
        <v>553571.42857142864</v>
      </c>
      <c r="Q226">
        <f t="shared" si="19"/>
        <v>1107142.8571428573</v>
      </c>
      <c r="R226">
        <f t="shared" si="17"/>
        <v>1240000.0000000002</v>
      </c>
      <c r="S226"/>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row>
    <row r="227" spans="1:60" s="2" customFormat="1" ht="15" x14ac:dyDescent="0.25">
      <c r="A227" t="s">
        <v>568</v>
      </c>
      <c r="B227" t="s">
        <v>25</v>
      </c>
      <c r="C227" t="s">
        <v>2442</v>
      </c>
      <c r="D227" t="s">
        <v>2443</v>
      </c>
      <c r="E227" t="s">
        <v>116</v>
      </c>
      <c r="F227" t="s">
        <v>1605</v>
      </c>
      <c r="G227" t="s">
        <v>1792</v>
      </c>
      <c r="H227" t="s">
        <v>131</v>
      </c>
      <c r="I227" t="s">
        <v>2821</v>
      </c>
      <c r="J227" t="s">
        <v>124</v>
      </c>
      <c r="K227" t="s">
        <v>2195</v>
      </c>
      <c r="L227">
        <v>0</v>
      </c>
      <c r="M227">
        <v>796</v>
      </c>
      <c r="N227" t="s">
        <v>10</v>
      </c>
      <c r="O227">
        <v>2</v>
      </c>
      <c r="P227">
        <v>129464.28571428572</v>
      </c>
      <c r="Q227">
        <f t="shared" si="19"/>
        <v>258928.57142857145</v>
      </c>
      <c r="R227">
        <f t="shared" si="17"/>
        <v>290000.00000000006</v>
      </c>
      <c r="S227"/>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row>
    <row r="228" spans="1:60" s="2" customFormat="1" ht="15" x14ac:dyDescent="0.25">
      <c r="A228" t="s">
        <v>569</v>
      </c>
      <c r="B228" t="s">
        <v>25</v>
      </c>
      <c r="C228" t="s">
        <v>2442</v>
      </c>
      <c r="D228" t="s">
        <v>2444</v>
      </c>
      <c r="E228" t="s">
        <v>116</v>
      </c>
      <c r="F228" t="s">
        <v>1605</v>
      </c>
      <c r="G228" t="s">
        <v>1792</v>
      </c>
      <c r="H228" t="s">
        <v>131</v>
      </c>
      <c r="I228" t="s">
        <v>2821</v>
      </c>
      <c r="J228" t="s">
        <v>124</v>
      </c>
      <c r="K228" t="s">
        <v>2195</v>
      </c>
      <c r="L228">
        <v>0</v>
      </c>
      <c r="M228">
        <v>796</v>
      </c>
      <c r="N228" t="s">
        <v>10</v>
      </c>
      <c r="O228">
        <v>2</v>
      </c>
      <c r="P228">
        <v>80357.142857142855</v>
      </c>
      <c r="Q228">
        <f t="shared" si="19"/>
        <v>160714.28571428571</v>
      </c>
      <c r="R228">
        <f t="shared" si="17"/>
        <v>180000</v>
      </c>
      <c r="S228"/>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row>
    <row r="229" spans="1:60" s="2" customFormat="1" ht="15" x14ac:dyDescent="0.25">
      <c r="A229" t="s">
        <v>570</v>
      </c>
      <c r="B229" t="s">
        <v>25</v>
      </c>
      <c r="C229" t="s">
        <v>2445</v>
      </c>
      <c r="D229" t="s">
        <v>2446</v>
      </c>
      <c r="E229" t="s">
        <v>116</v>
      </c>
      <c r="F229" t="s">
        <v>1605</v>
      </c>
      <c r="G229" t="s">
        <v>1792</v>
      </c>
      <c r="H229" t="s">
        <v>131</v>
      </c>
      <c r="I229" t="s">
        <v>2821</v>
      </c>
      <c r="J229" t="s">
        <v>124</v>
      </c>
      <c r="K229" t="s">
        <v>2195</v>
      </c>
      <c r="L229">
        <v>0</v>
      </c>
      <c r="M229">
        <v>796</v>
      </c>
      <c r="N229" t="s">
        <v>10</v>
      </c>
      <c r="O229">
        <v>2</v>
      </c>
      <c r="P229">
        <v>535714.2857142858</v>
      </c>
      <c r="Q229">
        <f t="shared" si="19"/>
        <v>1071428.5714285716</v>
      </c>
      <c r="R229">
        <f t="shared" si="17"/>
        <v>1200000.0000000002</v>
      </c>
      <c r="S229"/>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row>
    <row r="230" spans="1:60" s="2" customFormat="1" ht="15" x14ac:dyDescent="0.25">
      <c r="A230" t="s">
        <v>571</v>
      </c>
      <c r="B230" t="s">
        <v>25</v>
      </c>
      <c r="C230" t="s">
        <v>2452</v>
      </c>
      <c r="D230" t="s">
        <v>2453</v>
      </c>
      <c r="E230" t="s">
        <v>26</v>
      </c>
      <c r="F230" t="s">
        <v>1605</v>
      </c>
      <c r="G230" t="s">
        <v>2277</v>
      </c>
      <c r="H230" t="s">
        <v>145</v>
      </c>
      <c r="I230" t="s">
        <v>2208</v>
      </c>
      <c r="J230" t="s">
        <v>124</v>
      </c>
      <c r="K230" t="s">
        <v>2195</v>
      </c>
      <c r="L230">
        <v>0</v>
      </c>
      <c r="M230">
        <v>796</v>
      </c>
      <c r="N230" t="s">
        <v>10</v>
      </c>
      <c r="O230">
        <v>10</v>
      </c>
      <c r="P230">
        <v>150</v>
      </c>
      <c r="Q230">
        <f t="shared" ref="Q230:Q246" si="20">P230*O230</f>
        <v>1500</v>
      </c>
      <c r="R230">
        <f t="shared" ref="R230:R246" si="21">Q230*1.12</f>
        <v>1680.0000000000002</v>
      </c>
      <c r="S230"/>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row>
    <row r="231" spans="1:60" s="2" customFormat="1" ht="15" x14ac:dyDescent="0.25">
      <c r="A231" t="s">
        <v>572</v>
      </c>
      <c r="B231" t="s">
        <v>25</v>
      </c>
      <c r="C231" t="s">
        <v>2454</v>
      </c>
      <c r="D231" t="s">
        <v>2455</v>
      </c>
      <c r="E231" t="s">
        <v>26</v>
      </c>
      <c r="F231" t="s">
        <v>1605</v>
      </c>
      <c r="G231" t="s">
        <v>2277</v>
      </c>
      <c r="H231" t="s">
        <v>145</v>
      </c>
      <c r="I231" t="s">
        <v>2208</v>
      </c>
      <c r="J231" t="s">
        <v>124</v>
      </c>
      <c r="K231" t="s">
        <v>2195</v>
      </c>
      <c r="L231">
        <v>0</v>
      </c>
      <c r="M231">
        <v>796</v>
      </c>
      <c r="N231" t="s">
        <v>10</v>
      </c>
      <c r="O231">
        <v>10</v>
      </c>
      <c r="P231">
        <v>200</v>
      </c>
      <c r="Q231">
        <f t="shared" si="20"/>
        <v>2000</v>
      </c>
      <c r="R231">
        <f t="shared" si="21"/>
        <v>2240</v>
      </c>
      <c r="S231"/>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row>
    <row r="232" spans="1:60" s="2" customFormat="1" ht="15" x14ac:dyDescent="0.25">
      <c r="A232" t="s">
        <v>573</v>
      </c>
      <c r="B232" t="s">
        <v>25</v>
      </c>
      <c r="C232" t="s">
        <v>2456</v>
      </c>
      <c r="D232" t="s">
        <v>2457</v>
      </c>
      <c r="E232" t="s">
        <v>26</v>
      </c>
      <c r="F232" t="s">
        <v>1605</v>
      </c>
      <c r="G232" t="s">
        <v>2277</v>
      </c>
      <c r="H232" t="s">
        <v>145</v>
      </c>
      <c r="I232" t="s">
        <v>2208</v>
      </c>
      <c r="J232" t="s">
        <v>124</v>
      </c>
      <c r="K232" t="s">
        <v>2195</v>
      </c>
      <c r="L232">
        <v>0</v>
      </c>
      <c r="M232">
        <v>796</v>
      </c>
      <c r="N232" t="s">
        <v>10</v>
      </c>
      <c r="O232">
        <v>1</v>
      </c>
      <c r="P232">
        <v>2200</v>
      </c>
      <c r="Q232">
        <f t="shared" si="20"/>
        <v>2200</v>
      </c>
      <c r="R232">
        <f t="shared" si="21"/>
        <v>2464.0000000000005</v>
      </c>
      <c r="S232"/>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row>
    <row r="233" spans="1:60" s="2" customFormat="1" ht="15" x14ac:dyDescent="0.25">
      <c r="A233" t="s">
        <v>574</v>
      </c>
      <c r="B233" t="s">
        <v>25</v>
      </c>
      <c r="C233" t="s">
        <v>2458</v>
      </c>
      <c r="D233" t="s">
        <v>2459</v>
      </c>
      <c r="E233" t="s">
        <v>26</v>
      </c>
      <c r="F233" t="s">
        <v>1605</v>
      </c>
      <c r="G233" t="s">
        <v>2277</v>
      </c>
      <c r="H233" t="s">
        <v>145</v>
      </c>
      <c r="I233" t="s">
        <v>2208</v>
      </c>
      <c r="J233" t="s">
        <v>124</v>
      </c>
      <c r="K233" t="s">
        <v>2195</v>
      </c>
      <c r="L233">
        <v>0</v>
      </c>
      <c r="M233">
        <v>796</v>
      </c>
      <c r="N233" t="s">
        <v>10</v>
      </c>
      <c r="O233">
        <v>4</v>
      </c>
      <c r="P233">
        <v>1250</v>
      </c>
      <c r="Q233">
        <f t="shared" si="20"/>
        <v>5000</v>
      </c>
      <c r="R233">
        <f t="shared" si="21"/>
        <v>5600.0000000000009</v>
      </c>
      <c r="S233"/>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row>
    <row r="234" spans="1:60" s="2" customFormat="1" ht="15" x14ac:dyDescent="0.25">
      <c r="A234" t="s">
        <v>575</v>
      </c>
      <c r="B234" t="s">
        <v>25</v>
      </c>
      <c r="C234" t="s">
        <v>2460</v>
      </c>
      <c r="D234" t="s">
        <v>2453</v>
      </c>
      <c r="E234" t="s">
        <v>26</v>
      </c>
      <c r="F234" t="s">
        <v>1605</v>
      </c>
      <c r="G234" t="s">
        <v>2277</v>
      </c>
      <c r="H234" t="s">
        <v>145</v>
      </c>
      <c r="I234" t="s">
        <v>2208</v>
      </c>
      <c r="J234" t="s">
        <v>124</v>
      </c>
      <c r="K234" t="s">
        <v>2195</v>
      </c>
      <c r="L234">
        <v>0</v>
      </c>
      <c r="M234">
        <v>796</v>
      </c>
      <c r="N234" t="s">
        <v>10</v>
      </c>
      <c r="O234">
        <v>1</v>
      </c>
      <c r="P234">
        <v>150</v>
      </c>
      <c r="Q234">
        <f t="shared" si="20"/>
        <v>150</v>
      </c>
      <c r="R234">
        <f t="shared" si="21"/>
        <v>168.00000000000003</v>
      </c>
      <c r="S234"/>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row>
    <row r="235" spans="1:60" s="2" customFormat="1" ht="15" x14ac:dyDescent="0.25">
      <c r="A235" t="s">
        <v>576</v>
      </c>
      <c r="B235" t="s">
        <v>25</v>
      </c>
      <c r="C235" t="s">
        <v>2461</v>
      </c>
      <c r="D235" t="s">
        <v>2462</v>
      </c>
      <c r="E235" t="s">
        <v>26</v>
      </c>
      <c r="F235" t="s">
        <v>1605</v>
      </c>
      <c r="G235" t="s">
        <v>2277</v>
      </c>
      <c r="H235" t="s">
        <v>145</v>
      </c>
      <c r="I235" t="s">
        <v>2208</v>
      </c>
      <c r="J235" t="s">
        <v>124</v>
      </c>
      <c r="K235" t="s">
        <v>2195</v>
      </c>
      <c r="L235">
        <v>0</v>
      </c>
      <c r="M235">
        <v>796</v>
      </c>
      <c r="N235" t="s">
        <v>10</v>
      </c>
      <c r="O235">
        <v>1</v>
      </c>
      <c r="P235">
        <v>24000</v>
      </c>
      <c r="Q235">
        <f t="shared" si="20"/>
        <v>24000</v>
      </c>
      <c r="R235">
        <f t="shared" si="21"/>
        <v>26880.000000000004</v>
      </c>
      <c r="S23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row>
    <row r="236" spans="1:60" s="2" customFormat="1" ht="15" x14ac:dyDescent="0.25">
      <c r="A236" t="s">
        <v>577</v>
      </c>
      <c r="B236" t="s">
        <v>25</v>
      </c>
      <c r="C236" t="s">
        <v>2463</v>
      </c>
      <c r="D236" t="s">
        <v>2464</v>
      </c>
      <c r="E236" t="s">
        <v>26</v>
      </c>
      <c r="F236" t="s">
        <v>1605</v>
      </c>
      <c r="G236" t="s">
        <v>2277</v>
      </c>
      <c r="H236" t="s">
        <v>145</v>
      </c>
      <c r="I236" t="s">
        <v>2208</v>
      </c>
      <c r="J236" t="s">
        <v>124</v>
      </c>
      <c r="K236" t="s">
        <v>2195</v>
      </c>
      <c r="L236">
        <v>0</v>
      </c>
      <c r="M236">
        <v>796</v>
      </c>
      <c r="N236" t="s">
        <v>10</v>
      </c>
      <c r="O236">
        <v>1</v>
      </c>
      <c r="P236">
        <v>2000</v>
      </c>
      <c r="Q236">
        <f t="shared" si="20"/>
        <v>2000</v>
      </c>
      <c r="R236">
        <f t="shared" si="21"/>
        <v>2240</v>
      </c>
      <c r="S236"/>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row>
    <row r="237" spans="1:60" s="2" customFormat="1" ht="15" x14ac:dyDescent="0.25">
      <c r="A237" t="s">
        <v>578</v>
      </c>
      <c r="B237" t="s">
        <v>25</v>
      </c>
      <c r="C237" t="s">
        <v>2460</v>
      </c>
      <c r="D237" t="s">
        <v>2465</v>
      </c>
      <c r="E237" t="s">
        <v>26</v>
      </c>
      <c r="F237" t="s">
        <v>1605</v>
      </c>
      <c r="G237" t="s">
        <v>2277</v>
      </c>
      <c r="H237" t="s">
        <v>145</v>
      </c>
      <c r="I237" t="s">
        <v>2208</v>
      </c>
      <c r="J237" t="s">
        <v>124</v>
      </c>
      <c r="K237" t="s">
        <v>2195</v>
      </c>
      <c r="L237">
        <v>0</v>
      </c>
      <c r="M237">
        <v>796</v>
      </c>
      <c r="N237" t="s">
        <v>10</v>
      </c>
      <c r="O237">
        <v>1</v>
      </c>
      <c r="P237">
        <v>200</v>
      </c>
      <c r="Q237">
        <f t="shared" si="20"/>
        <v>200</v>
      </c>
      <c r="R237">
        <f t="shared" si="21"/>
        <v>224.00000000000003</v>
      </c>
      <c r="S237"/>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row>
    <row r="238" spans="1:60" s="2" customFormat="1" ht="15" x14ac:dyDescent="0.25">
      <c r="A238" t="s">
        <v>579</v>
      </c>
      <c r="B238" t="s">
        <v>25</v>
      </c>
      <c r="C238" t="s">
        <v>2454</v>
      </c>
      <c r="D238" t="s">
        <v>2466</v>
      </c>
      <c r="E238" t="s">
        <v>26</v>
      </c>
      <c r="F238" t="s">
        <v>1605</v>
      </c>
      <c r="G238" t="s">
        <v>2277</v>
      </c>
      <c r="H238" t="s">
        <v>145</v>
      </c>
      <c r="I238" t="s">
        <v>2208</v>
      </c>
      <c r="J238" t="s">
        <v>124</v>
      </c>
      <c r="K238" t="s">
        <v>2195</v>
      </c>
      <c r="L238">
        <v>0</v>
      </c>
      <c r="M238">
        <v>796</v>
      </c>
      <c r="N238" t="s">
        <v>10</v>
      </c>
      <c r="O238">
        <v>1</v>
      </c>
      <c r="P238">
        <v>150</v>
      </c>
      <c r="Q238">
        <f t="shared" si="20"/>
        <v>150</v>
      </c>
      <c r="R238">
        <f t="shared" si="21"/>
        <v>168.00000000000003</v>
      </c>
      <c r="S238"/>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row>
    <row r="239" spans="1:60" s="2" customFormat="1" ht="15" x14ac:dyDescent="0.25">
      <c r="A239" t="s">
        <v>580</v>
      </c>
      <c r="B239" t="s">
        <v>25</v>
      </c>
      <c r="C239" t="s">
        <v>2467</v>
      </c>
      <c r="D239" t="s">
        <v>2468</v>
      </c>
      <c r="E239" t="s">
        <v>26</v>
      </c>
      <c r="F239" t="s">
        <v>1605</v>
      </c>
      <c r="G239" t="s">
        <v>2277</v>
      </c>
      <c r="H239" t="s">
        <v>145</v>
      </c>
      <c r="I239" t="s">
        <v>2208</v>
      </c>
      <c r="J239" t="s">
        <v>124</v>
      </c>
      <c r="K239" t="s">
        <v>2195</v>
      </c>
      <c r="L239">
        <v>0</v>
      </c>
      <c r="M239">
        <v>796</v>
      </c>
      <c r="N239" t="s">
        <v>10</v>
      </c>
      <c r="O239">
        <v>3</v>
      </c>
      <c r="P239">
        <v>30000</v>
      </c>
      <c r="Q239">
        <f t="shared" si="20"/>
        <v>90000</v>
      </c>
      <c r="R239">
        <f t="shared" si="21"/>
        <v>100800.00000000001</v>
      </c>
      <c r="S239"/>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row>
    <row r="240" spans="1:60" s="2" customFormat="1" ht="15" x14ac:dyDescent="0.25">
      <c r="A240" t="s">
        <v>581</v>
      </c>
      <c r="B240" t="s">
        <v>25</v>
      </c>
      <c r="C240" t="s">
        <v>2469</v>
      </c>
      <c r="D240" t="s">
        <v>2470</v>
      </c>
      <c r="E240" t="s">
        <v>26</v>
      </c>
      <c r="F240" t="s">
        <v>1605</v>
      </c>
      <c r="G240" t="s">
        <v>2277</v>
      </c>
      <c r="H240" t="s">
        <v>145</v>
      </c>
      <c r="I240" t="s">
        <v>2208</v>
      </c>
      <c r="J240" t="s">
        <v>124</v>
      </c>
      <c r="K240" t="s">
        <v>2195</v>
      </c>
      <c r="L240">
        <v>0</v>
      </c>
      <c r="M240">
        <v>796</v>
      </c>
      <c r="N240" t="s">
        <v>10</v>
      </c>
      <c r="O240">
        <v>1</v>
      </c>
      <c r="P240">
        <v>35000</v>
      </c>
      <c r="Q240">
        <f t="shared" si="20"/>
        <v>35000</v>
      </c>
      <c r="R240">
        <f t="shared" si="21"/>
        <v>39200.000000000007</v>
      </c>
      <c r="S240"/>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row>
    <row r="241" spans="1:60" s="2" customFormat="1" ht="15" x14ac:dyDescent="0.25">
      <c r="A241" t="s">
        <v>582</v>
      </c>
      <c r="B241" t="s">
        <v>25</v>
      </c>
      <c r="C241" t="s">
        <v>2463</v>
      </c>
      <c r="D241" t="s">
        <v>2471</v>
      </c>
      <c r="E241" t="s">
        <v>26</v>
      </c>
      <c r="F241" t="s">
        <v>1605</v>
      </c>
      <c r="G241" t="s">
        <v>2277</v>
      </c>
      <c r="H241" t="s">
        <v>145</v>
      </c>
      <c r="I241" t="s">
        <v>2208</v>
      </c>
      <c r="J241" t="s">
        <v>124</v>
      </c>
      <c r="K241" t="s">
        <v>2195</v>
      </c>
      <c r="L241">
        <v>0</v>
      </c>
      <c r="M241">
        <v>796</v>
      </c>
      <c r="N241" t="s">
        <v>10</v>
      </c>
      <c r="O241">
        <v>2</v>
      </c>
      <c r="P241">
        <v>1200</v>
      </c>
      <c r="Q241">
        <f t="shared" si="20"/>
        <v>2400</v>
      </c>
      <c r="R241">
        <f t="shared" si="21"/>
        <v>2688.0000000000005</v>
      </c>
      <c r="S241"/>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row>
    <row r="242" spans="1:60" s="2" customFormat="1" ht="15" x14ac:dyDescent="0.25">
      <c r="A242" t="s">
        <v>583</v>
      </c>
      <c r="B242" t="s">
        <v>25</v>
      </c>
      <c r="C242" t="s">
        <v>2472</v>
      </c>
      <c r="D242" t="s">
        <v>2473</v>
      </c>
      <c r="E242" t="s">
        <v>26</v>
      </c>
      <c r="F242" t="s">
        <v>1605</v>
      </c>
      <c r="G242" t="s">
        <v>2277</v>
      </c>
      <c r="H242" t="s">
        <v>145</v>
      </c>
      <c r="I242" t="s">
        <v>2208</v>
      </c>
      <c r="J242" t="s">
        <v>124</v>
      </c>
      <c r="K242" t="s">
        <v>2195</v>
      </c>
      <c r="L242">
        <v>0</v>
      </c>
      <c r="M242">
        <v>796</v>
      </c>
      <c r="N242" t="s">
        <v>10</v>
      </c>
      <c r="O242">
        <v>2</v>
      </c>
      <c r="P242">
        <v>3000</v>
      </c>
      <c r="Q242">
        <f t="shared" si="20"/>
        <v>6000</v>
      </c>
      <c r="R242">
        <f t="shared" si="21"/>
        <v>6720.0000000000009</v>
      </c>
      <c r="S242"/>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row>
    <row r="243" spans="1:60" s="2" customFormat="1" ht="15" x14ac:dyDescent="0.25">
      <c r="A243" t="s">
        <v>584</v>
      </c>
      <c r="B243" t="s">
        <v>25</v>
      </c>
      <c r="C243" t="s">
        <v>2456</v>
      </c>
      <c r="D243" t="s">
        <v>2474</v>
      </c>
      <c r="E243" t="s">
        <v>26</v>
      </c>
      <c r="F243" t="s">
        <v>1605</v>
      </c>
      <c r="G243" t="s">
        <v>2277</v>
      </c>
      <c r="H243" t="s">
        <v>145</v>
      </c>
      <c r="I243" t="s">
        <v>1855</v>
      </c>
      <c r="J243" t="s">
        <v>124</v>
      </c>
      <c r="K243" t="s">
        <v>2195</v>
      </c>
      <c r="L243">
        <v>0</v>
      </c>
      <c r="M243">
        <v>796</v>
      </c>
      <c r="N243" t="s">
        <v>10</v>
      </c>
      <c r="O243">
        <v>1</v>
      </c>
      <c r="P243">
        <v>15000</v>
      </c>
      <c r="Q243">
        <f t="shared" si="20"/>
        <v>15000</v>
      </c>
      <c r="R243">
        <f t="shared" si="21"/>
        <v>16800</v>
      </c>
      <c r="S243"/>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row>
    <row r="244" spans="1:60" s="2" customFormat="1" ht="15" x14ac:dyDescent="0.25">
      <c r="A244" t="s">
        <v>585</v>
      </c>
      <c r="B244" t="s">
        <v>25</v>
      </c>
      <c r="C244" t="s">
        <v>2475</v>
      </c>
      <c r="D244" t="s">
        <v>2470</v>
      </c>
      <c r="E244" t="s">
        <v>26</v>
      </c>
      <c r="F244" t="s">
        <v>1605</v>
      </c>
      <c r="G244" t="s">
        <v>2277</v>
      </c>
      <c r="H244" t="s">
        <v>145</v>
      </c>
      <c r="I244" t="s">
        <v>1855</v>
      </c>
      <c r="J244" t="s">
        <v>124</v>
      </c>
      <c r="K244" t="s">
        <v>2195</v>
      </c>
      <c r="L244">
        <v>0</v>
      </c>
      <c r="M244">
        <v>796</v>
      </c>
      <c r="N244" t="s">
        <v>10</v>
      </c>
      <c r="O244">
        <v>1</v>
      </c>
      <c r="P244">
        <v>35000</v>
      </c>
      <c r="Q244">
        <f t="shared" si="20"/>
        <v>35000</v>
      </c>
      <c r="R244">
        <f t="shared" si="21"/>
        <v>39200.000000000007</v>
      </c>
      <c r="S244"/>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row>
    <row r="245" spans="1:60" s="2" customFormat="1" ht="15" x14ac:dyDescent="0.25">
      <c r="A245" t="s">
        <v>586</v>
      </c>
      <c r="B245" t="s">
        <v>25</v>
      </c>
      <c r="C245" t="s">
        <v>2463</v>
      </c>
      <c r="D245" t="s">
        <v>2471</v>
      </c>
      <c r="E245" t="s">
        <v>26</v>
      </c>
      <c r="F245" t="s">
        <v>1605</v>
      </c>
      <c r="G245" t="s">
        <v>2277</v>
      </c>
      <c r="H245" t="s">
        <v>145</v>
      </c>
      <c r="I245" t="s">
        <v>1855</v>
      </c>
      <c r="J245" t="s">
        <v>124</v>
      </c>
      <c r="K245" t="s">
        <v>2195</v>
      </c>
      <c r="L245">
        <v>0</v>
      </c>
      <c r="M245">
        <v>796</v>
      </c>
      <c r="N245" t="s">
        <v>10</v>
      </c>
      <c r="O245">
        <v>2</v>
      </c>
      <c r="P245">
        <v>1200</v>
      </c>
      <c r="Q245">
        <f t="shared" si="20"/>
        <v>2400</v>
      </c>
      <c r="R245">
        <f t="shared" si="21"/>
        <v>2688.0000000000005</v>
      </c>
      <c r="S24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row>
    <row r="246" spans="1:60" s="2" customFormat="1" ht="15" x14ac:dyDescent="0.25">
      <c r="A246" t="s">
        <v>587</v>
      </c>
      <c r="B246" t="s">
        <v>25</v>
      </c>
      <c r="C246" t="s">
        <v>2472</v>
      </c>
      <c r="D246" t="s">
        <v>2473</v>
      </c>
      <c r="E246" t="s">
        <v>26</v>
      </c>
      <c r="F246" t="s">
        <v>1605</v>
      </c>
      <c r="G246" t="s">
        <v>2277</v>
      </c>
      <c r="H246" t="s">
        <v>145</v>
      </c>
      <c r="I246" t="s">
        <v>1855</v>
      </c>
      <c r="J246" t="s">
        <v>124</v>
      </c>
      <c r="K246" t="s">
        <v>2195</v>
      </c>
      <c r="L246">
        <v>0</v>
      </c>
      <c r="M246">
        <v>796</v>
      </c>
      <c r="N246" t="s">
        <v>10</v>
      </c>
      <c r="O246">
        <v>2</v>
      </c>
      <c r="P246">
        <v>3000</v>
      </c>
      <c r="Q246">
        <f t="shared" si="20"/>
        <v>6000</v>
      </c>
      <c r="R246">
        <f t="shared" si="21"/>
        <v>6720.0000000000009</v>
      </c>
      <c r="S246"/>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row>
    <row r="247" spans="1:60" s="2" customFormat="1" ht="15" x14ac:dyDescent="0.25">
      <c r="A247" t="s">
        <v>588</v>
      </c>
      <c r="B247" t="s">
        <v>25</v>
      </c>
      <c r="C247" t="s">
        <v>2703</v>
      </c>
      <c r="D247" t="s">
        <v>2704</v>
      </c>
      <c r="E247" t="s">
        <v>26</v>
      </c>
      <c r="F247" t="s">
        <v>1605</v>
      </c>
      <c r="G247" t="s">
        <v>2277</v>
      </c>
      <c r="H247" t="s">
        <v>613</v>
      </c>
      <c r="I247" t="s">
        <v>2811</v>
      </c>
      <c r="J247" t="s">
        <v>124</v>
      </c>
      <c r="K247" t="s">
        <v>2195</v>
      </c>
      <c r="L247">
        <v>0</v>
      </c>
      <c r="M247">
        <v>796</v>
      </c>
      <c r="N247" t="s">
        <v>10</v>
      </c>
      <c r="O247">
        <v>1</v>
      </c>
      <c r="P247">
        <v>32000</v>
      </c>
      <c r="Q247">
        <f t="shared" ref="Q247:Q255" si="22">P247*O247</f>
        <v>32000</v>
      </c>
      <c r="R247">
        <f t="shared" ref="R247:R273" si="23">Q247*1.12</f>
        <v>35840</v>
      </c>
      <c r="S247"/>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row>
    <row r="248" spans="1:60" s="2" customFormat="1" ht="15" x14ac:dyDescent="0.25">
      <c r="A248" t="s">
        <v>589</v>
      </c>
      <c r="B248" t="s">
        <v>25</v>
      </c>
      <c r="C248" t="s">
        <v>2259</v>
      </c>
      <c r="D248" t="s">
        <v>2705</v>
      </c>
      <c r="E248" t="s">
        <v>116</v>
      </c>
      <c r="F248" t="s">
        <v>1605</v>
      </c>
      <c r="G248" t="s">
        <v>2277</v>
      </c>
      <c r="H248" t="s">
        <v>125</v>
      </c>
      <c r="I248" t="s">
        <v>2205</v>
      </c>
      <c r="J248" t="s">
        <v>124</v>
      </c>
      <c r="K248" t="s">
        <v>2195</v>
      </c>
      <c r="L248" t="s">
        <v>124</v>
      </c>
      <c r="M248">
        <v>796</v>
      </c>
      <c r="N248" t="s">
        <v>10</v>
      </c>
      <c r="O248">
        <v>3</v>
      </c>
      <c r="P248">
        <v>6339.29</v>
      </c>
      <c r="Q248">
        <f t="shared" si="22"/>
        <v>19017.87</v>
      </c>
      <c r="R248">
        <f t="shared" si="23"/>
        <v>21300.0144</v>
      </c>
      <c r="S248"/>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row>
    <row r="249" spans="1:60" s="2" customFormat="1" ht="15" x14ac:dyDescent="0.25">
      <c r="A249" t="s">
        <v>590</v>
      </c>
      <c r="B249" t="s">
        <v>25</v>
      </c>
      <c r="C249" t="s">
        <v>2259</v>
      </c>
      <c r="D249" t="s">
        <v>2706</v>
      </c>
      <c r="E249" t="s">
        <v>116</v>
      </c>
      <c r="F249" t="s">
        <v>1605</v>
      </c>
      <c r="G249" t="s">
        <v>2277</v>
      </c>
      <c r="H249" t="s">
        <v>125</v>
      </c>
      <c r="I249" t="s">
        <v>2205</v>
      </c>
      <c r="J249" t="s">
        <v>124</v>
      </c>
      <c r="K249" t="s">
        <v>2195</v>
      </c>
      <c r="L249" t="s">
        <v>124</v>
      </c>
      <c r="M249">
        <v>796</v>
      </c>
      <c r="N249" t="s">
        <v>10</v>
      </c>
      <c r="O249">
        <v>3</v>
      </c>
      <c r="P249">
        <v>6071.43</v>
      </c>
      <c r="Q249">
        <f t="shared" si="22"/>
        <v>18214.29</v>
      </c>
      <c r="R249">
        <f t="shared" si="23"/>
        <v>20400.004800000002</v>
      </c>
      <c r="S249"/>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row>
    <row r="250" spans="1:60" s="2" customFormat="1" ht="15" x14ac:dyDescent="0.25">
      <c r="A250" t="s">
        <v>591</v>
      </c>
      <c r="B250" t="s">
        <v>25</v>
      </c>
      <c r="C250" t="s">
        <v>2259</v>
      </c>
      <c r="D250" t="s">
        <v>2707</v>
      </c>
      <c r="E250" t="s">
        <v>116</v>
      </c>
      <c r="F250" t="s">
        <v>1605</v>
      </c>
      <c r="G250" t="s">
        <v>2277</v>
      </c>
      <c r="H250" t="s">
        <v>125</v>
      </c>
      <c r="I250" t="s">
        <v>2205</v>
      </c>
      <c r="J250" t="s">
        <v>124</v>
      </c>
      <c r="K250" t="s">
        <v>2195</v>
      </c>
      <c r="L250" t="s">
        <v>124</v>
      </c>
      <c r="M250">
        <v>796</v>
      </c>
      <c r="N250" t="s">
        <v>10</v>
      </c>
      <c r="O250">
        <v>3</v>
      </c>
      <c r="P250">
        <v>6696.43</v>
      </c>
      <c r="Q250">
        <f t="shared" si="22"/>
        <v>20089.29</v>
      </c>
      <c r="R250">
        <f t="shared" si="23"/>
        <v>22500.004800000002</v>
      </c>
      <c r="S250"/>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row>
    <row r="251" spans="1:60" s="2" customFormat="1" ht="15" x14ac:dyDescent="0.25">
      <c r="A251" t="s">
        <v>592</v>
      </c>
      <c r="B251" t="s">
        <v>25</v>
      </c>
      <c r="C251" t="s">
        <v>2708</v>
      </c>
      <c r="D251" t="s">
        <v>2709</v>
      </c>
      <c r="E251" t="s">
        <v>116</v>
      </c>
      <c r="F251" t="s">
        <v>1605</v>
      </c>
      <c r="G251" t="s">
        <v>2277</v>
      </c>
      <c r="H251" t="s">
        <v>125</v>
      </c>
      <c r="I251" t="s">
        <v>2205</v>
      </c>
      <c r="J251" t="s">
        <v>124</v>
      </c>
      <c r="K251" t="s">
        <v>2195</v>
      </c>
      <c r="L251" t="s">
        <v>124</v>
      </c>
      <c r="M251">
        <v>796</v>
      </c>
      <c r="N251" t="s">
        <v>10</v>
      </c>
      <c r="O251">
        <v>4</v>
      </c>
      <c r="P251">
        <v>55837.05</v>
      </c>
      <c r="Q251">
        <f t="shared" si="22"/>
        <v>223348.2</v>
      </c>
      <c r="R251">
        <f t="shared" si="23"/>
        <v>250149.98400000003</v>
      </c>
      <c r="S251"/>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row>
    <row r="252" spans="1:60" s="2" customFormat="1" ht="15" x14ac:dyDescent="0.25">
      <c r="A252" t="s">
        <v>593</v>
      </c>
      <c r="B252" t="s">
        <v>25</v>
      </c>
      <c r="C252" t="s">
        <v>2708</v>
      </c>
      <c r="D252" t="s">
        <v>2710</v>
      </c>
      <c r="E252" t="s">
        <v>116</v>
      </c>
      <c r="F252" t="s">
        <v>1605</v>
      </c>
      <c r="G252" t="s">
        <v>2277</v>
      </c>
      <c r="H252" t="s">
        <v>125</v>
      </c>
      <c r="I252" t="s">
        <v>2205</v>
      </c>
      <c r="J252" t="s">
        <v>124</v>
      </c>
      <c r="K252" t="s">
        <v>2195</v>
      </c>
      <c r="L252" t="s">
        <v>124</v>
      </c>
      <c r="M252">
        <v>796</v>
      </c>
      <c r="N252" t="s">
        <v>10</v>
      </c>
      <c r="O252">
        <v>2</v>
      </c>
      <c r="P252">
        <v>29531.25</v>
      </c>
      <c r="Q252">
        <f t="shared" si="22"/>
        <v>59062.5</v>
      </c>
      <c r="R252">
        <f t="shared" si="23"/>
        <v>66150</v>
      </c>
      <c r="S252"/>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row>
    <row r="253" spans="1:60" s="2" customFormat="1" ht="15" x14ac:dyDescent="0.25">
      <c r="A253" t="s">
        <v>594</v>
      </c>
      <c r="B253" t="s">
        <v>25</v>
      </c>
      <c r="C253" t="s">
        <v>2708</v>
      </c>
      <c r="D253" t="s">
        <v>2711</v>
      </c>
      <c r="E253" t="s">
        <v>116</v>
      </c>
      <c r="F253" t="s">
        <v>1605</v>
      </c>
      <c r="G253" t="s">
        <v>2277</v>
      </c>
      <c r="H253" t="s">
        <v>128</v>
      </c>
      <c r="I253" t="s">
        <v>2816</v>
      </c>
      <c r="J253" t="s">
        <v>124</v>
      </c>
      <c r="K253" t="s">
        <v>2195</v>
      </c>
      <c r="L253" t="s">
        <v>124</v>
      </c>
      <c r="M253">
        <v>796</v>
      </c>
      <c r="N253" t="s">
        <v>10</v>
      </c>
      <c r="O253">
        <v>1</v>
      </c>
      <c r="P253">
        <v>8928.57</v>
      </c>
      <c r="Q253">
        <f t="shared" si="22"/>
        <v>8928.57</v>
      </c>
      <c r="R253">
        <f t="shared" si="23"/>
        <v>9999.9984000000004</v>
      </c>
      <c r="S253"/>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row>
    <row r="254" spans="1:60" s="2" customFormat="1" ht="15" x14ac:dyDescent="0.25">
      <c r="A254" t="s">
        <v>595</v>
      </c>
      <c r="B254" t="s">
        <v>25</v>
      </c>
      <c r="C254" t="s">
        <v>2712</v>
      </c>
      <c r="D254" t="s">
        <v>2713</v>
      </c>
      <c r="E254" t="s">
        <v>116</v>
      </c>
      <c r="F254" t="s">
        <v>1605</v>
      </c>
      <c r="G254" t="s">
        <v>2277</v>
      </c>
      <c r="H254" t="s">
        <v>128</v>
      </c>
      <c r="I254" t="s">
        <v>2816</v>
      </c>
      <c r="J254" t="s">
        <v>124</v>
      </c>
      <c r="K254" t="s">
        <v>2195</v>
      </c>
      <c r="L254" t="s">
        <v>124</v>
      </c>
      <c r="M254">
        <v>796</v>
      </c>
      <c r="N254" t="s">
        <v>889</v>
      </c>
      <c r="O254">
        <v>350</v>
      </c>
      <c r="P254">
        <v>223.21</v>
      </c>
      <c r="Q254">
        <f t="shared" si="22"/>
        <v>78123.5</v>
      </c>
      <c r="R254">
        <f t="shared" si="23"/>
        <v>87498.32</v>
      </c>
      <c r="S254"/>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row>
    <row r="255" spans="1:60" s="2" customFormat="1" ht="15" x14ac:dyDescent="0.25">
      <c r="A255" t="s">
        <v>596</v>
      </c>
      <c r="B255" t="s">
        <v>25</v>
      </c>
      <c r="C255" t="s">
        <v>2509</v>
      </c>
      <c r="D255" t="s">
        <v>2510</v>
      </c>
      <c r="E255" t="s">
        <v>116</v>
      </c>
      <c r="F255" t="s">
        <v>1605</v>
      </c>
      <c r="G255" t="s">
        <v>2277</v>
      </c>
      <c r="H255" t="s">
        <v>1801</v>
      </c>
      <c r="I255" t="s">
        <v>2194</v>
      </c>
      <c r="J255" t="s">
        <v>124</v>
      </c>
      <c r="K255" t="s">
        <v>2195</v>
      </c>
      <c r="L255" t="s">
        <v>124</v>
      </c>
      <c r="M255">
        <v>796</v>
      </c>
      <c r="N255" t="s">
        <v>2511</v>
      </c>
      <c r="O255">
        <v>3400</v>
      </c>
      <c r="P255">
        <v>2200</v>
      </c>
      <c r="Q255">
        <f t="shared" si="22"/>
        <v>7480000</v>
      </c>
      <c r="R255">
        <f t="shared" si="23"/>
        <v>8377600.0000000009</v>
      </c>
      <c r="S25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row>
    <row r="256" spans="1:60" s="2" customFormat="1" ht="15" x14ac:dyDescent="0.25">
      <c r="A256" t="s">
        <v>597</v>
      </c>
      <c r="B256" t="s">
        <v>25</v>
      </c>
      <c r="C256" t="s">
        <v>5014</v>
      </c>
      <c r="D256" t="s">
        <v>5029</v>
      </c>
      <c r="E256" t="s">
        <v>26</v>
      </c>
      <c r="F256" t="s">
        <v>1605</v>
      </c>
      <c r="G256" t="s">
        <v>3354</v>
      </c>
      <c r="H256" t="s">
        <v>1488</v>
      </c>
      <c r="I256" t="s">
        <v>328</v>
      </c>
      <c r="J256" t="s">
        <v>124</v>
      </c>
      <c r="K256" t="s">
        <v>2195</v>
      </c>
      <c r="L256" t="s">
        <v>124</v>
      </c>
      <c r="M256">
        <v>796</v>
      </c>
      <c r="N256" t="s">
        <v>10</v>
      </c>
      <c r="O256">
        <v>3</v>
      </c>
      <c r="P256">
        <v>4732.1400000000003</v>
      </c>
      <c r="Q256">
        <f t="shared" ref="Q256:Q273" si="24">P256*O256</f>
        <v>14196.420000000002</v>
      </c>
      <c r="R256">
        <f t="shared" si="23"/>
        <v>15899.990400000004</v>
      </c>
      <c r="S256"/>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row>
    <row r="257" spans="1:60" s="2" customFormat="1" ht="15" x14ac:dyDescent="0.25">
      <c r="A257" t="s">
        <v>598</v>
      </c>
      <c r="B257" t="s">
        <v>25</v>
      </c>
      <c r="C257" t="s">
        <v>5015</v>
      </c>
      <c r="D257" t="s">
        <v>5030</v>
      </c>
      <c r="E257" t="s">
        <v>26</v>
      </c>
      <c r="F257" t="s">
        <v>1605</v>
      </c>
      <c r="G257" t="s">
        <v>3354</v>
      </c>
      <c r="H257" t="s">
        <v>1488</v>
      </c>
      <c r="I257" t="s">
        <v>328</v>
      </c>
      <c r="J257" t="s">
        <v>124</v>
      </c>
      <c r="K257" t="s">
        <v>2195</v>
      </c>
      <c r="L257" t="s">
        <v>124</v>
      </c>
      <c r="M257">
        <v>796</v>
      </c>
      <c r="N257" t="s">
        <v>10</v>
      </c>
      <c r="O257">
        <v>15</v>
      </c>
      <c r="P257">
        <v>5089.29</v>
      </c>
      <c r="Q257">
        <f t="shared" si="24"/>
        <v>76339.350000000006</v>
      </c>
      <c r="R257">
        <f t="shared" si="23"/>
        <v>85500.072000000015</v>
      </c>
      <c r="S257"/>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row>
    <row r="258" spans="1:60" s="2" customFormat="1" ht="15" x14ac:dyDescent="0.25">
      <c r="A258" t="s">
        <v>599</v>
      </c>
      <c r="B258" t="s">
        <v>25</v>
      </c>
      <c r="C258" t="s">
        <v>5016</v>
      </c>
      <c r="D258" t="s">
        <v>5031</v>
      </c>
      <c r="E258" t="s">
        <v>26</v>
      </c>
      <c r="F258" t="s">
        <v>1605</v>
      </c>
      <c r="G258" t="s">
        <v>3354</v>
      </c>
      <c r="H258" t="s">
        <v>1488</v>
      </c>
      <c r="I258" t="s">
        <v>328</v>
      </c>
      <c r="J258" t="s">
        <v>124</v>
      </c>
      <c r="K258" t="s">
        <v>2195</v>
      </c>
      <c r="L258" t="s">
        <v>124</v>
      </c>
      <c r="M258">
        <v>796</v>
      </c>
      <c r="N258" t="s">
        <v>10</v>
      </c>
      <c r="O258">
        <v>20</v>
      </c>
      <c r="P258">
        <v>2500</v>
      </c>
      <c r="Q258">
        <f t="shared" si="24"/>
        <v>50000</v>
      </c>
      <c r="R258">
        <f t="shared" si="23"/>
        <v>56000.000000000007</v>
      </c>
      <c r="S258"/>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row>
    <row r="259" spans="1:60" s="2" customFormat="1" ht="15" x14ac:dyDescent="0.25">
      <c r="A259" t="s">
        <v>600</v>
      </c>
      <c r="B259" t="s">
        <v>25</v>
      </c>
      <c r="C259" t="s">
        <v>5017</v>
      </c>
      <c r="D259" t="s">
        <v>5032</v>
      </c>
      <c r="E259" t="s">
        <v>26</v>
      </c>
      <c r="F259" t="s">
        <v>1605</v>
      </c>
      <c r="G259" t="s">
        <v>3354</v>
      </c>
      <c r="H259" t="s">
        <v>1488</v>
      </c>
      <c r="I259" t="s">
        <v>328</v>
      </c>
      <c r="J259" t="s">
        <v>124</v>
      </c>
      <c r="K259" t="s">
        <v>2195</v>
      </c>
      <c r="L259" t="s">
        <v>124</v>
      </c>
      <c r="M259">
        <v>796</v>
      </c>
      <c r="N259" t="s">
        <v>10</v>
      </c>
      <c r="O259">
        <v>20</v>
      </c>
      <c r="P259">
        <v>535.71</v>
      </c>
      <c r="Q259">
        <f t="shared" si="24"/>
        <v>10714.2</v>
      </c>
      <c r="R259">
        <f t="shared" si="23"/>
        <v>11999.904000000002</v>
      </c>
      <c r="S259"/>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row>
    <row r="260" spans="1:60" s="2" customFormat="1" ht="15" x14ac:dyDescent="0.25">
      <c r="A260" t="s">
        <v>601</v>
      </c>
      <c r="B260" t="s">
        <v>25</v>
      </c>
      <c r="C260" t="s">
        <v>5018</v>
      </c>
      <c r="D260" t="s">
        <v>5033</v>
      </c>
      <c r="E260" t="s">
        <v>26</v>
      </c>
      <c r="F260" t="s">
        <v>1605</v>
      </c>
      <c r="G260" t="s">
        <v>3354</v>
      </c>
      <c r="H260" t="s">
        <v>1488</v>
      </c>
      <c r="I260" t="s">
        <v>328</v>
      </c>
      <c r="J260" t="s">
        <v>124</v>
      </c>
      <c r="K260" t="s">
        <v>2195</v>
      </c>
      <c r="L260" t="s">
        <v>124</v>
      </c>
      <c r="M260">
        <v>796</v>
      </c>
      <c r="N260" t="s">
        <v>10</v>
      </c>
      <c r="O260">
        <v>1</v>
      </c>
      <c r="P260">
        <v>803.57</v>
      </c>
      <c r="Q260">
        <f t="shared" si="24"/>
        <v>803.57</v>
      </c>
      <c r="R260">
        <f t="shared" si="23"/>
        <v>899.99840000000017</v>
      </c>
      <c r="S260"/>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row>
    <row r="261" spans="1:60" s="2" customFormat="1" ht="15" x14ac:dyDescent="0.25">
      <c r="A261" t="s">
        <v>602</v>
      </c>
      <c r="B261" t="s">
        <v>25</v>
      </c>
      <c r="C261" t="s">
        <v>5019</v>
      </c>
      <c r="D261" t="s">
        <v>5034</v>
      </c>
      <c r="E261" t="s">
        <v>26</v>
      </c>
      <c r="F261" t="s">
        <v>1605</v>
      </c>
      <c r="G261" t="s">
        <v>3354</v>
      </c>
      <c r="H261" t="s">
        <v>1488</v>
      </c>
      <c r="I261" t="s">
        <v>328</v>
      </c>
      <c r="J261" t="s">
        <v>124</v>
      </c>
      <c r="K261" t="s">
        <v>2195</v>
      </c>
      <c r="L261" t="s">
        <v>124</v>
      </c>
      <c r="M261">
        <v>796</v>
      </c>
      <c r="N261" t="s">
        <v>10</v>
      </c>
      <c r="O261">
        <v>1</v>
      </c>
      <c r="P261">
        <v>5803.57</v>
      </c>
      <c r="Q261">
        <f t="shared" si="24"/>
        <v>5803.57</v>
      </c>
      <c r="R261">
        <f t="shared" si="23"/>
        <v>6499.9984000000004</v>
      </c>
      <c r="S261"/>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row>
    <row r="262" spans="1:60" s="2" customFormat="1" ht="15" x14ac:dyDescent="0.25">
      <c r="A262" t="s">
        <v>603</v>
      </c>
      <c r="B262" t="s">
        <v>25</v>
      </c>
      <c r="C262" t="s">
        <v>5020</v>
      </c>
      <c r="D262" t="s">
        <v>5035</v>
      </c>
      <c r="E262" t="s">
        <v>26</v>
      </c>
      <c r="F262" t="s">
        <v>1605</v>
      </c>
      <c r="G262" t="s">
        <v>3354</v>
      </c>
      <c r="H262" t="s">
        <v>1488</v>
      </c>
      <c r="I262" t="s">
        <v>328</v>
      </c>
      <c r="J262" t="s">
        <v>124</v>
      </c>
      <c r="K262" t="s">
        <v>2195</v>
      </c>
      <c r="L262" t="s">
        <v>124</v>
      </c>
      <c r="M262">
        <v>796</v>
      </c>
      <c r="N262" t="s">
        <v>10</v>
      </c>
      <c r="O262">
        <v>1</v>
      </c>
      <c r="P262">
        <v>35625</v>
      </c>
      <c r="Q262">
        <f t="shared" si="24"/>
        <v>35625</v>
      </c>
      <c r="R262">
        <f t="shared" si="23"/>
        <v>39900.000000000007</v>
      </c>
      <c r="S262"/>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row>
    <row r="263" spans="1:60" s="2" customFormat="1" ht="15" x14ac:dyDescent="0.25">
      <c r="A263" t="s">
        <v>604</v>
      </c>
      <c r="B263" t="s">
        <v>25</v>
      </c>
      <c r="C263" t="s">
        <v>5021</v>
      </c>
      <c r="D263" t="s">
        <v>5036</v>
      </c>
      <c r="E263" t="s">
        <v>26</v>
      </c>
      <c r="F263" t="s">
        <v>1605</v>
      </c>
      <c r="G263" t="s">
        <v>3354</v>
      </c>
      <c r="H263" t="s">
        <v>1488</v>
      </c>
      <c r="I263" t="s">
        <v>328</v>
      </c>
      <c r="J263" t="s">
        <v>124</v>
      </c>
      <c r="K263" t="s">
        <v>2195</v>
      </c>
      <c r="L263" t="s">
        <v>124</v>
      </c>
      <c r="M263">
        <v>796</v>
      </c>
      <c r="N263" t="s">
        <v>10</v>
      </c>
      <c r="O263">
        <v>1</v>
      </c>
      <c r="P263">
        <v>18214.29</v>
      </c>
      <c r="Q263">
        <f t="shared" si="24"/>
        <v>18214.29</v>
      </c>
      <c r="R263">
        <f t="shared" si="23"/>
        <v>20400.004800000002</v>
      </c>
      <c r="S263"/>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row>
    <row r="264" spans="1:60" s="2" customFormat="1" ht="15" x14ac:dyDescent="0.25">
      <c r="A264" t="s">
        <v>605</v>
      </c>
      <c r="B264" t="s">
        <v>25</v>
      </c>
      <c r="C264" t="s">
        <v>5022</v>
      </c>
      <c r="D264" t="s">
        <v>5037</v>
      </c>
      <c r="E264" t="s">
        <v>26</v>
      </c>
      <c r="F264" t="s">
        <v>1605</v>
      </c>
      <c r="G264" t="s">
        <v>3354</v>
      </c>
      <c r="H264" t="s">
        <v>1488</v>
      </c>
      <c r="I264" t="s">
        <v>328</v>
      </c>
      <c r="J264" t="s">
        <v>124</v>
      </c>
      <c r="K264" t="s">
        <v>2195</v>
      </c>
      <c r="L264" t="s">
        <v>124</v>
      </c>
      <c r="M264">
        <v>796</v>
      </c>
      <c r="N264" t="s">
        <v>10</v>
      </c>
      <c r="O264">
        <v>1</v>
      </c>
      <c r="P264">
        <v>23875</v>
      </c>
      <c r="Q264">
        <f t="shared" si="24"/>
        <v>23875</v>
      </c>
      <c r="R264">
        <f t="shared" si="23"/>
        <v>26740.000000000004</v>
      </c>
      <c r="S264"/>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row>
    <row r="265" spans="1:60" s="2" customFormat="1" ht="15" x14ac:dyDescent="0.25">
      <c r="A265" t="s">
        <v>606</v>
      </c>
      <c r="B265" t="s">
        <v>25</v>
      </c>
      <c r="C265" t="s">
        <v>5023</v>
      </c>
      <c r="D265" t="s">
        <v>5038</v>
      </c>
      <c r="E265" t="s">
        <v>26</v>
      </c>
      <c r="F265" t="s">
        <v>1605</v>
      </c>
      <c r="G265" t="s">
        <v>3354</v>
      </c>
      <c r="H265" t="s">
        <v>1488</v>
      </c>
      <c r="I265" t="s">
        <v>328</v>
      </c>
      <c r="J265" t="s">
        <v>124</v>
      </c>
      <c r="K265" t="s">
        <v>2195</v>
      </c>
      <c r="L265" t="s">
        <v>124</v>
      </c>
      <c r="M265">
        <v>796</v>
      </c>
      <c r="N265" t="s">
        <v>10</v>
      </c>
      <c r="O265">
        <v>3</v>
      </c>
      <c r="P265">
        <v>2901.79</v>
      </c>
      <c r="Q265">
        <f t="shared" si="24"/>
        <v>8705.369999999999</v>
      </c>
      <c r="R265">
        <f t="shared" si="23"/>
        <v>9750.0144</v>
      </c>
      <c r="S26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row>
    <row r="266" spans="1:60" s="2" customFormat="1" ht="15" x14ac:dyDescent="0.25">
      <c r="A266" t="s">
        <v>607</v>
      </c>
      <c r="B266" t="s">
        <v>25</v>
      </c>
      <c r="C266" t="s">
        <v>5024</v>
      </c>
      <c r="D266" t="s">
        <v>5039</v>
      </c>
      <c r="E266" t="s">
        <v>26</v>
      </c>
      <c r="F266" t="s">
        <v>1605</v>
      </c>
      <c r="G266" t="s">
        <v>3354</v>
      </c>
      <c r="H266" t="s">
        <v>1488</v>
      </c>
      <c r="I266" t="s">
        <v>328</v>
      </c>
      <c r="J266" t="s">
        <v>124</v>
      </c>
      <c r="K266" t="s">
        <v>2195</v>
      </c>
      <c r="L266" t="s">
        <v>124</v>
      </c>
      <c r="M266">
        <v>796</v>
      </c>
      <c r="N266" t="s">
        <v>10</v>
      </c>
      <c r="O266">
        <v>3</v>
      </c>
      <c r="P266">
        <v>7053.57</v>
      </c>
      <c r="Q266">
        <f t="shared" si="24"/>
        <v>21160.71</v>
      </c>
      <c r="R266">
        <f t="shared" si="23"/>
        <v>23699.995200000001</v>
      </c>
      <c r="S266"/>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row>
    <row r="267" spans="1:60" s="2" customFormat="1" ht="15" x14ac:dyDescent="0.25">
      <c r="A267" t="s">
        <v>608</v>
      </c>
      <c r="B267" t="s">
        <v>25</v>
      </c>
      <c r="C267" t="s">
        <v>5025</v>
      </c>
      <c r="D267" t="s">
        <v>5040</v>
      </c>
      <c r="E267" t="s">
        <v>26</v>
      </c>
      <c r="F267" t="s">
        <v>1605</v>
      </c>
      <c r="G267" t="s">
        <v>3354</v>
      </c>
      <c r="H267" t="s">
        <v>1488</v>
      </c>
      <c r="I267" t="s">
        <v>328</v>
      </c>
      <c r="J267" t="s">
        <v>124</v>
      </c>
      <c r="K267" t="s">
        <v>2195</v>
      </c>
      <c r="L267" t="s">
        <v>124</v>
      </c>
      <c r="M267">
        <v>796</v>
      </c>
      <c r="N267" t="s">
        <v>10</v>
      </c>
      <c r="O267">
        <v>3</v>
      </c>
      <c r="P267">
        <v>2633.93</v>
      </c>
      <c r="Q267">
        <f t="shared" si="24"/>
        <v>7901.7899999999991</v>
      </c>
      <c r="R267">
        <f t="shared" si="23"/>
        <v>8850.0048000000006</v>
      </c>
      <c r="S267"/>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row>
    <row r="268" spans="1:60" s="2" customFormat="1" ht="15" x14ac:dyDescent="0.25">
      <c r="A268" t="s">
        <v>609</v>
      </c>
      <c r="B268" t="s">
        <v>25</v>
      </c>
      <c r="C268" t="s">
        <v>5026</v>
      </c>
      <c r="D268" t="s">
        <v>5042</v>
      </c>
      <c r="E268" t="s">
        <v>26</v>
      </c>
      <c r="F268" t="s">
        <v>1605</v>
      </c>
      <c r="G268" t="s">
        <v>3354</v>
      </c>
      <c r="H268" t="s">
        <v>1488</v>
      </c>
      <c r="I268" t="s">
        <v>328</v>
      </c>
      <c r="J268" t="s">
        <v>124</v>
      </c>
      <c r="K268" t="s">
        <v>2195</v>
      </c>
      <c r="L268" t="s">
        <v>124</v>
      </c>
      <c r="M268">
        <v>796</v>
      </c>
      <c r="N268" t="s">
        <v>10</v>
      </c>
      <c r="O268">
        <v>1</v>
      </c>
      <c r="P268">
        <v>53214.29</v>
      </c>
      <c r="Q268">
        <f t="shared" si="24"/>
        <v>53214.29</v>
      </c>
      <c r="R268">
        <f t="shared" si="23"/>
        <v>59600.00480000001</v>
      </c>
      <c r="S268"/>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row>
    <row r="269" spans="1:60" s="2" customFormat="1" ht="15" x14ac:dyDescent="0.25">
      <c r="A269" t="s">
        <v>610</v>
      </c>
      <c r="B269" t="s">
        <v>25</v>
      </c>
      <c r="C269" t="s">
        <v>5027</v>
      </c>
      <c r="D269" t="s">
        <v>5041</v>
      </c>
      <c r="E269" t="s">
        <v>26</v>
      </c>
      <c r="F269" t="s">
        <v>1605</v>
      </c>
      <c r="G269" t="s">
        <v>3354</v>
      </c>
      <c r="H269" t="s">
        <v>1488</v>
      </c>
      <c r="I269" t="s">
        <v>328</v>
      </c>
      <c r="J269" t="s">
        <v>124</v>
      </c>
      <c r="K269" t="s">
        <v>2195</v>
      </c>
      <c r="L269" t="s">
        <v>124</v>
      </c>
      <c r="M269">
        <v>796</v>
      </c>
      <c r="N269" t="s">
        <v>10</v>
      </c>
      <c r="O269">
        <v>1</v>
      </c>
      <c r="P269">
        <v>35267.86</v>
      </c>
      <c r="Q269">
        <f t="shared" si="24"/>
        <v>35267.86</v>
      </c>
      <c r="R269">
        <f t="shared" si="23"/>
        <v>39500.003200000006</v>
      </c>
      <c r="S269"/>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row>
    <row r="270" spans="1:60" s="2" customFormat="1" ht="15" x14ac:dyDescent="0.25">
      <c r="A270" t="s">
        <v>611</v>
      </c>
      <c r="B270" t="s">
        <v>25</v>
      </c>
      <c r="C270" t="s">
        <v>5028</v>
      </c>
      <c r="D270" t="s">
        <v>5043</v>
      </c>
      <c r="E270" t="s">
        <v>26</v>
      </c>
      <c r="F270" t="s">
        <v>1605</v>
      </c>
      <c r="G270" t="s">
        <v>3354</v>
      </c>
      <c r="H270" t="s">
        <v>1488</v>
      </c>
      <c r="I270" t="s">
        <v>328</v>
      </c>
      <c r="J270" t="s">
        <v>124</v>
      </c>
      <c r="K270" t="s">
        <v>2195</v>
      </c>
      <c r="L270" t="s">
        <v>124</v>
      </c>
      <c r="M270">
        <v>796</v>
      </c>
      <c r="N270" t="s">
        <v>10</v>
      </c>
      <c r="O270">
        <v>1</v>
      </c>
      <c r="P270">
        <v>9910.7099999999991</v>
      </c>
      <c r="Q270">
        <f t="shared" si="24"/>
        <v>9910.7099999999991</v>
      </c>
      <c r="R270">
        <f t="shared" si="23"/>
        <v>11099.995199999999</v>
      </c>
      <c r="S270"/>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row>
    <row r="271" spans="1:60" s="2" customFormat="1" ht="15" x14ac:dyDescent="0.25">
      <c r="A271" t="s">
        <v>612</v>
      </c>
      <c r="B271" t="s">
        <v>25</v>
      </c>
      <c r="C271" t="s">
        <v>5044</v>
      </c>
      <c r="D271" t="s">
        <v>5046</v>
      </c>
      <c r="E271" t="s">
        <v>26</v>
      </c>
      <c r="F271" t="s">
        <v>1605</v>
      </c>
      <c r="G271" t="s">
        <v>3354</v>
      </c>
      <c r="H271" t="s">
        <v>130</v>
      </c>
      <c r="I271" t="s">
        <v>5047</v>
      </c>
      <c r="J271" t="s">
        <v>124</v>
      </c>
      <c r="K271" t="s">
        <v>2195</v>
      </c>
      <c r="L271" t="s">
        <v>124</v>
      </c>
      <c r="M271">
        <v>796</v>
      </c>
      <c r="N271" t="s">
        <v>889</v>
      </c>
      <c r="O271">
        <v>7</v>
      </c>
      <c r="P271">
        <v>13839.29</v>
      </c>
      <c r="Q271">
        <f t="shared" si="24"/>
        <v>96875.03</v>
      </c>
      <c r="R271">
        <f t="shared" si="23"/>
        <v>108500.03360000001</v>
      </c>
      <c r="S271"/>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row>
    <row r="272" spans="1:60" s="2" customFormat="1" ht="15" x14ac:dyDescent="0.25">
      <c r="A272" t="s">
        <v>673</v>
      </c>
      <c r="B272" t="s">
        <v>25</v>
      </c>
      <c r="C272" t="s">
        <v>5045</v>
      </c>
      <c r="D272" t="s">
        <v>5045</v>
      </c>
      <c r="E272" t="s">
        <v>26</v>
      </c>
      <c r="F272" t="s">
        <v>1605</v>
      </c>
      <c r="G272" t="s">
        <v>3354</v>
      </c>
      <c r="H272" t="s">
        <v>130</v>
      </c>
      <c r="I272" t="s">
        <v>5047</v>
      </c>
      <c r="J272" t="s">
        <v>124</v>
      </c>
      <c r="K272" t="s">
        <v>2195</v>
      </c>
      <c r="L272" t="s">
        <v>124</v>
      </c>
      <c r="M272">
        <v>796</v>
      </c>
      <c r="N272" t="s">
        <v>889</v>
      </c>
      <c r="O272">
        <v>5</v>
      </c>
      <c r="P272">
        <v>12946.43</v>
      </c>
      <c r="Q272">
        <f t="shared" si="24"/>
        <v>64732.15</v>
      </c>
      <c r="R272">
        <f t="shared" si="23"/>
        <v>72500.008000000002</v>
      </c>
      <c r="S272"/>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row>
    <row r="273" spans="1:60" s="2" customFormat="1" ht="15" x14ac:dyDescent="0.25">
      <c r="A273" t="s">
        <v>674</v>
      </c>
      <c r="B273" t="s">
        <v>25</v>
      </c>
      <c r="C273" t="s">
        <v>3534</v>
      </c>
      <c r="D273" t="s">
        <v>5048</v>
      </c>
      <c r="E273" t="s">
        <v>26</v>
      </c>
      <c r="F273" t="s">
        <v>1605</v>
      </c>
      <c r="G273" t="s">
        <v>3354</v>
      </c>
      <c r="H273" t="s">
        <v>753</v>
      </c>
      <c r="I273" t="s">
        <v>5050</v>
      </c>
      <c r="J273" t="s">
        <v>124</v>
      </c>
      <c r="K273" t="s">
        <v>2195</v>
      </c>
      <c r="L273" t="s">
        <v>124</v>
      </c>
      <c r="M273">
        <v>796</v>
      </c>
      <c r="N273" t="s">
        <v>10</v>
      </c>
      <c r="O273">
        <v>3000</v>
      </c>
      <c r="P273">
        <v>54</v>
      </c>
      <c r="Q273">
        <f t="shared" si="24"/>
        <v>162000</v>
      </c>
      <c r="R273">
        <f t="shared" si="23"/>
        <v>181440.00000000003</v>
      </c>
      <c r="S273"/>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row>
    <row r="274" spans="1:60" s="2" customFormat="1" ht="15" x14ac:dyDescent="0.25">
      <c r="A274" t="s">
        <v>675</v>
      </c>
      <c r="B274" t="s">
        <v>25</v>
      </c>
      <c r="C274" t="s">
        <v>3534</v>
      </c>
      <c r="D274" t="s">
        <v>5048</v>
      </c>
      <c r="E274" t="s">
        <v>26</v>
      </c>
      <c r="F274" t="s">
        <v>1605</v>
      </c>
      <c r="G274" t="s">
        <v>3354</v>
      </c>
      <c r="H274" t="s">
        <v>753</v>
      </c>
      <c r="I274" t="s">
        <v>5051</v>
      </c>
      <c r="J274" t="s">
        <v>124</v>
      </c>
      <c r="K274" t="s">
        <v>2195</v>
      </c>
      <c r="L274" t="s">
        <v>124</v>
      </c>
      <c r="M274">
        <v>796</v>
      </c>
      <c r="N274" t="s">
        <v>10</v>
      </c>
      <c r="O274">
        <v>3000</v>
      </c>
      <c r="P274">
        <v>54</v>
      </c>
      <c r="Q274">
        <f t="shared" ref="Q274:Q278" si="25">P274*O274</f>
        <v>162000</v>
      </c>
      <c r="R274">
        <f t="shared" ref="R274:R278" si="26">Q274*1.12</f>
        <v>181440.00000000003</v>
      </c>
      <c r="S274"/>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row>
    <row r="275" spans="1:60" s="2" customFormat="1" ht="15" x14ac:dyDescent="0.25">
      <c r="A275" t="s">
        <v>676</v>
      </c>
      <c r="B275" t="s">
        <v>25</v>
      </c>
      <c r="C275" t="s">
        <v>3534</v>
      </c>
      <c r="D275" t="s">
        <v>5048</v>
      </c>
      <c r="E275" t="s">
        <v>26</v>
      </c>
      <c r="F275" t="s">
        <v>1605</v>
      </c>
      <c r="G275" t="s">
        <v>3354</v>
      </c>
      <c r="H275" t="s">
        <v>5049</v>
      </c>
      <c r="I275" t="s">
        <v>5052</v>
      </c>
      <c r="J275" t="s">
        <v>124</v>
      </c>
      <c r="K275" t="s">
        <v>2195</v>
      </c>
      <c r="L275" t="s">
        <v>124</v>
      </c>
      <c r="M275">
        <v>796</v>
      </c>
      <c r="N275" t="s">
        <v>10</v>
      </c>
      <c r="O275">
        <v>3000</v>
      </c>
      <c r="P275">
        <v>54</v>
      </c>
      <c r="Q275">
        <f t="shared" si="25"/>
        <v>162000</v>
      </c>
      <c r="R275">
        <f t="shared" si="26"/>
        <v>181440.00000000003</v>
      </c>
      <c r="S27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row>
    <row r="276" spans="1:60" s="2" customFormat="1" ht="15" x14ac:dyDescent="0.25">
      <c r="A276" t="s">
        <v>677</v>
      </c>
      <c r="B276" t="s">
        <v>25</v>
      </c>
      <c r="C276" t="s">
        <v>3534</v>
      </c>
      <c r="D276" t="s">
        <v>5048</v>
      </c>
      <c r="E276" t="s">
        <v>26</v>
      </c>
      <c r="F276" t="s">
        <v>1605</v>
      </c>
      <c r="G276" t="s">
        <v>3354</v>
      </c>
      <c r="H276" t="s">
        <v>753</v>
      </c>
      <c r="I276" t="s">
        <v>5054</v>
      </c>
      <c r="J276" t="s">
        <v>124</v>
      </c>
      <c r="K276" t="s">
        <v>2195</v>
      </c>
      <c r="L276" t="s">
        <v>124</v>
      </c>
      <c r="M276">
        <v>796</v>
      </c>
      <c r="N276" t="s">
        <v>10</v>
      </c>
      <c r="O276">
        <v>3000</v>
      </c>
      <c r="P276">
        <v>54</v>
      </c>
      <c r="Q276">
        <f t="shared" si="25"/>
        <v>162000</v>
      </c>
      <c r="R276">
        <f t="shared" si="26"/>
        <v>181440.00000000003</v>
      </c>
      <c r="S276"/>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row>
    <row r="277" spans="1:60" s="2" customFormat="1" ht="15" x14ac:dyDescent="0.25">
      <c r="A277" t="s">
        <v>890</v>
      </c>
      <c r="B277" t="s">
        <v>25</v>
      </c>
      <c r="C277" t="s">
        <v>3534</v>
      </c>
      <c r="D277" t="s">
        <v>5048</v>
      </c>
      <c r="E277" t="s">
        <v>26</v>
      </c>
      <c r="F277" t="s">
        <v>1605</v>
      </c>
      <c r="G277" t="s">
        <v>3354</v>
      </c>
      <c r="H277" t="s">
        <v>756</v>
      </c>
      <c r="I277" t="s">
        <v>5055</v>
      </c>
      <c r="J277" t="s">
        <v>124</v>
      </c>
      <c r="K277" t="s">
        <v>2195</v>
      </c>
      <c r="L277" t="s">
        <v>124</v>
      </c>
      <c r="M277">
        <v>796</v>
      </c>
      <c r="N277" t="s">
        <v>10</v>
      </c>
      <c r="O277">
        <v>3000</v>
      </c>
      <c r="P277">
        <v>54</v>
      </c>
      <c r="Q277">
        <f t="shared" si="25"/>
        <v>162000</v>
      </c>
      <c r="R277">
        <f t="shared" si="26"/>
        <v>181440.00000000003</v>
      </c>
      <c r="S277"/>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row>
    <row r="278" spans="1:60" s="2" customFormat="1" ht="15" x14ac:dyDescent="0.25">
      <c r="A278" t="s">
        <v>891</v>
      </c>
      <c r="B278" t="s">
        <v>25</v>
      </c>
      <c r="C278" t="s">
        <v>3534</v>
      </c>
      <c r="D278" t="s">
        <v>5048</v>
      </c>
      <c r="E278" t="s">
        <v>26</v>
      </c>
      <c r="F278" t="s">
        <v>1605</v>
      </c>
      <c r="G278" t="s">
        <v>3354</v>
      </c>
      <c r="H278" t="s">
        <v>125</v>
      </c>
      <c r="I278" t="s">
        <v>5053</v>
      </c>
      <c r="J278" t="s">
        <v>124</v>
      </c>
      <c r="K278" t="s">
        <v>2195</v>
      </c>
      <c r="L278" t="s">
        <v>124</v>
      </c>
      <c r="M278">
        <v>796</v>
      </c>
      <c r="N278" t="s">
        <v>10</v>
      </c>
      <c r="O278">
        <v>2000</v>
      </c>
      <c r="P278">
        <v>54</v>
      </c>
      <c r="Q278">
        <f t="shared" si="25"/>
        <v>108000</v>
      </c>
      <c r="R278">
        <f t="shared" si="26"/>
        <v>120960.00000000001</v>
      </c>
      <c r="S278"/>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row>
    <row r="279" spans="1:60" s="2" customFormat="1" ht="15" x14ac:dyDescent="0.25">
      <c r="A279" t="s">
        <v>892</v>
      </c>
      <c r="B279" t="s">
        <v>25</v>
      </c>
      <c r="C279" t="s">
        <v>2509</v>
      </c>
      <c r="D279" t="s">
        <v>2510</v>
      </c>
      <c r="E279" t="s">
        <v>116</v>
      </c>
      <c r="F279" t="s">
        <v>1605</v>
      </c>
      <c r="G279" t="s">
        <v>3354</v>
      </c>
      <c r="H279" t="s">
        <v>1488</v>
      </c>
      <c r="I279" t="s">
        <v>328</v>
      </c>
      <c r="J279" t="s">
        <v>124</v>
      </c>
      <c r="K279" t="s">
        <v>2195</v>
      </c>
      <c r="L279">
        <v>0</v>
      </c>
      <c r="M279">
        <v>796</v>
      </c>
      <c r="N279" t="s">
        <v>10</v>
      </c>
      <c r="O279">
        <v>2000</v>
      </c>
      <c r="P279">
        <v>1900</v>
      </c>
      <c r="Q279">
        <f>P279*O279</f>
        <v>3800000</v>
      </c>
      <c r="R279">
        <f>Q279*1.12</f>
        <v>4256000</v>
      </c>
      <c r="S279"/>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row>
    <row r="280" spans="1:60" s="2" customFormat="1" ht="15" x14ac:dyDescent="0.25">
      <c r="A280" t="s">
        <v>893</v>
      </c>
      <c r="B280" t="s">
        <v>25</v>
      </c>
      <c r="C280" t="s">
        <v>2512</v>
      </c>
      <c r="D280" t="s">
        <v>2513</v>
      </c>
      <c r="E280" t="s">
        <v>116</v>
      </c>
      <c r="F280" t="s">
        <v>1605</v>
      </c>
      <c r="G280" t="s">
        <v>3354</v>
      </c>
      <c r="H280" t="s">
        <v>1801</v>
      </c>
      <c r="I280" t="s">
        <v>2194</v>
      </c>
      <c r="J280" t="s">
        <v>124</v>
      </c>
      <c r="K280" t="s">
        <v>2195</v>
      </c>
      <c r="L280">
        <v>0</v>
      </c>
      <c r="M280">
        <v>796</v>
      </c>
      <c r="N280" t="s">
        <v>10</v>
      </c>
      <c r="O280">
        <v>75</v>
      </c>
      <c r="P280">
        <v>195</v>
      </c>
      <c r="Q280">
        <f t="shared" ref="Q280:Q343" si="27">P280*O280</f>
        <v>14625</v>
      </c>
      <c r="R280">
        <f t="shared" ref="R280:R343" si="28">Q280*1.12</f>
        <v>16380.000000000002</v>
      </c>
      <c r="S280"/>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row>
    <row r="281" spans="1:60" s="2" customFormat="1" ht="15" x14ac:dyDescent="0.25">
      <c r="A281" t="s">
        <v>894</v>
      </c>
      <c r="B281" t="s">
        <v>25</v>
      </c>
      <c r="C281" t="s">
        <v>2514</v>
      </c>
      <c r="D281" t="s">
        <v>2515</v>
      </c>
      <c r="E281" t="s">
        <v>116</v>
      </c>
      <c r="F281" t="s">
        <v>1605</v>
      </c>
      <c r="G281" t="s">
        <v>3354</v>
      </c>
      <c r="H281" t="s">
        <v>1801</v>
      </c>
      <c r="I281" t="s">
        <v>2194</v>
      </c>
      <c r="J281" t="s">
        <v>124</v>
      </c>
      <c r="K281" t="s">
        <v>2195</v>
      </c>
      <c r="L281">
        <v>0</v>
      </c>
      <c r="M281">
        <v>796</v>
      </c>
      <c r="N281" t="s">
        <v>10</v>
      </c>
      <c r="O281">
        <v>140</v>
      </c>
      <c r="P281">
        <v>1150</v>
      </c>
      <c r="Q281">
        <f t="shared" si="27"/>
        <v>161000</v>
      </c>
      <c r="R281">
        <f t="shared" si="28"/>
        <v>180320.00000000003</v>
      </c>
      <c r="S281"/>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row>
    <row r="282" spans="1:60" s="2" customFormat="1" ht="15" x14ac:dyDescent="0.25">
      <c r="A282" t="s">
        <v>895</v>
      </c>
      <c r="B282" t="s">
        <v>25</v>
      </c>
      <c r="C282" t="s">
        <v>2516</v>
      </c>
      <c r="D282" t="s">
        <v>2517</v>
      </c>
      <c r="E282" t="s">
        <v>116</v>
      </c>
      <c r="F282" t="s">
        <v>1605</v>
      </c>
      <c r="G282" t="s">
        <v>3354</v>
      </c>
      <c r="H282" t="s">
        <v>1801</v>
      </c>
      <c r="I282" t="s">
        <v>2194</v>
      </c>
      <c r="J282" t="s">
        <v>124</v>
      </c>
      <c r="K282" t="s">
        <v>2195</v>
      </c>
      <c r="L282">
        <v>0</v>
      </c>
      <c r="M282">
        <v>796</v>
      </c>
      <c r="N282" t="s">
        <v>10</v>
      </c>
      <c r="O282">
        <v>151</v>
      </c>
      <c r="P282">
        <v>499</v>
      </c>
      <c r="Q282">
        <f t="shared" si="27"/>
        <v>75349</v>
      </c>
      <c r="R282">
        <f t="shared" si="28"/>
        <v>84390.88</v>
      </c>
      <c r="S282"/>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row>
    <row r="283" spans="1:60" s="2" customFormat="1" ht="15" x14ac:dyDescent="0.25">
      <c r="A283" t="s">
        <v>896</v>
      </c>
      <c r="B283" t="s">
        <v>25</v>
      </c>
      <c r="C283" t="s">
        <v>2514</v>
      </c>
      <c r="D283" t="s">
        <v>2518</v>
      </c>
      <c r="E283" t="s">
        <v>116</v>
      </c>
      <c r="F283" t="s">
        <v>1605</v>
      </c>
      <c r="G283" t="s">
        <v>3354</v>
      </c>
      <c r="H283" t="s">
        <v>1801</v>
      </c>
      <c r="I283" t="s">
        <v>2194</v>
      </c>
      <c r="J283" t="s">
        <v>124</v>
      </c>
      <c r="K283" t="s">
        <v>2195</v>
      </c>
      <c r="L283">
        <v>0</v>
      </c>
      <c r="M283">
        <v>796</v>
      </c>
      <c r="N283" t="s">
        <v>2511</v>
      </c>
      <c r="O283">
        <v>411</v>
      </c>
      <c r="P283">
        <v>202</v>
      </c>
      <c r="Q283">
        <f t="shared" si="27"/>
        <v>83022</v>
      </c>
      <c r="R283">
        <f t="shared" si="28"/>
        <v>92984.640000000014</v>
      </c>
      <c r="S283"/>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row>
    <row r="284" spans="1:60" s="2" customFormat="1" ht="15" x14ac:dyDescent="0.25">
      <c r="A284" t="s">
        <v>897</v>
      </c>
      <c r="B284" t="s">
        <v>25</v>
      </c>
      <c r="C284" t="s">
        <v>2519</v>
      </c>
      <c r="D284" t="s">
        <v>2520</v>
      </c>
      <c r="E284" t="s">
        <v>116</v>
      </c>
      <c r="F284" t="s">
        <v>1605</v>
      </c>
      <c r="G284" t="s">
        <v>3354</v>
      </c>
      <c r="H284" t="s">
        <v>1801</v>
      </c>
      <c r="I284" t="s">
        <v>2194</v>
      </c>
      <c r="J284" t="s">
        <v>124</v>
      </c>
      <c r="K284" t="s">
        <v>2195</v>
      </c>
      <c r="L284">
        <v>0</v>
      </c>
      <c r="M284">
        <v>796</v>
      </c>
      <c r="N284" t="s">
        <v>10</v>
      </c>
      <c r="O284">
        <v>109</v>
      </c>
      <c r="P284">
        <v>485</v>
      </c>
      <c r="Q284">
        <f t="shared" si="27"/>
        <v>52865</v>
      </c>
      <c r="R284">
        <f t="shared" si="28"/>
        <v>59208.800000000003</v>
      </c>
      <c r="S284"/>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row>
    <row r="285" spans="1:60" s="2" customFormat="1" ht="15" x14ac:dyDescent="0.25">
      <c r="A285" t="s">
        <v>898</v>
      </c>
      <c r="B285" t="s">
        <v>25</v>
      </c>
      <c r="C285" t="s">
        <v>2521</v>
      </c>
      <c r="D285" t="s">
        <v>2522</v>
      </c>
      <c r="E285" t="s">
        <v>116</v>
      </c>
      <c r="F285" t="s">
        <v>1605</v>
      </c>
      <c r="G285" t="s">
        <v>3354</v>
      </c>
      <c r="H285" t="s">
        <v>1801</v>
      </c>
      <c r="I285" t="s">
        <v>2194</v>
      </c>
      <c r="J285" t="s">
        <v>124</v>
      </c>
      <c r="K285" t="s">
        <v>2195</v>
      </c>
      <c r="L285">
        <v>0</v>
      </c>
      <c r="M285">
        <v>796</v>
      </c>
      <c r="N285" t="s">
        <v>10</v>
      </c>
      <c r="O285">
        <v>5</v>
      </c>
      <c r="P285">
        <v>62</v>
      </c>
      <c r="Q285">
        <f t="shared" si="27"/>
        <v>310</v>
      </c>
      <c r="R285">
        <f t="shared" si="28"/>
        <v>347.20000000000005</v>
      </c>
      <c r="S28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row>
    <row r="286" spans="1:60" s="2" customFormat="1" ht="15" x14ac:dyDescent="0.25">
      <c r="A286" t="s">
        <v>899</v>
      </c>
      <c r="B286" t="s">
        <v>25</v>
      </c>
      <c r="C286" t="s">
        <v>2523</v>
      </c>
      <c r="D286" t="s">
        <v>2524</v>
      </c>
      <c r="E286" t="s">
        <v>116</v>
      </c>
      <c r="F286" t="s">
        <v>1605</v>
      </c>
      <c r="G286" t="s">
        <v>3354</v>
      </c>
      <c r="H286" t="s">
        <v>1801</v>
      </c>
      <c r="I286" t="s">
        <v>2194</v>
      </c>
      <c r="J286" t="s">
        <v>124</v>
      </c>
      <c r="K286" t="s">
        <v>2195</v>
      </c>
      <c r="L286">
        <v>0</v>
      </c>
      <c r="M286">
        <v>796</v>
      </c>
      <c r="N286" t="s">
        <v>10</v>
      </c>
      <c r="O286">
        <v>26</v>
      </c>
      <c r="P286">
        <v>10210</v>
      </c>
      <c r="Q286">
        <f t="shared" si="27"/>
        <v>265460</v>
      </c>
      <c r="R286">
        <f t="shared" si="28"/>
        <v>297315.20000000001</v>
      </c>
      <c r="S286"/>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row>
    <row r="287" spans="1:60" s="2" customFormat="1" ht="15" x14ac:dyDescent="0.25">
      <c r="A287" t="s">
        <v>900</v>
      </c>
      <c r="B287" t="s">
        <v>25</v>
      </c>
      <c r="C287" t="s">
        <v>2525</v>
      </c>
      <c r="D287" t="s">
        <v>2526</v>
      </c>
      <c r="E287" t="s">
        <v>116</v>
      </c>
      <c r="F287" t="s">
        <v>1605</v>
      </c>
      <c r="G287" t="s">
        <v>3354</v>
      </c>
      <c r="H287" t="s">
        <v>1801</v>
      </c>
      <c r="I287" t="s">
        <v>2194</v>
      </c>
      <c r="J287" t="s">
        <v>124</v>
      </c>
      <c r="K287" t="s">
        <v>2195</v>
      </c>
      <c r="L287">
        <v>0</v>
      </c>
      <c r="M287">
        <v>796</v>
      </c>
      <c r="N287" t="s">
        <v>10</v>
      </c>
      <c r="O287">
        <v>68</v>
      </c>
      <c r="P287">
        <v>1202</v>
      </c>
      <c r="Q287">
        <f t="shared" si="27"/>
        <v>81736</v>
      </c>
      <c r="R287">
        <f t="shared" si="28"/>
        <v>91544.320000000007</v>
      </c>
      <c r="S287"/>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row>
    <row r="288" spans="1:60" s="2" customFormat="1" ht="15" x14ac:dyDescent="0.25">
      <c r="A288" t="s">
        <v>901</v>
      </c>
      <c r="B288" t="s">
        <v>25</v>
      </c>
      <c r="C288" t="s">
        <v>2527</v>
      </c>
      <c r="D288" t="s">
        <v>2528</v>
      </c>
      <c r="E288" t="s">
        <v>116</v>
      </c>
      <c r="F288" t="s">
        <v>1605</v>
      </c>
      <c r="G288" t="s">
        <v>3354</v>
      </c>
      <c r="H288" t="s">
        <v>1801</v>
      </c>
      <c r="I288" t="s">
        <v>2194</v>
      </c>
      <c r="J288" t="s">
        <v>124</v>
      </c>
      <c r="K288" t="s">
        <v>2195</v>
      </c>
      <c r="L288">
        <v>0</v>
      </c>
      <c r="M288">
        <v>796</v>
      </c>
      <c r="N288" t="s">
        <v>2511</v>
      </c>
      <c r="O288">
        <v>133</v>
      </c>
      <c r="P288">
        <v>255</v>
      </c>
      <c r="Q288">
        <f t="shared" si="27"/>
        <v>33915</v>
      </c>
      <c r="R288">
        <f t="shared" si="28"/>
        <v>37984.800000000003</v>
      </c>
      <c r="S288"/>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row>
    <row r="289" spans="1:60" s="2" customFormat="1" ht="15" x14ac:dyDescent="0.25">
      <c r="A289" t="s">
        <v>902</v>
      </c>
      <c r="B289" t="s">
        <v>25</v>
      </c>
      <c r="C289" t="s">
        <v>2527</v>
      </c>
      <c r="D289" t="s">
        <v>2529</v>
      </c>
      <c r="E289" t="s">
        <v>116</v>
      </c>
      <c r="F289" t="s">
        <v>1605</v>
      </c>
      <c r="G289" t="s">
        <v>3354</v>
      </c>
      <c r="H289" t="s">
        <v>1801</v>
      </c>
      <c r="I289" t="s">
        <v>2194</v>
      </c>
      <c r="J289" t="s">
        <v>124</v>
      </c>
      <c r="K289" t="s">
        <v>2195</v>
      </c>
      <c r="L289">
        <v>0</v>
      </c>
      <c r="M289">
        <v>796</v>
      </c>
      <c r="N289" t="s">
        <v>2511</v>
      </c>
      <c r="O289">
        <v>120</v>
      </c>
      <c r="P289">
        <v>982</v>
      </c>
      <c r="Q289">
        <f t="shared" si="27"/>
        <v>117840</v>
      </c>
      <c r="R289">
        <f t="shared" si="28"/>
        <v>131980.80000000002</v>
      </c>
      <c r="S289"/>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row>
    <row r="290" spans="1:60" s="2" customFormat="1" ht="15" x14ac:dyDescent="0.25">
      <c r="A290" t="s">
        <v>903</v>
      </c>
      <c r="B290" t="s">
        <v>25</v>
      </c>
      <c r="C290" t="s">
        <v>2527</v>
      </c>
      <c r="D290" t="s">
        <v>2530</v>
      </c>
      <c r="E290" t="s">
        <v>116</v>
      </c>
      <c r="F290" t="s">
        <v>1605</v>
      </c>
      <c r="G290" t="s">
        <v>3354</v>
      </c>
      <c r="H290" t="s">
        <v>1801</v>
      </c>
      <c r="I290" t="s">
        <v>2194</v>
      </c>
      <c r="J290" t="s">
        <v>124</v>
      </c>
      <c r="K290" t="s">
        <v>2195</v>
      </c>
      <c r="L290">
        <v>0</v>
      </c>
      <c r="M290">
        <v>796</v>
      </c>
      <c r="N290" t="s">
        <v>2511</v>
      </c>
      <c r="O290">
        <v>122</v>
      </c>
      <c r="P290">
        <v>393</v>
      </c>
      <c r="Q290">
        <f t="shared" si="27"/>
        <v>47946</v>
      </c>
      <c r="R290">
        <f t="shared" si="28"/>
        <v>53699.520000000004</v>
      </c>
      <c r="S290"/>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row>
    <row r="291" spans="1:60" s="2" customFormat="1" ht="15" x14ac:dyDescent="0.25">
      <c r="A291" t="s">
        <v>904</v>
      </c>
      <c r="B291" t="s">
        <v>25</v>
      </c>
      <c r="C291" t="s">
        <v>2527</v>
      </c>
      <c r="D291" t="s">
        <v>2531</v>
      </c>
      <c r="E291" t="s">
        <v>116</v>
      </c>
      <c r="F291" t="s">
        <v>1605</v>
      </c>
      <c r="G291" t="s">
        <v>3354</v>
      </c>
      <c r="H291" t="s">
        <v>1801</v>
      </c>
      <c r="I291" t="s">
        <v>2194</v>
      </c>
      <c r="J291" t="s">
        <v>124</v>
      </c>
      <c r="K291" t="s">
        <v>2195</v>
      </c>
      <c r="L291">
        <v>0</v>
      </c>
      <c r="M291">
        <v>796</v>
      </c>
      <c r="N291" t="s">
        <v>2511</v>
      </c>
      <c r="O291">
        <v>130</v>
      </c>
      <c r="P291">
        <v>138</v>
      </c>
      <c r="Q291">
        <f t="shared" si="27"/>
        <v>17940</v>
      </c>
      <c r="R291">
        <f t="shared" si="28"/>
        <v>20092.800000000003</v>
      </c>
      <c r="S291"/>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row>
    <row r="292" spans="1:60" s="2" customFormat="1" ht="15" x14ac:dyDescent="0.25">
      <c r="A292" t="s">
        <v>905</v>
      </c>
      <c r="B292" t="s">
        <v>25</v>
      </c>
      <c r="C292" t="s">
        <v>2527</v>
      </c>
      <c r="D292" t="s">
        <v>2532</v>
      </c>
      <c r="E292" t="s">
        <v>116</v>
      </c>
      <c r="F292" t="s">
        <v>1605</v>
      </c>
      <c r="G292" t="s">
        <v>3354</v>
      </c>
      <c r="H292" t="s">
        <v>1801</v>
      </c>
      <c r="I292" t="s">
        <v>2194</v>
      </c>
      <c r="J292" t="s">
        <v>124</v>
      </c>
      <c r="K292" t="s">
        <v>2195</v>
      </c>
      <c r="L292">
        <v>0</v>
      </c>
      <c r="M292">
        <v>796</v>
      </c>
      <c r="N292" t="s">
        <v>2511</v>
      </c>
      <c r="O292">
        <v>149</v>
      </c>
      <c r="P292">
        <v>648</v>
      </c>
      <c r="Q292">
        <f t="shared" si="27"/>
        <v>96552</v>
      </c>
      <c r="R292">
        <f t="shared" si="28"/>
        <v>108138.24000000001</v>
      </c>
      <c r="S292"/>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row>
    <row r="293" spans="1:60" s="2" customFormat="1" ht="15" x14ac:dyDescent="0.25">
      <c r="A293" t="s">
        <v>906</v>
      </c>
      <c r="B293" t="s">
        <v>25</v>
      </c>
      <c r="C293" t="s">
        <v>2533</v>
      </c>
      <c r="D293" t="s">
        <v>2534</v>
      </c>
      <c r="E293" t="s">
        <v>116</v>
      </c>
      <c r="F293" t="s">
        <v>1605</v>
      </c>
      <c r="G293" t="s">
        <v>3354</v>
      </c>
      <c r="H293" t="s">
        <v>1801</v>
      </c>
      <c r="I293" t="s">
        <v>2194</v>
      </c>
      <c r="J293" t="s">
        <v>124</v>
      </c>
      <c r="K293" t="s">
        <v>2195</v>
      </c>
      <c r="L293">
        <v>0</v>
      </c>
      <c r="M293">
        <v>796</v>
      </c>
      <c r="N293" t="s">
        <v>10</v>
      </c>
      <c r="O293">
        <v>30</v>
      </c>
      <c r="P293">
        <v>1700</v>
      </c>
      <c r="Q293">
        <f t="shared" si="27"/>
        <v>51000</v>
      </c>
      <c r="R293">
        <f t="shared" si="28"/>
        <v>57120.000000000007</v>
      </c>
      <c r="S293"/>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row>
    <row r="294" spans="1:60" s="2" customFormat="1" ht="15" x14ac:dyDescent="0.25">
      <c r="A294" t="s">
        <v>907</v>
      </c>
      <c r="B294" t="s">
        <v>25</v>
      </c>
      <c r="C294" t="s">
        <v>2535</v>
      </c>
      <c r="D294" t="s">
        <v>2536</v>
      </c>
      <c r="E294" t="s">
        <v>116</v>
      </c>
      <c r="F294" t="s">
        <v>1605</v>
      </c>
      <c r="G294" t="s">
        <v>3354</v>
      </c>
      <c r="H294" t="s">
        <v>1801</v>
      </c>
      <c r="I294" t="s">
        <v>2194</v>
      </c>
      <c r="J294" t="s">
        <v>124</v>
      </c>
      <c r="K294" t="s">
        <v>2195</v>
      </c>
      <c r="L294">
        <v>0</v>
      </c>
      <c r="M294">
        <v>796</v>
      </c>
      <c r="N294" t="s">
        <v>10</v>
      </c>
      <c r="O294">
        <v>75</v>
      </c>
      <c r="P294">
        <v>62</v>
      </c>
      <c r="Q294">
        <f t="shared" si="27"/>
        <v>4650</v>
      </c>
      <c r="R294">
        <f t="shared" si="28"/>
        <v>5208.0000000000009</v>
      </c>
      <c r="S294"/>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row>
    <row r="295" spans="1:60" s="2" customFormat="1" ht="15" x14ac:dyDescent="0.25">
      <c r="A295" t="s">
        <v>908</v>
      </c>
      <c r="B295" t="s">
        <v>25</v>
      </c>
      <c r="C295" t="s">
        <v>2537</v>
      </c>
      <c r="D295" t="s">
        <v>2538</v>
      </c>
      <c r="E295" t="s">
        <v>116</v>
      </c>
      <c r="F295" t="s">
        <v>1605</v>
      </c>
      <c r="G295" t="s">
        <v>3354</v>
      </c>
      <c r="H295" t="s">
        <v>1801</v>
      </c>
      <c r="I295" t="s">
        <v>2194</v>
      </c>
      <c r="J295" t="s">
        <v>124</v>
      </c>
      <c r="K295" t="s">
        <v>2195</v>
      </c>
      <c r="L295">
        <v>0</v>
      </c>
      <c r="M295">
        <v>796</v>
      </c>
      <c r="N295" t="s">
        <v>10</v>
      </c>
      <c r="O295">
        <v>108</v>
      </c>
      <c r="P295">
        <v>4500</v>
      </c>
      <c r="Q295">
        <f t="shared" si="27"/>
        <v>486000</v>
      </c>
      <c r="R295">
        <f t="shared" si="28"/>
        <v>544320</v>
      </c>
      <c r="S29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row>
    <row r="296" spans="1:60" s="2" customFormat="1" ht="15" x14ac:dyDescent="0.25">
      <c r="A296" t="s">
        <v>909</v>
      </c>
      <c r="B296" t="s">
        <v>25</v>
      </c>
      <c r="C296" t="s">
        <v>2539</v>
      </c>
      <c r="D296" t="s">
        <v>2540</v>
      </c>
      <c r="E296" t="s">
        <v>116</v>
      </c>
      <c r="F296" t="s">
        <v>1605</v>
      </c>
      <c r="G296" t="s">
        <v>3354</v>
      </c>
      <c r="H296" t="s">
        <v>1801</v>
      </c>
      <c r="I296" t="s">
        <v>2194</v>
      </c>
      <c r="J296" t="s">
        <v>124</v>
      </c>
      <c r="K296" t="s">
        <v>2195</v>
      </c>
      <c r="L296">
        <v>0</v>
      </c>
      <c r="M296">
        <v>796</v>
      </c>
      <c r="N296" t="s">
        <v>10</v>
      </c>
      <c r="O296">
        <v>649</v>
      </c>
      <c r="P296">
        <v>40</v>
      </c>
      <c r="Q296">
        <f t="shared" si="27"/>
        <v>25960</v>
      </c>
      <c r="R296">
        <f t="shared" si="28"/>
        <v>29075.200000000004</v>
      </c>
      <c r="S296"/>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row>
    <row r="297" spans="1:60" s="2" customFormat="1" ht="15" x14ac:dyDescent="0.25">
      <c r="A297" t="s">
        <v>910</v>
      </c>
      <c r="B297" t="s">
        <v>25</v>
      </c>
      <c r="C297" t="s">
        <v>2539</v>
      </c>
      <c r="D297" t="s">
        <v>2541</v>
      </c>
      <c r="E297" t="s">
        <v>116</v>
      </c>
      <c r="F297" t="s">
        <v>1605</v>
      </c>
      <c r="G297" t="s">
        <v>3354</v>
      </c>
      <c r="H297" t="s">
        <v>1801</v>
      </c>
      <c r="I297" t="s">
        <v>2194</v>
      </c>
      <c r="J297" t="s">
        <v>124</v>
      </c>
      <c r="K297" t="s">
        <v>2195</v>
      </c>
      <c r="L297">
        <v>0</v>
      </c>
      <c r="M297">
        <v>796</v>
      </c>
      <c r="N297" t="s">
        <v>10</v>
      </c>
      <c r="O297">
        <v>5</v>
      </c>
      <c r="P297">
        <v>155</v>
      </c>
      <c r="Q297">
        <f t="shared" si="27"/>
        <v>775</v>
      </c>
      <c r="R297">
        <f t="shared" si="28"/>
        <v>868.00000000000011</v>
      </c>
      <c r="S297"/>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row>
    <row r="298" spans="1:60" s="2" customFormat="1" ht="15" x14ac:dyDescent="0.25">
      <c r="A298" t="s">
        <v>911</v>
      </c>
      <c r="B298" t="s">
        <v>25</v>
      </c>
      <c r="C298" t="s">
        <v>2542</v>
      </c>
      <c r="D298" t="s">
        <v>2543</v>
      </c>
      <c r="E298" t="s">
        <v>116</v>
      </c>
      <c r="F298" t="s">
        <v>1605</v>
      </c>
      <c r="G298" t="s">
        <v>3354</v>
      </c>
      <c r="H298" t="s">
        <v>1801</v>
      </c>
      <c r="I298" t="s">
        <v>2194</v>
      </c>
      <c r="J298" t="s">
        <v>124</v>
      </c>
      <c r="K298" t="s">
        <v>2195</v>
      </c>
      <c r="L298">
        <v>0</v>
      </c>
      <c r="M298">
        <v>796</v>
      </c>
      <c r="N298" t="s">
        <v>10</v>
      </c>
      <c r="O298">
        <v>108</v>
      </c>
      <c r="P298">
        <v>103</v>
      </c>
      <c r="Q298">
        <f t="shared" si="27"/>
        <v>11124</v>
      </c>
      <c r="R298">
        <f t="shared" si="28"/>
        <v>12458.880000000001</v>
      </c>
      <c r="S298"/>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row>
    <row r="299" spans="1:60" s="2" customFormat="1" ht="15" x14ac:dyDescent="0.25">
      <c r="A299" t="s">
        <v>912</v>
      </c>
      <c r="B299" t="s">
        <v>25</v>
      </c>
      <c r="C299" t="s">
        <v>2544</v>
      </c>
      <c r="D299" t="s">
        <v>2545</v>
      </c>
      <c r="E299" t="s">
        <v>116</v>
      </c>
      <c r="F299" t="s">
        <v>1605</v>
      </c>
      <c r="G299" t="s">
        <v>3354</v>
      </c>
      <c r="H299" t="s">
        <v>1801</v>
      </c>
      <c r="I299" t="s">
        <v>2194</v>
      </c>
      <c r="J299" t="s">
        <v>124</v>
      </c>
      <c r="K299" t="s">
        <v>2195</v>
      </c>
      <c r="L299">
        <v>0</v>
      </c>
      <c r="M299">
        <v>796</v>
      </c>
      <c r="N299" t="s">
        <v>10</v>
      </c>
      <c r="O299">
        <v>448</v>
      </c>
      <c r="P299">
        <v>155</v>
      </c>
      <c r="Q299">
        <f t="shared" si="27"/>
        <v>69440</v>
      </c>
      <c r="R299">
        <f t="shared" si="28"/>
        <v>77772.800000000003</v>
      </c>
      <c r="S299"/>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row>
    <row r="300" spans="1:60" s="2" customFormat="1" ht="15" x14ac:dyDescent="0.25">
      <c r="A300" t="s">
        <v>913</v>
      </c>
      <c r="B300" t="s">
        <v>25</v>
      </c>
      <c r="C300" t="s">
        <v>2546</v>
      </c>
      <c r="D300" t="s">
        <v>2547</v>
      </c>
      <c r="E300" t="s">
        <v>116</v>
      </c>
      <c r="F300" t="s">
        <v>1605</v>
      </c>
      <c r="G300" t="s">
        <v>3354</v>
      </c>
      <c r="H300" t="s">
        <v>1801</v>
      </c>
      <c r="I300" t="s">
        <v>2194</v>
      </c>
      <c r="J300" t="s">
        <v>124</v>
      </c>
      <c r="K300" t="s">
        <v>2195</v>
      </c>
      <c r="L300">
        <v>0</v>
      </c>
      <c r="M300">
        <v>796</v>
      </c>
      <c r="N300" t="s">
        <v>10</v>
      </c>
      <c r="O300">
        <v>84</v>
      </c>
      <c r="P300">
        <v>685</v>
      </c>
      <c r="Q300">
        <f t="shared" si="27"/>
        <v>57540</v>
      </c>
      <c r="R300">
        <f t="shared" si="28"/>
        <v>64444.800000000003</v>
      </c>
      <c r="S300"/>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row>
    <row r="301" spans="1:60" s="2" customFormat="1" ht="15" x14ac:dyDescent="0.25">
      <c r="A301" t="s">
        <v>914</v>
      </c>
      <c r="B301" t="s">
        <v>25</v>
      </c>
      <c r="C301" t="s">
        <v>2548</v>
      </c>
      <c r="D301" t="s">
        <v>2549</v>
      </c>
      <c r="E301" t="s">
        <v>116</v>
      </c>
      <c r="F301" t="s">
        <v>1605</v>
      </c>
      <c r="G301" t="s">
        <v>3354</v>
      </c>
      <c r="H301" t="s">
        <v>1801</v>
      </c>
      <c r="I301" t="s">
        <v>2194</v>
      </c>
      <c r="J301" t="s">
        <v>124</v>
      </c>
      <c r="K301" t="s">
        <v>2195</v>
      </c>
      <c r="L301">
        <v>0</v>
      </c>
      <c r="M301">
        <v>796</v>
      </c>
      <c r="N301" t="s">
        <v>2511</v>
      </c>
      <c r="O301">
        <v>63</v>
      </c>
      <c r="P301">
        <v>125</v>
      </c>
      <c r="Q301">
        <f t="shared" si="27"/>
        <v>7875</v>
      </c>
      <c r="R301">
        <f t="shared" si="28"/>
        <v>8820</v>
      </c>
      <c r="S301"/>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row>
    <row r="302" spans="1:60" s="2" customFormat="1" ht="15" x14ac:dyDescent="0.25">
      <c r="A302" t="s">
        <v>915</v>
      </c>
      <c r="B302" t="s">
        <v>25</v>
      </c>
      <c r="C302" t="s">
        <v>2550</v>
      </c>
      <c r="D302" t="s">
        <v>2551</v>
      </c>
      <c r="E302" t="s">
        <v>116</v>
      </c>
      <c r="F302" t="s">
        <v>1605</v>
      </c>
      <c r="G302" t="s">
        <v>3354</v>
      </c>
      <c r="H302" t="s">
        <v>1801</v>
      </c>
      <c r="I302" t="s">
        <v>2194</v>
      </c>
      <c r="J302" t="s">
        <v>124</v>
      </c>
      <c r="K302" t="s">
        <v>2195</v>
      </c>
      <c r="L302">
        <v>0</v>
      </c>
      <c r="M302">
        <v>796</v>
      </c>
      <c r="N302" t="s">
        <v>10</v>
      </c>
      <c r="O302">
        <v>115</v>
      </c>
      <c r="P302">
        <v>820</v>
      </c>
      <c r="Q302">
        <f t="shared" si="27"/>
        <v>94300</v>
      </c>
      <c r="R302">
        <f t="shared" si="28"/>
        <v>105616.00000000001</v>
      </c>
      <c r="S302"/>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row>
    <row r="303" spans="1:60" s="2" customFormat="1" ht="15" x14ac:dyDescent="0.25">
      <c r="A303" t="s">
        <v>916</v>
      </c>
      <c r="B303" t="s">
        <v>25</v>
      </c>
      <c r="C303" t="s">
        <v>2552</v>
      </c>
      <c r="D303" t="s">
        <v>2553</v>
      </c>
      <c r="E303" t="s">
        <v>116</v>
      </c>
      <c r="F303" t="s">
        <v>1605</v>
      </c>
      <c r="G303" t="s">
        <v>3354</v>
      </c>
      <c r="H303" t="s">
        <v>1801</v>
      </c>
      <c r="I303" t="s">
        <v>2194</v>
      </c>
      <c r="J303" t="s">
        <v>124</v>
      </c>
      <c r="K303" t="s">
        <v>2195</v>
      </c>
      <c r="L303">
        <v>0</v>
      </c>
      <c r="M303">
        <v>796</v>
      </c>
      <c r="N303" t="s">
        <v>10</v>
      </c>
      <c r="O303">
        <v>245</v>
      </c>
      <c r="P303">
        <v>195</v>
      </c>
      <c r="Q303">
        <f t="shared" si="27"/>
        <v>47775</v>
      </c>
      <c r="R303">
        <f t="shared" si="28"/>
        <v>53508.000000000007</v>
      </c>
      <c r="S303"/>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row>
    <row r="304" spans="1:60" s="2" customFormat="1" ht="15" x14ac:dyDescent="0.25">
      <c r="A304" t="s">
        <v>917</v>
      </c>
      <c r="B304" t="s">
        <v>25</v>
      </c>
      <c r="C304" t="s">
        <v>2554</v>
      </c>
      <c r="D304" t="s">
        <v>2555</v>
      </c>
      <c r="E304" t="s">
        <v>116</v>
      </c>
      <c r="F304" t="s">
        <v>1605</v>
      </c>
      <c r="G304" t="s">
        <v>3354</v>
      </c>
      <c r="H304" t="s">
        <v>1801</v>
      </c>
      <c r="I304" t="s">
        <v>2194</v>
      </c>
      <c r="J304" t="s">
        <v>124</v>
      </c>
      <c r="K304" t="s">
        <v>2195</v>
      </c>
      <c r="L304">
        <v>0</v>
      </c>
      <c r="M304">
        <v>796</v>
      </c>
      <c r="N304" t="s">
        <v>10</v>
      </c>
      <c r="O304">
        <v>331</v>
      </c>
      <c r="P304">
        <v>155</v>
      </c>
      <c r="Q304">
        <f t="shared" si="27"/>
        <v>51305</v>
      </c>
      <c r="R304">
        <f t="shared" si="28"/>
        <v>57461.600000000006</v>
      </c>
      <c r="S304"/>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row>
    <row r="305" spans="1:60" s="2" customFormat="1" ht="15" x14ac:dyDescent="0.25">
      <c r="A305" t="s">
        <v>918</v>
      </c>
      <c r="B305" t="s">
        <v>25</v>
      </c>
      <c r="C305" t="s">
        <v>2556</v>
      </c>
      <c r="D305" t="s">
        <v>2557</v>
      </c>
      <c r="E305" t="s">
        <v>116</v>
      </c>
      <c r="F305" t="s">
        <v>1605</v>
      </c>
      <c r="G305" t="s">
        <v>3354</v>
      </c>
      <c r="H305" t="s">
        <v>1801</v>
      </c>
      <c r="I305" t="s">
        <v>2194</v>
      </c>
      <c r="J305" t="s">
        <v>124</v>
      </c>
      <c r="K305" t="s">
        <v>2195</v>
      </c>
      <c r="L305">
        <v>0</v>
      </c>
      <c r="M305">
        <v>796</v>
      </c>
      <c r="N305" t="s">
        <v>10</v>
      </c>
      <c r="O305">
        <v>25</v>
      </c>
      <c r="P305">
        <v>200</v>
      </c>
      <c r="Q305">
        <f t="shared" si="27"/>
        <v>5000</v>
      </c>
      <c r="R305">
        <f t="shared" si="28"/>
        <v>5600.0000000000009</v>
      </c>
      <c r="S30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row>
    <row r="306" spans="1:60" s="2" customFormat="1" ht="15" x14ac:dyDescent="0.25">
      <c r="A306" t="s">
        <v>919</v>
      </c>
      <c r="B306" t="s">
        <v>25</v>
      </c>
      <c r="C306" t="s">
        <v>2558</v>
      </c>
      <c r="D306" t="s">
        <v>2559</v>
      </c>
      <c r="E306" t="s">
        <v>116</v>
      </c>
      <c r="F306" t="s">
        <v>1605</v>
      </c>
      <c r="G306" t="s">
        <v>3354</v>
      </c>
      <c r="H306" t="s">
        <v>1801</v>
      </c>
      <c r="I306" t="s">
        <v>2194</v>
      </c>
      <c r="J306" t="s">
        <v>124</v>
      </c>
      <c r="K306" t="s">
        <v>2195</v>
      </c>
      <c r="L306">
        <v>0</v>
      </c>
      <c r="M306">
        <v>796</v>
      </c>
      <c r="N306" t="s">
        <v>10</v>
      </c>
      <c r="O306">
        <v>223</v>
      </c>
      <c r="P306">
        <v>90</v>
      </c>
      <c r="Q306">
        <f t="shared" si="27"/>
        <v>20070</v>
      </c>
      <c r="R306">
        <f t="shared" si="28"/>
        <v>22478.400000000001</v>
      </c>
      <c r="S306"/>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row>
    <row r="307" spans="1:60" s="2" customFormat="1" ht="15" x14ac:dyDescent="0.25">
      <c r="A307" t="s">
        <v>920</v>
      </c>
      <c r="B307" t="s">
        <v>25</v>
      </c>
      <c r="C307" t="s">
        <v>2560</v>
      </c>
      <c r="D307" t="s">
        <v>2561</v>
      </c>
      <c r="E307" t="s">
        <v>116</v>
      </c>
      <c r="F307" t="s">
        <v>1605</v>
      </c>
      <c r="G307" t="s">
        <v>3354</v>
      </c>
      <c r="H307" t="s">
        <v>1801</v>
      </c>
      <c r="I307" t="s">
        <v>2194</v>
      </c>
      <c r="J307" t="s">
        <v>124</v>
      </c>
      <c r="K307" t="s">
        <v>2195</v>
      </c>
      <c r="L307">
        <v>0</v>
      </c>
      <c r="M307">
        <v>796</v>
      </c>
      <c r="N307" t="s">
        <v>10</v>
      </c>
      <c r="O307">
        <v>77</v>
      </c>
      <c r="P307">
        <v>255</v>
      </c>
      <c r="Q307">
        <f t="shared" si="27"/>
        <v>19635</v>
      </c>
      <c r="R307">
        <f t="shared" si="28"/>
        <v>21991.200000000001</v>
      </c>
      <c r="S307"/>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row>
    <row r="308" spans="1:60" s="2" customFormat="1" ht="15" x14ac:dyDescent="0.25">
      <c r="A308" t="s">
        <v>921</v>
      </c>
      <c r="B308" t="s">
        <v>25</v>
      </c>
      <c r="C308" t="s">
        <v>2560</v>
      </c>
      <c r="D308" t="s">
        <v>2562</v>
      </c>
      <c r="E308" t="s">
        <v>116</v>
      </c>
      <c r="F308" t="s">
        <v>1605</v>
      </c>
      <c r="G308" t="s">
        <v>3354</v>
      </c>
      <c r="H308" t="s">
        <v>1801</v>
      </c>
      <c r="I308" t="s">
        <v>2194</v>
      </c>
      <c r="J308" t="s">
        <v>124</v>
      </c>
      <c r="K308" t="s">
        <v>2195</v>
      </c>
      <c r="L308">
        <v>0</v>
      </c>
      <c r="M308">
        <v>796</v>
      </c>
      <c r="N308" t="s">
        <v>10</v>
      </c>
      <c r="O308">
        <v>74</v>
      </c>
      <c r="P308">
        <v>260</v>
      </c>
      <c r="Q308">
        <f t="shared" si="27"/>
        <v>19240</v>
      </c>
      <c r="R308">
        <f t="shared" si="28"/>
        <v>21548.800000000003</v>
      </c>
      <c r="S308"/>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row>
    <row r="309" spans="1:60" s="2" customFormat="1" ht="15" x14ac:dyDescent="0.25">
      <c r="A309" t="s">
        <v>922</v>
      </c>
      <c r="B309" t="s">
        <v>25</v>
      </c>
      <c r="C309" t="s">
        <v>2563</v>
      </c>
      <c r="D309" t="s">
        <v>2564</v>
      </c>
      <c r="E309" t="s">
        <v>116</v>
      </c>
      <c r="F309" t="s">
        <v>1605</v>
      </c>
      <c r="G309" t="s">
        <v>3354</v>
      </c>
      <c r="H309" t="s">
        <v>1801</v>
      </c>
      <c r="I309" t="s">
        <v>2194</v>
      </c>
      <c r="J309" t="s">
        <v>124</v>
      </c>
      <c r="K309" t="s">
        <v>2195</v>
      </c>
      <c r="L309">
        <v>0</v>
      </c>
      <c r="M309">
        <v>796</v>
      </c>
      <c r="N309" t="s">
        <v>10</v>
      </c>
      <c r="O309">
        <v>76</v>
      </c>
      <c r="P309">
        <v>1500</v>
      </c>
      <c r="Q309">
        <f t="shared" si="27"/>
        <v>114000</v>
      </c>
      <c r="R309">
        <f t="shared" si="28"/>
        <v>127680.00000000001</v>
      </c>
      <c r="S309"/>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row>
    <row r="310" spans="1:60" s="2" customFormat="1" ht="15" x14ac:dyDescent="0.25">
      <c r="A310" t="s">
        <v>923</v>
      </c>
      <c r="B310" t="s">
        <v>25</v>
      </c>
      <c r="C310" t="s">
        <v>2565</v>
      </c>
      <c r="D310" t="s">
        <v>2566</v>
      </c>
      <c r="E310" t="s">
        <v>116</v>
      </c>
      <c r="F310" t="s">
        <v>1605</v>
      </c>
      <c r="G310" t="s">
        <v>3354</v>
      </c>
      <c r="H310" t="s">
        <v>1801</v>
      </c>
      <c r="I310" t="s">
        <v>2194</v>
      </c>
      <c r="J310" t="s">
        <v>124</v>
      </c>
      <c r="K310" t="s">
        <v>2195</v>
      </c>
      <c r="L310">
        <v>0</v>
      </c>
      <c r="M310">
        <v>796</v>
      </c>
      <c r="N310" t="s">
        <v>10</v>
      </c>
      <c r="O310">
        <v>62</v>
      </c>
      <c r="P310">
        <v>1235</v>
      </c>
      <c r="Q310">
        <f t="shared" si="27"/>
        <v>76570</v>
      </c>
      <c r="R310">
        <f t="shared" si="28"/>
        <v>85758.400000000009</v>
      </c>
      <c r="S310"/>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row>
    <row r="311" spans="1:60" s="2" customFormat="1" ht="15" x14ac:dyDescent="0.25">
      <c r="A311" t="s">
        <v>924</v>
      </c>
      <c r="B311" t="s">
        <v>25</v>
      </c>
      <c r="C311" t="s">
        <v>2567</v>
      </c>
      <c r="D311" t="s">
        <v>2568</v>
      </c>
      <c r="E311" t="s">
        <v>116</v>
      </c>
      <c r="F311" t="s">
        <v>1605</v>
      </c>
      <c r="G311" t="s">
        <v>3354</v>
      </c>
      <c r="H311" t="s">
        <v>1801</v>
      </c>
      <c r="I311" t="s">
        <v>2194</v>
      </c>
      <c r="J311" t="s">
        <v>124</v>
      </c>
      <c r="K311" t="s">
        <v>2195</v>
      </c>
      <c r="L311">
        <v>0</v>
      </c>
      <c r="M311">
        <v>796</v>
      </c>
      <c r="N311" t="s">
        <v>10</v>
      </c>
      <c r="O311">
        <v>61</v>
      </c>
      <c r="P311">
        <v>400</v>
      </c>
      <c r="Q311">
        <f t="shared" si="27"/>
        <v>24400</v>
      </c>
      <c r="R311">
        <f t="shared" si="28"/>
        <v>27328.000000000004</v>
      </c>
      <c r="S311"/>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row>
    <row r="312" spans="1:60" s="2" customFormat="1" ht="15" x14ac:dyDescent="0.25">
      <c r="A312" t="s">
        <v>925</v>
      </c>
      <c r="B312" t="s">
        <v>25</v>
      </c>
      <c r="C312" t="s">
        <v>2569</v>
      </c>
      <c r="D312" t="s">
        <v>2570</v>
      </c>
      <c r="E312" t="s">
        <v>116</v>
      </c>
      <c r="F312" t="s">
        <v>1605</v>
      </c>
      <c r="G312" t="s">
        <v>3354</v>
      </c>
      <c r="H312" t="s">
        <v>1801</v>
      </c>
      <c r="I312" t="s">
        <v>2194</v>
      </c>
      <c r="J312" t="s">
        <v>124</v>
      </c>
      <c r="K312" t="s">
        <v>2195</v>
      </c>
      <c r="L312">
        <v>0</v>
      </c>
      <c r="M312">
        <v>796</v>
      </c>
      <c r="N312" t="s">
        <v>10</v>
      </c>
      <c r="O312">
        <v>134</v>
      </c>
      <c r="P312">
        <v>190</v>
      </c>
      <c r="Q312">
        <f t="shared" si="27"/>
        <v>25460</v>
      </c>
      <c r="R312">
        <f t="shared" si="28"/>
        <v>28515.200000000004</v>
      </c>
      <c r="S312"/>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row>
    <row r="313" spans="1:60" s="2" customFormat="1" ht="15" x14ac:dyDescent="0.25">
      <c r="A313" t="s">
        <v>926</v>
      </c>
      <c r="B313" t="s">
        <v>25</v>
      </c>
      <c r="C313" t="s">
        <v>2569</v>
      </c>
      <c r="D313" t="s">
        <v>2571</v>
      </c>
      <c r="E313" t="s">
        <v>116</v>
      </c>
      <c r="F313" t="s">
        <v>1605</v>
      </c>
      <c r="G313" t="s">
        <v>3354</v>
      </c>
      <c r="H313" t="s">
        <v>1801</v>
      </c>
      <c r="I313" t="s">
        <v>2194</v>
      </c>
      <c r="J313" t="s">
        <v>124</v>
      </c>
      <c r="K313" t="s">
        <v>2195</v>
      </c>
      <c r="L313">
        <v>0</v>
      </c>
      <c r="M313">
        <v>796</v>
      </c>
      <c r="N313" t="s">
        <v>10</v>
      </c>
      <c r="O313">
        <v>99</v>
      </c>
      <c r="P313">
        <v>190</v>
      </c>
      <c r="Q313">
        <f t="shared" si="27"/>
        <v>18810</v>
      </c>
      <c r="R313">
        <f t="shared" si="28"/>
        <v>21067.200000000001</v>
      </c>
      <c r="S313"/>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row>
    <row r="314" spans="1:60" s="2" customFormat="1" ht="15" x14ac:dyDescent="0.25">
      <c r="A314" t="s">
        <v>927</v>
      </c>
      <c r="B314" t="s">
        <v>25</v>
      </c>
      <c r="C314" t="s">
        <v>2569</v>
      </c>
      <c r="D314" t="s">
        <v>2572</v>
      </c>
      <c r="E314" t="s">
        <v>116</v>
      </c>
      <c r="F314" t="s">
        <v>1605</v>
      </c>
      <c r="G314" t="s">
        <v>3354</v>
      </c>
      <c r="H314" t="s">
        <v>1801</v>
      </c>
      <c r="I314" t="s">
        <v>2194</v>
      </c>
      <c r="J314" t="s">
        <v>124</v>
      </c>
      <c r="K314" t="s">
        <v>2195</v>
      </c>
      <c r="L314">
        <v>0</v>
      </c>
      <c r="M314">
        <v>796</v>
      </c>
      <c r="N314" t="s">
        <v>10</v>
      </c>
      <c r="O314">
        <v>81</v>
      </c>
      <c r="P314">
        <v>190</v>
      </c>
      <c r="Q314">
        <f t="shared" si="27"/>
        <v>15390</v>
      </c>
      <c r="R314">
        <f t="shared" si="28"/>
        <v>17236.800000000003</v>
      </c>
      <c r="S314"/>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row>
    <row r="315" spans="1:60" s="2" customFormat="1" ht="15" x14ac:dyDescent="0.25">
      <c r="A315" t="s">
        <v>928</v>
      </c>
      <c r="B315" t="s">
        <v>25</v>
      </c>
      <c r="C315" t="s">
        <v>2569</v>
      </c>
      <c r="D315" t="s">
        <v>2573</v>
      </c>
      <c r="E315" t="s">
        <v>116</v>
      </c>
      <c r="F315" t="s">
        <v>1605</v>
      </c>
      <c r="G315" t="s">
        <v>3354</v>
      </c>
      <c r="H315" t="s">
        <v>129</v>
      </c>
      <c r="I315" t="s">
        <v>2204</v>
      </c>
      <c r="J315" t="s">
        <v>124</v>
      </c>
      <c r="K315" t="s">
        <v>2195</v>
      </c>
      <c r="L315">
        <v>0</v>
      </c>
      <c r="M315">
        <v>796</v>
      </c>
      <c r="N315" t="s">
        <v>10</v>
      </c>
      <c r="O315">
        <v>74</v>
      </c>
      <c r="P315">
        <v>190</v>
      </c>
      <c r="Q315">
        <f t="shared" si="27"/>
        <v>14060</v>
      </c>
      <c r="R315">
        <f t="shared" si="28"/>
        <v>15747.2</v>
      </c>
      <c r="S31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row>
    <row r="316" spans="1:60" s="2" customFormat="1" ht="15" x14ac:dyDescent="0.25">
      <c r="A316" t="s">
        <v>929</v>
      </c>
      <c r="B316" t="s">
        <v>25</v>
      </c>
      <c r="C316" t="s">
        <v>2569</v>
      </c>
      <c r="D316" t="s">
        <v>2574</v>
      </c>
      <c r="E316" t="s">
        <v>116</v>
      </c>
      <c r="F316" t="s">
        <v>1605</v>
      </c>
      <c r="G316" t="s">
        <v>3354</v>
      </c>
      <c r="H316" t="s">
        <v>130</v>
      </c>
      <c r="I316" t="s">
        <v>2808</v>
      </c>
      <c r="J316" t="s">
        <v>124</v>
      </c>
      <c r="K316" t="s">
        <v>2195</v>
      </c>
      <c r="L316">
        <v>0</v>
      </c>
      <c r="M316">
        <v>796</v>
      </c>
      <c r="N316" t="s">
        <v>10</v>
      </c>
      <c r="O316">
        <v>63</v>
      </c>
      <c r="P316">
        <v>230</v>
      </c>
      <c r="Q316">
        <f t="shared" si="27"/>
        <v>14490</v>
      </c>
      <c r="R316">
        <f t="shared" si="28"/>
        <v>16228.800000000001</v>
      </c>
      <c r="S316"/>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row>
    <row r="317" spans="1:60" s="2" customFormat="1" ht="15" x14ac:dyDescent="0.25">
      <c r="A317" t="s">
        <v>930</v>
      </c>
      <c r="B317" t="s">
        <v>25</v>
      </c>
      <c r="C317" t="s">
        <v>2575</v>
      </c>
      <c r="D317" t="s">
        <v>2576</v>
      </c>
      <c r="E317" t="s">
        <v>116</v>
      </c>
      <c r="F317" t="s">
        <v>1605</v>
      </c>
      <c r="G317" t="s">
        <v>3354</v>
      </c>
      <c r="H317" t="s">
        <v>128</v>
      </c>
      <c r="I317" t="s">
        <v>614</v>
      </c>
      <c r="J317" t="s">
        <v>124</v>
      </c>
      <c r="K317" t="s">
        <v>2195</v>
      </c>
      <c r="L317">
        <v>0</v>
      </c>
      <c r="M317">
        <v>796</v>
      </c>
      <c r="N317" t="s">
        <v>10</v>
      </c>
      <c r="O317">
        <v>109</v>
      </c>
      <c r="P317">
        <v>630</v>
      </c>
      <c r="Q317">
        <f t="shared" si="27"/>
        <v>68670</v>
      </c>
      <c r="R317">
        <f t="shared" si="28"/>
        <v>76910.400000000009</v>
      </c>
      <c r="S317"/>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row>
    <row r="318" spans="1:60" s="2" customFormat="1" ht="15" x14ac:dyDescent="0.25">
      <c r="A318" t="s">
        <v>931</v>
      </c>
      <c r="B318" t="s">
        <v>25</v>
      </c>
      <c r="C318" t="s">
        <v>2577</v>
      </c>
      <c r="D318" t="s">
        <v>2578</v>
      </c>
      <c r="E318" t="s">
        <v>116</v>
      </c>
      <c r="F318" t="s">
        <v>1605</v>
      </c>
      <c r="G318" t="s">
        <v>3354</v>
      </c>
      <c r="H318" t="s">
        <v>757</v>
      </c>
      <c r="I318" t="s">
        <v>2186</v>
      </c>
      <c r="J318" t="s">
        <v>124</v>
      </c>
      <c r="K318" t="s">
        <v>2195</v>
      </c>
      <c r="L318">
        <v>0</v>
      </c>
      <c r="M318">
        <v>796</v>
      </c>
      <c r="N318" t="s">
        <v>10</v>
      </c>
      <c r="O318">
        <v>178</v>
      </c>
      <c r="P318">
        <v>126</v>
      </c>
      <c r="Q318">
        <f t="shared" si="27"/>
        <v>22428</v>
      </c>
      <c r="R318">
        <f t="shared" si="28"/>
        <v>25119.360000000001</v>
      </c>
      <c r="S318"/>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row>
    <row r="319" spans="1:60" s="2" customFormat="1" ht="15" x14ac:dyDescent="0.25">
      <c r="A319" t="s">
        <v>932</v>
      </c>
      <c r="B319" t="s">
        <v>25</v>
      </c>
      <c r="C319" t="s">
        <v>2579</v>
      </c>
      <c r="D319" t="s">
        <v>2580</v>
      </c>
      <c r="E319" t="s">
        <v>116</v>
      </c>
      <c r="F319" t="s">
        <v>1605</v>
      </c>
      <c r="G319" t="s">
        <v>3354</v>
      </c>
      <c r="H319" t="s">
        <v>145</v>
      </c>
      <c r="I319" t="s">
        <v>1855</v>
      </c>
      <c r="J319" t="s">
        <v>124</v>
      </c>
      <c r="K319" t="s">
        <v>2195</v>
      </c>
      <c r="L319">
        <v>0</v>
      </c>
      <c r="M319">
        <v>796</v>
      </c>
      <c r="N319" t="s">
        <v>10</v>
      </c>
      <c r="O319">
        <v>120</v>
      </c>
      <c r="P319">
        <v>520</v>
      </c>
      <c r="Q319">
        <f t="shared" si="27"/>
        <v>62400</v>
      </c>
      <c r="R319">
        <f t="shared" si="28"/>
        <v>69888</v>
      </c>
      <c r="S319"/>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row>
    <row r="320" spans="1:60" s="2" customFormat="1" ht="15" x14ac:dyDescent="0.25">
      <c r="A320" t="s">
        <v>933</v>
      </c>
      <c r="B320" t="s">
        <v>25</v>
      </c>
      <c r="C320" t="s">
        <v>2579</v>
      </c>
      <c r="D320" t="s">
        <v>2581</v>
      </c>
      <c r="E320" t="s">
        <v>116</v>
      </c>
      <c r="F320" t="s">
        <v>1605</v>
      </c>
      <c r="G320" t="s">
        <v>3354</v>
      </c>
      <c r="H320" t="s">
        <v>880</v>
      </c>
      <c r="I320" t="s">
        <v>2813</v>
      </c>
      <c r="J320" t="s">
        <v>124</v>
      </c>
      <c r="K320" t="s">
        <v>2195</v>
      </c>
      <c r="L320">
        <v>0</v>
      </c>
      <c r="M320">
        <v>796</v>
      </c>
      <c r="N320" t="s">
        <v>10</v>
      </c>
      <c r="O320">
        <v>2</v>
      </c>
      <c r="P320">
        <v>800</v>
      </c>
      <c r="Q320">
        <f t="shared" si="27"/>
        <v>1600</v>
      </c>
      <c r="R320">
        <f t="shared" si="28"/>
        <v>1792.0000000000002</v>
      </c>
      <c r="S320"/>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row>
    <row r="321" spans="1:60" s="2" customFormat="1" ht="15" x14ac:dyDescent="0.25">
      <c r="A321" t="s">
        <v>934</v>
      </c>
      <c r="B321" t="s">
        <v>25</v>
      </c>
      <c r="C321" t="s">
        <v>2582</v>
      </c>
      <c r="D321" t="s">
        <v>2583</v>
      </c>
      <c r="E321" t="s">
        <v>116</v>
      </c>
      <c r="F321" t="s">
        <v>1605</v>
      </c>
      <c r="G321" t="s">
        <v>3354</v>
      </c>
      <c r="H321" t="s">
        <v>126</v>
      </c>
      <c r="I321" t="s">
        <v>2185</v>
      </c>
      <c r="J321" t="s">
        <v>124</v>
      </c>
      <c r="K321" t="s">
        <v>2195</v>
      </c>
      <c r="L321">
        <v>0</v>
      </c>
      <c r="M321">
        <v>796</v>
      </c>
      <c r="N321" t="s">
        <v>10</v>
      </c>
      <c r="O321">
        <v>70</v>
      </c>
      <c r="P321">
        <v>2400</v>
      </c>
      <c r="Q321">
        <f t="shared" si="27"/>
        <v>168000</v>
      </c>
      <c r="R321">
        <f t="shared" si="28"/>
        <v>188160.00000000003</v>
      </c>
      <c r="S321"/>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row>
    <row r="322" spans="1:60" s="2" customFormat="1" ht="15" x14ac:dyDescent="0.25">
      <c r="A322" t="s">
        <v>935</v>
      </c>
      <c r="B322" t="s">
        <v>25</v>
      </c>
      <c r="C322" t="s">
        <v>2584</v>
      </c>
      <c r="D322" t="s">
        <v>2585</v>
      </c>
      <c r="E322" t="s">
        <v>116</v>
      </c>
      <c r="F322" t="s">
        <v>1605</v>
      </c>
      <c r="G322" t="s">
        <v>3354</v>
      </c>
      <c r="H322" t="s">
        <v>753</v>
      </c>
      <c r="I322" t="s">
        <v>2679</v>
      </c>
      <c r="J322" t="s">
        <v>124</v>
      </c>
      <c r="K322" t="s">
        <v>2195</v>
      </c>
      <c r="L322">
        <v>0</v>
      </c>
      <c r="M322">
        <v>796</v>
      </c>
      <c r="N322" t="s">
        <v>10</v>
      </c>
      <c r="O322">
        <v>190</v>
      </c>
      <c r="P322">
        <v>140</v>
      </c>
      <c r="Q322">
        <f t="shared" si="27"/>
        <v>26600</v>
      </c>
      <c r="R322">
        <f t="shared" si="28"/>
        <v>29792.000000000004</v>
      </c>
      <c r="S322"/>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row>
    <row r="323" spans="1:60" s="2" customFormat="1" ht="15" x14ac:dyDescent="0.25">
      <c r="A323" t="s">
        <v>936</v>
      </c>
      <c r="B323" t="s">
        <v>25</v>
      </c>
      <c r="C323" t="s">
        <v>2586</v>
      </c>
      <c r="D323" t="s">
        <v>2587</v>
      </c>
      <c r="E323" t="s">
        <v>116</v>
      </c>
      <c r="F323" t="s">
        <v>1605</v>
      </c>
      <c r="G323" t="s">
        <v>3354</v>
      </c>
      <c r="H323" t="s">
        <v>131</v>
      </c>
      <c r="I323" t="s">
        <v>2821</v>
      </c>
      <c r="J323" t="s">
        <v>124</v>
      </c>
      <c r="K323" t="s">
        <v>2195</v>
      </c>
      <c r="L323">
        <v>0</v>
      </c>
      <c r="M323">
        <v>796</v>
      </c>
      <c r="N323" t="s">
        <v>10</v>
      </c>
      <c r="O323">
        <v>135</v>
      </c>
      <c r="P323">
        <v>300</v>
      </c>
      <c r="Q323">
        <f t="shared" si="27"/>
        <v>40500</v>
      </c>
      <c r="R323">
        <f t="shared" si="28"/>
        <v>45360.000000000007</v>
      </c>
      <c r="S323"/>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row>
    <row r="324" spans="1:60" s="2" customFormat="1" ht="15" x14ac:dyDescent="0.25">
      <c r="A324" t="s">
        <v>937</v>
      </c>
      <c r="B324" t="s">
        <v>25</v>
      </c>
      <c r="C324" t="s">
        <v>2588</v>
      </c>
      <c r="D324" t="s">
        <v>2589</v>
      </c>
      <c r="E324" t="s">
        <v>116</v>
      </c>
      <c r="F324" t="s">
        <v>1605</v>
      </c>
      <c r="G324" t="s">
        <v>3354</v>
      </c>
      <c r="H324" t="s">
        <v>140</v>
      </c>
      <c r="I324" t="s">
        <v>1639</v>
      </c>
      <c r="J324" t="s">
        <v>124</v>
      </c>
      <c r="K324" t="s">
        <v>2195</v>
      </c>
      <c r="L324">
        <v>0</v>
      </c>
      <c r="M324">
        <v>796</v>
      </c>
      <c r="N324" t="s">
        <v>10</v>
      </c>
      <c r="O324">
        <v>412</v>
      </c>
      <c r="P324">
        <v>875</v>
      </c>
      <c r="Q324">
        <f t="shared" si="27"/>
        <v>360500</v>
      </c>
      <c r="R324">
        <f t="shared" si="28"/>
        <v>403760.00000000006</v>
      </c>
      <c r="S324"/>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row>
    <row r="325" spans="1:60" s="2" customFormat="1" ht="15" x14ac:dyDescent="0.25">
      <c r="A325" t="s">
        <v>938</v>
      </c>
      <c r="B325" t="s">
        <v>25</v>
      </c>
      <c r="C325" t="s">
        <v>2590</v>
      </c>
      <c r="D325" t="s">
        <v>2591</v>
      </c>
      <c r="E325" t="s">
        <v>116</v>
      </c>
      <c r="F325" t="s">
        <v>1605</v>
      </c>
      <c r="G325" t="s">
        <v>3354</v>
      </c>
      <c r="H325" t="s">
        <v>613</v>
      </c>
      <c r="I325" t="s">
        <v>2169</v>
      </c>
      <c r="J325" t="s">
        <v>124</v>
      </c>
      <c r="K325" t="s">
        <v>2195</v>
      </c>
      <c r="L325">
        <v>0</v>
      </c>
      <c r="M325">
        <v>796</v>
      </c>
      <c r="N325" t="s">
        <v>10</v>
      </c>
      <c r="O325">
        <v>122</v>
      </c>
      <c r="P325">
        <v>590</v>
      </c>
      <c r="Q325">
        <f t="shared" si="27"/>
        <v>71980</v>
      </c>
      <c r="R325">
        <f t="shared" si="28"/>
        <v>80617.600000000006</v>
      </c>
      <c r="S32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row>
    <row r="326" spans="1:60" s="2" customFormat="1" ht="15" x14ac:dyDescent="0.25">
      <c r="A326" t="s">
        <v>939</v>
      </c>
      <c r="B326" t="s">
        <v>25</v>
      </c>
      <c r="C326" t="s">
        <v>2592</v>
      </c>
      <c r="D326" t="s">
        <v>2593</v>
      </c>
      <c r="E326" t="s">
        <v>116</v>
      </c>
      <c r="F326" t="s">
        <v>1605</v>
      </c>
      <c r="G326" t="s">
        <v>3354</v>
      </c>
      <c r="H326" t="s">
        <v>128</v>
      </c>
      <c r="I326" t="s">
        <v>2210</v>
      </c>
      <c r="J326" t="s">
        <v>124</v>
      </c>
      <c r="K326" t="s">
        <v>2195</v>
      </c>
      <c r="L326">
        <v>0</v>
      </c>
      <c r="M326">
        <v>796</v>
      </c>
      <c r="N326" t="s">
        <v>10</v>
      </c>
      <c r="O326">
        <v>7</v>
      </c>
      <c r="P326">
        <v>2500</v>
      </c>
      <c r="Q326">
        <f t="shared" si="27"/>
        <v>17500</v>
      </c>
      <c r="R326">
        <f t="shared" si="28"/>
        <v>19600.000000000004</v>
      </c>
      <c r="S326"/>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row>
    <row r="327" spans="1:60" s="2" customFormat="1" ht="15" x14ac:dyDescent="0.25">
      <c r="A327" t="s">
        <v>940</v>
      </c>
      <c r="B327" t="s">
        <v>25</v>
      </c>
      <c r="C327" t="s">
        <v>2594</v>
      </c>
      <c r="D327" t="s">
        <v>2595</v>
      </c>
      <c r="E327" t="s">
        <v>116</v>
      </c>
      <c r="F327" t="s">
        <v>1605</v>
      </c>
      <c r="G327" t="s">
        <v>3354</v>
      </c>
      <c r="H327" t="s">
        <v>1488</v>
      </c>
      <c r="I327" t="s">
        <v>2209</v>
      </c>
      <c r="J327" t="s">
        <v>124</v>
      </c>
      <c r="K327" t="s">
        <v>2195</v>
      </c>
      <c r="L327">
        <v>0</v>
      </c>
      <c r="M327">
        <v>796</v>
      </c>
      <c r="N327" t="s">
        <v>2511</v>
      </c>
      <c r="O327">
        <v>93</v>
      </c>
      <c r="P327">
        <v>450</v>
      </c>
      <c r="Q327">
        <f t="shared" si="27"/>
        <v>41850</v>
      </c>
      <c r="R327">
        <f t="shared" si="28"/>
        <v>46872.000000000007</v>
      </c>
      <c r="S327"/>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row>
    <row r="328" spans="1:60" s="2" customFormat="1" ht="15" x14ac:dyDescent="0.25">
      <c r="A328" t="s">
        <v>941</v>
      </c>
      <c r="B328" t="s">
        <v>25</v>
      </c>
      <c r="C328" t="s">
        <v>2596</v>
      </c>
      <c r="D328" t="s">
        <v>2597</v>
      </c>
      <c r="E328" t="s">
        <v>116</v>
      </c>
      <c r="F328" t="s">
        <v>1605</v>
      </c>
      <c r="G328" t="s">
        <v>3354</v>
      </c>
      <c r="H328" t="s">
        <v>129</v>
      </c>
      <c r="I328" t="s">
        <v>2204</v>
      </c>
      <c r="J328" t="s">
        <v>124</v>
      </c>
      <c r="K328" t="s">
        <v>2195</v>
      </c>
      <c r="L328">
        <v>0</v>
      </c>
      <c r="M328">
        <v>796</v>
      </c>
      <c r="N328" t="s">
        <v>10</v>
      </c>
      <c r="O328">
        <v>144</v>
      </c>
      <c r="P328">
        <v>1200</v>
      </c>
      <c r="Q328">
        <f t="shared" si="27"/>
        <v>172800</v>
      </c>
      <c r="R328">
        <f t="shared" si="28"/>
        <v>193536.00000000003</v>
      </c>
      <c r="S328"/>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row>
    <row r="329" spans="1:60" s="2" customFormat="1" ht="15" x14ac:dyDescent="0.25">
      <c r="A329" t="s">
        <v>942</v>
      </c>
      <c r="B329" t="s">
        <v>25</v>
      </c>
      <c r="C329" t="s">
        <v>2598</v>
      </c>
      <c r="D329" t="s">
        <v>2599</v>
      </c>
      <c r="E329" t="s">
        <v>116</v>
      </c>
      <c r="F329" t="s">
        <v>1605</v>
      </c>
      <c r="G329" t="s">
        <v>3354</v>
      </c>
      <c r="H329" t="s">
        <v>130</v>
      </c>
      <c r="I329" t="s">
        <v>2808</v>
      </c>
      <c r="J329" t="s">
        <v>124</v>
      </c>
      <c r="K329" t="s">
        <v>2195</v>
      </c>
      <c r="L329">
        <v>0</v>
      </c>
      <c r="M329">
        <v>796</v>
      </c>
      <c r="N329" t="s">
        <v>10</v>
      </c>
      <c r="O329">
        <v>4517</v>
      </c>
      <c r="P329">
        <v>128</v>
      </c>
      <c r="Q329">
        <f t="shared" si="27"/>
        <v>578176</v>
      </c>
      <c r="R329">
        <f t="shared" si="28"/>
        <v>647557.12000000011</v>
      </c>
      <c r="S329"/>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row>
    <row r="330" spans="1:60" s="2" customFormat="1" ht="15" x14ac:dyDescent="0.25">
      <c r="A330" t="s">
        <v>943</v>
      </c>
      <c r="B330" t="s">
        <v>25</v>
      </c>
      <c r="C330" t="s">
        <v>2600</v>
      </c>
      <c r="D330" t="s">
        <v>2601</v>
      </c>
      <c r="E330" t="s">
        <v>116</v>
      </c>
      <c r="F330" t="s">
        <v>1605</v>
      </c>
      <c r="G330" t="s">
        <v>3354</v>
      </c>
      <c r="H330" t="s">
        <v>128</v>
      </c>
      <c r="I330" t="s">
        <v>614</v>
      </c>
      <c r="J330" t="s">
        <v>124</v>
      </c>
      <c r="K330" t="s">
        <v>2195</v>
      </c>
      <c r="L330">
        <v>0</v>
      </c>
      <c r="M330">
        <v>796</v>
      </c>
      <c r="N330" t="s">
        <v>10</v>
      </c>
      <c r="O330">
        <v>233</v>
      </c>
      <c r="P330">
        <v>110</v>
      </c>
      <c r="Q330">
        <f t="shared" si="27"/>
        <v>25630</v>
      </c>
      <c r="R330">
        <f t="shared" si="28"/>
        <v>28705.600000000002</v>
      </c>
      <c r="S330"/>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row>
    <row r="331" spans="1:60" s="2" customFormat="1" ht="15" x14ac:dyDescent="0.25">
      <c r="A331" t="s">
        <v>944</v>
      </c>
      <c r="B331" t="s">
        <v>25</v>
      </c>
      <c r="C331" t="s">
        <v>2600</v>
      </c>
      <c r="D331" t="s">
        <v>2602</v>
      </c>
      <c r="E331" t="s">
        <v>116</v>
      </c>
      <c r="F331" t="s">
        <v>1605</v>
      </c>
      <c r="G331" t="s">
        <v>3354</v>
      </c>
      <c r="H331" t="s">
        <v>757</v>
      </c>
      <c r="I331" t="s">
        <v>2186</v>
      </c>
      <c r="J331" t="s">
        <v>124</v>
      </c>
      <c r="K331" t="s">
        <v>2195</v>
      </c>
      <c r="L331">
        <v>0</v>
      </c>
      <c r="M331">
        <v>796</v>
      </c>
      <c r="N331" t="s">
        <v>10</v>
      </c>
      <c r="O331">
        <v>26</v>
      </c>
      <c r="P331">
        <v>128</v>
      </c>
      <c r="Q331">
        <f t="shared" si="27"/>
        <v>3328</v>
      </c>
      <c r="R331">
        <f t="shared" si="28"/>
        <v>3727.3600000000006</v>
      </c>
      <c r="S331"/>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row>
    <row r="332" spans="1:60" s="2" customFormat="1" ht="15" x14ac:dyDescent="0.25">
      <c r="A332" t="s">
        <v>945</v>
      </c>
      <c r="B332" t="s">
        <v>25</v>
      </c>
      <c r="C332" t="s">
        <v>2603</v>
      </c>
      <c r="D332" t="s">
        <v>2604</v>
      </c>
      <c r="E332" t="s">
        <v>116</v>
      </c>
      <c r="F332" t="s">
        <v>1605</v>
      </c>
      <c r="G332" t="s">
        <v>3354</v>
      </c>
      <c r="H332" t="s">
        <v>145</v>
      </c>
      <c r="I332" t="s">
        <v>1855</v>
      </c>
      <c r="J332" t="s">
        <v>124</v>
      </c>
      <c r="K332" t="s">
        <v>2195</v>
      </c>
      <c r="L332">
        <v>0</v>
      </c>
      <c r="M332">
        <v>796</v>
      </c>
      <c r="N332" t="s">
        <v>2511</v>
      </c>
      <c r="O332">
        <v>382</v>
      </c>
      <c r="P332">
        <v>65</v>
      </c>
      <c r="Q332">
        <f t="shared" si="27"/>
        <v>24830</v>
      </c>
      <c r="R332">
        <f t="shared" si="28"/>
        <v>27809.600000000002</v>
      </c>
      <c r="S332"/>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row>
    <row r="333" spans="1:60" s="2" customFormat="1" ht="15" x14ac:dyDescent="0.25">
      <c r="A333" t="s">
        <v>946</v>
      </c>
      <c r="B333" t="s">
        <v>25</v>
      </c>
      <c r="C333" t="s">
        <v>2605</v>
      </c>
      <c r="D333" t="s">
        <v>2606</v>
      </c>
      <c r="E333" t="s">
        <v>116</v>
      </c>
      <c r="F333" t="s">
        <v>1605</v>
      </c>
      <c r="G333" t="s">
        <v>3354</v>
      </c>
      <c r="H333" t="s">
        <v>880</v>
      </c>
      <c r="I333" t="s">
        <v>2813</v>
      </c>
      <c r="J333" t="s">
        <v>124</v>
      </c>
      <c r="K333" t="s">
        <v>2195</v>
      </c>
      <c r="L333">
        <v>0</v>
      </c>
      <c r="M333">
        <v>796</v>
      </c>
      <c r="N333" t="s">
        <v>2511</v>
      </c>
      <c r="O333">
        <v>340</v>
      </c>
      <c r="P333">
        <v>105</v>
      </c>
      <c r="Q333">
        <f t="shared" si="27"/>
        <v>35700</v>
      </c>
      <c r="R333">
        <f t="shared" si="28"/>
        <v>39984.000000000007</v>
      </c>
      <c r="S333"/>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row>
    <row r="334" spans="1:60" s="2" customFormat="1" ht="15" x14ac:dyDescent="0.25">
      <c r="A334" t="s">
        <v>947</v>
      </c>
      <c r="B334" t="s">
        <v>25</v>
      </c>
      <c r="C334" t="s">
        <v>2607</v>
      </c>
      <c r="D334" t="s">
        <v>2608</v>
      </c>
      <c r="E334" t="s">
        <v>116</v>
      </c>
      <c r="F334" t="s">
        <v>1605</v>
      </c>
      <c r="G334" t="s">
        <v>3354</v>
      </c>
      <c r="H334" t="s">
        <v>126</v>
      </c>
      <c r="I334" t="s">
        <v>2185</v>
      </c>
      <c r="J334" t="s">
        <v>124</v>
      </c>
      <c r="K334" t="s">
        <v>2195</v>
      </c>
      <c r="L334">
        <v>0</v>
      </c>
      <c r="M334">
        <v>796</v>
      </c>
      <c r="N334" t="s">
        <v>2511</v>
      </c>
      <c r="O334">
        <v>5</v>
      </c>
      <c r="P334">
        <v>250</v>
      </c>
      <c r="Q334">
        <f t="shared" si="27"/>
        <v>1250</v>
      </c>
      <c r="R334">
        <f t="shared" si="28"/>
        <v>1400.0000000000002</v>
      </c>
      <c r="S334"/>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row>
    <row r="335" spans="1:60" s="2" customFormat="1" ht="15" x14ac:dyDescent="0.25">
      <c r="A335" t="s">
        <v>948</v>
      </c>
      <c r="B335" t="s">
        <v>25</v>
      </c>
      <c r="C335" t="s">
        <v>2609</v>
      </c>
      <c r="D335" t="s">
        <v>2610</v>
      </c>
      <c r="E335" t="s">
        <v>116</v>
      </c>
      <c r="F335" t="s">
        <v>1605</v>
      </c>
      <c r="G335" t="s">
        <v>3354</v>
      </c>
      <c r="H335" t="s">
        <v>753</v>
      </c>
      <c r="I335" t="s">
        <v>2679</v>
      </c>
      <c r="J335" t="s">
        <v>124</v>
      </c>
      <c r="K335" t="s">
        <v>2195</v>
      </c>
      <c r="L335">
        <v>0</v>
      </c>
      <c r="M335">
        <v>796</v>
      </c>
      <c r="N335" t="s">
        <v>2511</v>
      </c>
      <c r="O335">
        <v>25</v>
      </c>
      <c r="P335">
        <v>250</v>
      </c>
      <c r="Q335">
        <f t="shared" si="27"/>
        <v>6250</v>
      </c>
      <c r="R335">
        <f t="shared" si="28"/>
        <v>7000.0000000000009</v>
      </c>
      <c r="S33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row>
    <row r="336" spans="1:60" s="2" customFormat="1" ht="15" x14ac:dyDescent="0.25">
      <c r="A336" t="s">
        <v>949</v>
      </c>
      <c r="B336" t="s">
        <v>25</v>
      </c>
      <c r="C336" t="s">
        <v>2611</v>
      </c>
      <c r="D336" t="s">
        <v>2612</v>
      </c>
      <c r="E336" t="s">
        <v>116</v>
      </c>
      <c r="F336" t="s">
        <v>1605</v>
      </c>
      <c r="G336" t="s">
        <v>3354</v>
      </c>
      <c r="H336" t="s">
        <v>131</v>
      </c>
      <c r="I336" t="s">
        <v>2821</v>
      </c>
      <c r="J336" t="s">
        <v>124</v>
      </c>
      <c r="K336" t="s">
        <v>2195</v>
      </c>
      <c r="L336">
        <v>0</v>
      </c>
      <c r="M336">
        <v>796</v>
      </c>
      <c r="N336" t="s">
        <v>2511</v>
      </c>
      <c r="O336">
        <v>15</v>
      </c>
      <c r="P336">
        <v>390</v>
      </c>
      <c r="Q336">
        <f t="shared" si="27"/>
        <v>5850</v>
      </c>
      <c r="R336">
        <f t="shared" si="28"/>
        <v>6552.0000000000009</v>
      </c>
      <c r="S336"/>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row>
    <row r="337" spans="1:60" s="2" customFormat="1" ht="15" x14ac:dyDescent="0.25">
      <c r="A337" t="s">
        <v>950</v>
      </c>
      <c r="B337" t="s">
        <v>25</v>
      </c>
      <c r="C337" t="s">
        <v>2613</v>
      </c>
      <c r="D337" t="s">
        <v>2614</v>
      </c>
      <c r="E337" t="s">
        <v>116</v>
      </c>
      <c r="F337" t="s">
        <v>1605</v>
      </c>
      <c r="G337" t="s">
        <v>3354</v>
      </c>
      <c r="H337" t="s">
        <v>140</v>
      </c>
      <c r="I337" t="s">
        <v>1639</v>
      </c>
      <c r="J337" t="s">
        <v>124</v>
      </c>
      <c r="K337" t="s">
        <v>2195</v>
      </c>
      <c r="L337">
        <v>0</v>
      </c>
      <c r="M337">
        <v>796</v>
      </c>
      <c r="N337" t="s">
        <v>2511</v>
      </c>
      <c r="O337">
        <v>5</v>
      </c>
      <c r="P337">
        <v>390</v>
      </c>
      <c r="Q337">
        <f t="shared" si="27"/>
        <v>1950</v>
      </c>
      <c r="R337">
        <f t="shared" si="28"/>
        <v>2184</v>
      </c>
      <c r="S337"/>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row>
    <row r="338" spans="1:60" s="2" customFormat="1" ht="15" x14ac:dyDescent="0.25">
      <c r="A338" t="s">
        <v>951</v>
      </c>
      <c r="B338" t="s">
        <v>25</v>
      </c>
      <c r="C338" t="s">
        <v>2615</v>
      </c>
      <c r="D338" t="s">
        <v>2616</v>
      </c>
      <c r="E338" t="s">
        <v>116</v>
      </c>
      <c r="F338" t="s">
        <v>1605</v>
      </c>
      <c r="G338" t="s">
        <v>3354</v>
      </c>
      <c r="H338" t="s">
        <v>613</v>
      </c>
      <c r="I338" t="s">
        <v>2169</v>
      </c>
      <c r="J338" t="s">
        <v>124</v>
      </c>
      <c r="K338" t="s">
        <v>2195</v>
      </c>
      <c r="L338">
        <v>0</v>
      </c>
      <c r="M338">
        <v>796</v>
      </c>
      <c r="N338" t="s">
        <v>2511</v>
      </c>
      <c r="O338">
        <v>5</v>
      </c>
      <c r="P338">
        <v>390</v>
      </c>
      <c r="Q338">
        <f t="shared" si="27"/>
        <v>1950</v>
      </c>
      <c r="R338">
        <f t="shared" si="28"/>
        <v>2184</v>
      </c>
      <c r="S338"/>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row>
    <row r="339" spans="1:60" s="2" customFormat="1" ht="15" x14ac:dyDescent="0.25">
      <c r="A339" t="s">
        <v>952</v>
      </c>
      <c r="B339" t="s">
        <v>25</v>
      </c>
      <c r="C339" t="s">
        <v>2617</v>
      </c>
      <c r="D339" t="s">
        <v>2618</v>
      </c>
      <c r="E339" t="s">
        <v>116</v>
      </c>
      <c r="F339" t="s">
        <v>1605</v>
      </c>
      <c r="G339" t="s">
        <v>3354</v>
      </c>
      <c r="H339" t="s">
        <v>128</v>
      </c>
      <c r="I339" t="s">
        <v>2210</v>
      </c>
      <c r="J339" t="s">
        <v>124</v>
      </c>
      <c r="K339" t="s">
        <v>2195</v>
      </c>
      <c r="L339">
        <v>0</v>
      </c>
      <c r="M339">
        <v>796</v>
      </c>
      <c r="N339" t="s">
        <v>10</v>
      </c>
      <c r="O339">
        <v>2394</v>
      </c>
      <c r="P339">
        <v>90</v>
      </c>
      <c r="Q339">
        <f t="shared" si="27"/>
        <v>215460</v>
      </c>
      <c r="R339">
        <f t="shared" si="28"/>
        <v>241315.20000000001</v>
      </c>
      <c r="S339"/>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row>
    <row r="340" spans="1:60" s="2" customFormat="1" ht="15" x14ac:dyDescent="0.25">
      <c r="A340" t="s">
        <v>953</v>
      </c>
      <c r="B340" t="s">
        <v>25</v>
      </c>
      <c r="C340" t="s">
        <v>2619</v>
      </c>
      <c r="D340" t="s">
        <v>2620</v>
      </c>
      <c r="E340" t="s">
        <v>116</v>
      </c>
      <c r="F340" t="s">
        <v>1605</v>
      </c>
      <c r="G340" t="s">
        <v>3354</v>
      </c>
      <c r="H340" t="s">
        <v>1488</v>
      </c>
      <c r="I340" t="s">
        <v>2209</v>
      </c>
      <c r="J340" t="s">
        <v>124</v>
      </c>
      <c r="K340" t="s">
        <v>2195</v>
      </c>
      <c r="L340">
        <v>0</v>
      </c>
      <c r="M340">
        <v>796</v>
      </c>
      <c r="N340" t="s">
        <v>10</v>
      </c>
      <c r="O340">
        <v>320</v>
      </c>
      <c r="P340">
        <v>60</v>
      </c>
      <c r="Q340">
        <f t="shared" si="27"/>
        <v>19200</v>
      </c>
      <c r="R340">
        <f t="shared" si="28"/>
        <v>21504.000000000004</v>
      </c>
      <c r="S340"/>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row>
    <row r="341" spans="1:60" s="2" customFormat="1" ht="15" x14ac:dyDescent="0.25">
      <c r="A341" t="s">
        <v>954</v>
      </c>
      <c r="B341" t="s">
        <v>25</v>
      </c>
      <c r="C341" t="s">
        <v>2621</v>
      </c>
      <c r="D341" t="s">
        <v>2622</v>
      </c>
      <c r="E341" t="s">
        <v>116</v>
      </c>
      <c r="F341" t="s">
        <v>1605</v>
      </c>
      <c r="G341" t="s">
        <v>3354</v>
      </c>
      <c r="H341" t="s">
        <v>129</v>
      </c>
      <c r="I341" t="s">
        <v>2204</v>
      </c>
      <c r="J341" t="s">
        <v>124</v>
      </c>
      <c r="K341" t="s">
        <v>2195</v>
      </c>
      <c r="L341">
        <v>0</v>
      </c>
      <c r="M341">
        <v>796</v>
      </c>
      <c r="N341" t="s">
        <v>10</v>
      </c>
      <c r="O341">
        <v>429</v>
      </c>
      <c r="P341">
        <v>790</v>
      </c>
      <c r="Q341">
        <f t="shared" si="27"/>
        <v>338910</v>
      </c>
      <c r="R341">
        <f t="shared" si="28"/>
        <v>379579.2</v>
      </c>
      <c r="S341"/>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row>
    <row r="342" spans="1:60" s="2" customFormat="1" ht="15" x14ac:dyDescent="0.25">
      <c r="A342" t="s">
        <v>955</v>
      </c>
      <c r="B342" t="s">
        <v>25</v>
      </c>
      <c r="C342" t="s">
        <v>2621</v>
      </c>
      <c r="D342" t="s">
        <v>2623</v>
      </c>
      <c r="E342" t="s">
        <v>116</v>
      </c>
      <c r="F342" t="s">
        <v>1605</v>
      </c>
      <c r="G342" t="s">
        <v>3354</v>
      </c>
      <c r="H342" t="s">
        <v>130</v>
      </c>
      <c r="I342" t="s">
        <v>2808</v>
      </c>
      <c r="J342" t="s">
        <v>124</v>
      </c>
      <c r="K342" t="s">
        <v>2195</v>
      </c>
      <c r="L342">
        <v>0</v>
      </c>
      <c r="M342">
        <v>796</v>
      </c>
      <c r="N342" t="s">
        <v>10</v>
      </c>
      <c r="O342">
        <v>383</v>
      </c>
      <c r="P342">
        <v>320</v>
      </c>
      <c r="Q342">
        <f t="shared" si="27"/>
        <v>122560</v>
      </c>
      <c r="R342">
        <f t="shared" si="28"/>
        <v>137267.20000000001</v>
      </c>
      <c r="S342"/>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row>
    <row r="343" spans="1:60" s="2" customFormat="1" ht="15" x14ac:dyDescent="0.25">
      <c r="A343" t="s">
        <v>956</v>
      </c>
      <c r="B343" t="s">
        <v>25</v>
      </c>
      <c r="C343" t="s">
        <v>2621</v>
      </c>
      <c r="D343" t="s">
        <v>2624</v>
      </c>
      <c r="E343" t="s">
        <v>116</v>
      </c>
      <c r="F343" t="s">
        <v>1605</v>
      </c>
      <c r="G343" t="s">
        <v>3354</v>
      </c>
      <c r="H343" t="s">
        <v>128</v>
      </c>
      <c r="I343" t="s">
        <v>614</v>
      </c>
      <c r="J343" t="s">
        <v>124</v>
      </c>
      <c r="K343" t="s">
        <v>2195</v>
      </c>
      <c r="L343">
        <v>0</v>
      </c>
      <c r="M343">
        <v>796</v>
      </c>
      <c r="N343" t="s">
        <v>10</v>
      </c>
      <c r="O343">
        <v>10</v>
      </c>
      <c r="P343">
        <v>233</v>
      </c>
      <c r="Q343">
        <f t="shared" si="27"/>
        <v>2330</v>
      </c>
      <c r="R343">
        <f t="shared" si="28"/>
        <v>2609.6000000000004</v>
      </c>
      <c r="S343"/>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row>
    <row r="344" spans="1:60" s="2" customFormat="1" ht="15" x14ac:dyDescent="0.25">
      <c r="A344" t="s">
        <v>957</v>
      </c>
      <c r="B344" t="s">
        <v>25</v>
      </c>
      <c r="C344" t="s">
        <v>2625</v>
      </c>
      <c r="D344" t="s">
        <v>2626</v>
      </c>
      <c r="E344" t="s">
        <v>116</v>
      </c>
      <c r="F344" t="s">
        <v>1605</v>
      </c>
      <c r="G344" t="s">
        <v>3354</v>
      </c>
      <c r="H344" t="s">
        <v>757</v>
      </c>
      <c r="I344" t="s">
        <v>2186</v>
      </c>
      <c r="J344" t="s">
        <v>124</v>
      </c>
      <c r="K344" t="s">
        <v>2195</v>
      </c>
      <c r="L344">
        <v>0</v>
      </c>
      <c r="M344">
        <v>796</v>
      </c>
      <c r="N344" t="s">
        <v>2511</v>
      </c>
      <c r="O344">
        <v>380</v>
      </c>
      <c r="P344">
        <v>135</v>
      </c>
      <c r="Q344">
        <f t="shared" ref="Q344:Q355" si="29">P344*O344</f>
        <v>51300</v>
      </c>
      <c r="R344">
        <f t="shared" ref="R344:R355" si="30">Q344*1.12</f>
        <v>57456.000000000007</v>
      </c>
      <c r="S344"/>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row>
    <row r="345" spans="1:60" s="2" customFormat="1" ht="15" x14ac:dyDescent="0.25">
      <c r="A345" t="s">
        <v>958</v>
      </c>
      <c r="B345" t="s">
        <v>25</v>
      </c>
      <c r="C345" t="s">
        <v>2627</v>
      </c>
      <c r="D345" t="s">
        <v>2628</v>
      </c>
      <c r="E345" t="s">
        <v>116</v>
      </c>
      <c r="F345" t="s">
        <v>1605</v>
      </c>
      <c r="G345" t="s">
        <v>3354</v>
      </c>
      <c r="H345" t="s">
        <v>145</v>
      </c>
      <c r="I345" t="s">
        <v>1855</v>
      </c>
      <c r="J345" t="s">
        <v>124</v>
      </c>
      <c r="K345" t="s">
        <v>2195</v>
      </c>
      <c r="L345">
        <v>0</v>
      </c>
      <c r="M345">
        <v>796</v>
      </c>
      <c r="N345" t="s">
        <v>2511</v>
      </c>
      <c r="O345">
        <v>235</v>
      </c>
      <c r="P345">
        <v>270</v>
      </c>
      <c r="Q345">
        <f t="shared" si="29"/>
        <v>63450</v>
      </c>
      <c r="R345">
        <f t="shared" si="30"/>
        <v>71064</v>
      </c>
      <c r="S34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row>
    <row r="346" spans="1:60" s="2" customFormat="1" ht="15" x14ac:dyDescent="0.25">
      <c r="A346" t="s">
        <v>959</v>
      </c>
      <c r="B346" t="s">
        <v>25</v>
      </c>
      <c r="C346" t="s">
        <v>2629</v>
      </c>
      <c r="D346" t="s">
        <v>2630</v>
      </c>
      <c r="E346" t="s">
        <v>116</v>
      </c>
      <c r="F346" t="s">
        <v>1605</v>
      </c>
      <c r="G346" t="s">
        <v>3354</v>
      </c>
      <c r="H346" t="s">
        <v>880</v>
      </c>
      <c r="I346" t="s">
        <v>2813</v>
      </c>
      <c r="J346" t="s">
        <v>124</v>
      </c>
      <c r="K346" t="s">
        <v>2195</v>
      </c>
      <c r="L346">
        <v>0</v>
      </c>
      <c r="M346">
        <v>796</v>
      </c>
      <c r="N346" t="s">
        <v>10</v>
      </c>
      <c r="O346">
        <v>77</v>
      </c>
      <c r="P346">
        <v>520</v>
      </c>
      <c r="Q346">
        <f t="shared" si="29"/>
        <v>40040</v>
      </c>
      <c r="R346">
        <f t="shared" si="30"/>
        <v>44844.800000000003</v>
      </c>
      <c r="S346"/>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row>
    <row r="347" spans="1:60" s="2" customFormat="1" ht="15" x14ac:dyDescent="0.25">
      <c r="A347" t="s">
        <v>960</v>
      </c>
      <c r="B347" t="s">
        <v>25</v>
      </c>
      <c r="C347" t="s">
        <v>2631</v>
      </c>
      <c r="D347" t="s">
        <v>2632</v>
      </c>
      <c r="E347" t="s">
        <v>116</v>
      </c>
      <c r="F347" t="s">
        <v>1605</v>
      </c>
      <c r="G347" t="s">
        <v>3354</v>
      </c>
      <c r="H347" t="s">
        <v>126</v>
      </c>
      <c r="I347" t="s">
        <v>2185</v>
      </c>
      <c r="J347" t="s">
        <v>124</v>
      </c>
      <c r="K347" t="s">
        <v>2195</v>
      </c>
      <c r="L347">
        <v>0</v>
      </c>
      <c r="M347">
        <v>796</v>
      </c>
      <c r="N347" t="s">
        <v>10</v>
      </c>
      <c r="O347">
        <v>77</v>
      </c>
      <c r="P347">
        <v>1000</v>
      </c>
      <c r="Q347">
        <f t="shared" si="29"/>
        <v>77000</v>
      </c>
      <c r="R347">
        <f t="shared" si="30"/>
        <v>86240.000000000015</v>
      </c>
      <c r="S347"/>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row>
    <row r="348" spans="1:60" s="2" customFormat="1" ht="15" x14ac:dyDescent="0.25">
      <c r="A348" t="s">
        <v>961</v>
      </c>
      <c r="B348" t="s">
        <v>25</v>
      </c>
      <c r="C348" t="s">
        <v>2633</v>
      </c>
      <c r="D348" t="s">
        <v>2634</v>
      </c>
      <c r="E348" t="s">
        <v>116</v>
      </c>
      <c r="F348" t="s">
        <v>1605</v>
      </c>
      <c r="G348" t="s">
        <v>3354</v>
      </c>
      <c r="H348" t="s">
        <v>753</v>
      </c>
      <c r="I348" t="s">
        <v>2679</v>
      </c>
      <c r="J348" t="s">
        <v>124</v>
      </c>
      <c r="K348" t="s">
        <v>2195</v>
      </c>
      <c r="L348">
        <v>0</v>
      </c>
      <c r="M348">
        <v>796</v>
      </c>
      <c r="N348" t="s">
        <v>10</v>
      </c>
      <c r="O348">
        <v>448</v>
      </c>
      <c r="P348">
        <v>135</v>
      </c>
      <c r="Q348">
        <f t="shared" si="29"/>
        <v>60480</v>
      </c>
      <c r="R348">
        <f t="shared" si="30"/>
        <v>67737.600000000006</v>
      </c>
      <c r="S348"/>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row>
    <row r="349" spans="1:60" s="2" customFormat="1" ht="15" x14ac:dyDescent="0.25">
      <c r="A349" t="s">
        <v>962</v>
      </c>
      <c r="B349" t="s">
        <v>25</v>
      </c>
      <c r="C349" t="s">
        <v>2635</v>
      </c>
      <c r="D349" t="s">
        <v>2636</v>
      </c>
      <c r="E349" t="s">
        <v>116</v>
      </c>
      <c r="F349" t="s">
        <v>1605</v>
      </c>
      <c r="G349" t="s">
        <v>3354</v>
      </c>
      <c r="H349" t="s">
        <v>131</v>
      </c>
      <c r="I349" t="s">
        <v>2821</v>
      </c>
      <c r="J349" t="s">
        <v>124</v>
      </c>
      <c r="K349" t="s">
        <v>2195</v>
      </c>
      <c r="L349">
        <v>0</v>
      </c>
      <c r="M349">
        <v>796</v>
      </c>
      <c r="N349" t="s">
        <v>10</v>
      </c>
      <c r="O349">
        <v>183</v>
      </c>
      <c r="P349">
        <v>700</v>
      </c>
      <c r="Q349">
        <f t="shared" si="29"/>
        <v>128100</v>
      </c>
      <c r="R349">
        <f t="shared" si="30"/>
        <v>143472</v>
      </c>
      <c r="S349"/>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row>
    <row r="350" spans="1:60" s="2" customFormat="1" ht="15" x14ac:dyDescent="0.25">
      <c r="A350" t="s">
        <v>963</v>
      </c>
      <c r="B350" t="s">
        <v>25</v>
      </c>
      <c r="C350" t="s">
        <v>2637</v>
      </c>
      <c r="D350" t="s">
        <v>2638</v>
      </c>
      <c r="E350" t="s">
        <v>116</v>
      </c>
      <c r="F350" t="s">
        <v>1605</v>
      </c>
      <c r="G350" t="s">
        <v>3354</v>
      </c>
      <c r="H350" t="s">
        <v>140</v>
      </c>
      <c r="I350" t="s">
        <v>1639</v>
      </c>
      <c r="J350" t="s">
        <v>124</v>
      </c>
      <c r="K350" t="s">
        <v>2195</v>
      </c>
      <c r="L350">
        <v>0</v>
      </c>
      <c r="M350">
        <v>796</v>
      </c>
      <c r="N350" t="s">
        <v>10</v>
      </c>
      <c r="O350">
        <v>161</v>
      </c>
      <c r="P350">
        <v>202</v>
      </c>
      <c r="Q350">
        <f t="shared" si="29"/>
        <v>32522</v>
      </c>
      <c r="R350">
        <f t="shared" si="30"/>
        <v>36424.640000000007</v>
      </c>
      <c r="S350"/>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row>
    <row r="351" spans="1:60" s="2" customFormat="1" ht="15" x14ac:dyDescent="0.25">
      <c r="A351" t="s">
        <v>964</v>
      </c>
      <c r="B351" t="s">
        <v>25</v>
      </c>
      <c r="C351" t="s">
        <v>2639</v>
      </c>
      <c r="D351" t="s">
        <v>2640</v>
      </c>
      <c r="E351" t="s">
        <v>116</v>
      </c>
      <c r="F351" t="s">
        <v>1605</v>
      </c>
      <c r="G351" t="s">
        <v>3354</v>
      </c>
      <c r="H351" t="s">
        <v>613</v>
      </c>
      <c r="I351" t="s">
        <v>2169</v>
      </c>
      <c r="J351" t="s">
        <v>124</v>
      </c>
      <c r="K351" t="s">
        <v>2195</v>
      </c>
      <c r="L351">
        <v>0</v>
      </c>
      <c r="M351">
        <v>796</v>
      </c>
      <c r="N351" t="s">
        <v>10</v>
      </c>
      <c r="O351">
        <v>118</v>
      </c>
      <c r="P351">
        <v>280</v>
      </c>
      <c r="Q351">
        <f t="shared" si="29"/>
        <v>33040</v>
      </c>
      <c r="R351">
        <f t="shared" si="30"/>
        <v>37004.800000000003</v>
      </c>
      <c r="S351"/>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row>
    <row r="352" spans="1:60" s="2" customFormat="1" ht="15" x14ac:dyDescent="0.25">
      <c r="A352" t="s">
        <v>965</v>
      </c>
      <c r="B352" t="s">
        <v>25</v>
      </c>
      <c r="C352" t="s">
        <v>2641</v>
      </c>
      <c r="D352" t="s">
        <v>2642</v>
      </c>
      <c r="E352" t="s">
        <v>116</v>
      </c>
      <c r="F352" t="s">
        <v>1605</v>
      </c>
      <c r="G352" t="s">
        <v>3354</v>
      </c>
      <c r="H352" t="s">
        <v>128</v>
      </c>
      <c r="I352" t="s">
        <v>2210</v>
      </c>
      <c r="J352" t="s">
        <v>124</v>
      </c>
      <c r="K352" t="s">
        <v>2195</v>
      </c>
      <c r="L352">
        <v>0</v>
      </c>
      <c r="M352">
        <v>796</v>
      </c>
      <c r="N352" t="s">
        <v>10</v>
      </c>
      <c r="O352">
        <v>91</v>
      </c>
      <c r="P352">
        <v>400</v>
      </c>
      <c r="Q352">
        <f t="shared" si="29"/>
        <v>36400</v>
      </c>
      <c r="R352">
        <f t="shared" si="30"/>
        <v>40768.000000000007</v>
      </c>
      <c r="S352"/>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row>
    <row r="353" spans="1:60" s="2" customFormat="1" ht="15" x14ac:dyDescent="0.25">
      <c r="A353" t="s">
        <v>966</v>
      </c>
      <c r="B353" t="s">
        <v>25</v>
      </c>
      <c r="C353" t="s">
        <v>2643</v>
      </c>
      <c r="D353" t="s">
        <v>2644</v>
      </c>
      <c r="E353" t="s">
        <v>116</v>
      </c>
      <c r="F353" t="s">
        <v>1605</v>
      </c>
      <c r="G353" t="s">
        <v>3354</v>
      </c>
      <c r="H353" t="s">
        <v>1488</v>
      </c>
      <c r="I353" t="s">
        <v>2209</v>
      </c>
      <c r="J353" t="s">
        <v>124</v>
      </c>
      <c r="K353" t="s">
        <v>2195</v>
      </c>
      <c r="L353">
        <v>0</v>
      </c>
      <c r="M353">
        <v>796</v>
      </c>
      <c r="N353" t="s">
        <v>2511</v>
      </c>
      <c r="O353">
        <v>307</v>
      </c>
      <c r="P353">
        <v>2000</v>
      </c>
      <c r="Q353">
        <f t="shared" si="29"/>
        <v>614000</v>
      </c>
      <c r="R353">
        <f t="shared" si="30"/>
        <v>687680.00000000012</v>
      </c>
      <c r="S353"/>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row>
    <row r="354" spans="1:60" s="2" customFormat="1" ht="15" x14ac:dyDescent="0.25">
      <c r="A354" t="s">
        <v>967</v>
      </c>
      <c r="B354" t="s">
        <v>25</v>
      </c>
      <c r="C354" t="s">
        <v>2645</v>
      </c>
      <c r="D354" t="s">
        <v>2646</v>
      </c>
      <c r="E354" t="s">
        <v>116</v>
      </c>
      <c r="F354" t="s">
        <v>1605</v>
      </c>
      <c r="G354" t="s">
        <v>3354</v>
      </c>
      <c r="H354" t="s">
        <v>1801</v>
      </c>
      <c r="I354" t="s">
        <v>2194</v>
      </c>
      <c r="J354" t="s">
        <v>124</v>
      </c>
      <c r="K354" t="s">
        <v>2195</v>
      </c>
      <c r="L354">
        <v>0</v>
      </c>
      <c r="M354">
        <v>796</v>
      </c>
      <c r="N354" t="s">
        <v>10</v>
      </c>
      <c r="O354">
        <v>94</v>
      </c>
      <c r="P354">
        <v>1245</v>
      </c>
      <c r="Q354">
        <f t="shared" si="29"/>
        <v>117030</v>
      </c>
      <c r="R354">
        <f t="shared" si="30"/>
        <v>131073.60000000001</v>
      </c>
      <c r="S354"/>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row>
    <row r="355" spans="1:60" s="2" customFormat="1" ht="15" x14ac:dyDescent="0.25">
      <c r="A355" t="s">
        <v>968</v>
      </c>
      <c r="B355" t="s">
        <v>25</v>
      </c>
      <c r="C355" t="s">
        <v>2645</v>
      </c>
      <c r="D355" t="s">
        <v>2647</v>
      </c>
      <c r="E355" t="s">
        <v>116</v>
      </c>
      <c r="F355" t="s">
        <v>1605</v>
      </c>
      <c r="G355" t="s">
        <v>3354</v>
      </c>
      <c r="H355" t="s">
        <v>1801</v>
      </c>
      <c r="I355" t="s">
        <v>2194</v>
      </c>
      <c r="J355" t="s">
        <v>124</v>
      </c>
      <c r="K355" t="s">
        <v>2195</v>
      </c>
      <c r="L355">
        <v>0</v>
      </c>
      <c r="M355">
        <v>796</v>
      </c>
      <c r="N355" t="s">
        <v>10</v>
      </c>
      <c r="O355">
        <v>53</v>
      </c>
      <c r="P355">
        <v>1245</v>
      </c>
      <c r="Q355">
        <f t="shared" si="29"/>
        <v>65985</v>
      </c>
      <c r="R355">
        <f t="shared" si="30"/>
        <v>73903.200000000012</v>
      </c>
      <c r="S35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row>
    <row r="356" spans="1:60" s="2" customFormat="1" ht="15" x14ac:dyDescent="0.25">
      <c r="A356" t="s">
        <v>969</v>
      </c>
      <c r="B356" t="s">
        <v>25</v>
      </c>
      <c r="C356" t="s">
        <v>2648</v>
      </c>
      <c r="D356" t="s">
        <v>2649</v>
      </c>
      <c r="E356" t="s">
        <v>116</v>
      </c>
      <c r="F356" t="s">
        <v>1605</v>
      </c>
      <c r="G356" t="s">
        <v>3354</v>
      </c>
      <c r="H356" t="s">
        <v>129</v>
      </c>
      <c r="I356" t="s">
        <v>2204</v>
      </c>
      <c r="J356" t="s">
        <v>124</v>
      </c>
      <c r="K356" t="s">
        <v>2195</v>
      </c>
      <c r="L356">
        <v>0</v>
      </c>
      <c r="M356">
        <v>796</v>
      </c>
      <c r="N356" t="s">
        <v>10</v>
      </c>
      <c r="O356">
        <v>706</v>
      </c>
      <c r="P356">
        <v>240.5</v>
      </c>
      <c r="Q356">
        <f t="shared" ref="Q356:Q419" si="31">P356*O356</f>
        <v>169793</v>
      </c>
      <c r="R356">
        <f t="shared" ref="R356:R419" si="32">Q356*1.12</f>
        <v>190168.16000000003</v>
      </c>
      <c r="S356"/>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row>
    <row r="357" spans="1:60" s="2" customFormat="1" ht="15" x14ac:dyDescent="0.25">
      <c r="A357" t="s">
        <v>970</v>
      </c>
      <c r="B357" t="s">
        <v>25</v>
      </c>
      <c r="C357" t="s">
        <v>2648</v>
      </c>
      <c r="D357" t="s">
        <v>2649</v>
      </c>
      <c r="E357" t="s">
        <v>116</v>
      </c>
      <c r="F357" t="s">
        <v>1605</v>
      </c>
      <c r="G357" t="s">
        <v>3354</v>
      </c>
      <c r="H357" t="s">
        <v>130</v>
      </c>
      <c r="I357" t="s">
        <v>2808</v>
      </c>
      <c r="J357" t="s">
        <v>124</v>
      </c>
      <c r="K357" t="s">
        <v>2195</v>
      </c>
      <c r="L357">
        <v>0</v>
      </c>
      <c r="M357">
        <v>796</v>
      </c>
      <c r="N357" t="s">
        <v>10</v>
      </c>
      <c r="O357">
        <v>660</v>
      </c>
      <c r="P357">
        <v>240.5</v>
      </c>
      <c r="Q357">
        <f t="shared" si="31"/>
        <v>158730</v>
      </c>
      <c r="R357">
        <f t="shared" si="32"/>
        <v>177777.6</v>
      </c>
      <c r="S357"/>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row>
    <row r="358" spans="1:60" s="2" customFormat="1" ht="15" x14ac:dyDescent="0.25">
      <c r="A358" t="s">
        <v>971</v>
      </c>
      <c r="B358" t="s">
        <v>25</v>
      </c>
      <c r="C358" t="s">
        <v>2648</v>
      </c>
      <c r="D358" t="s">
        <v>2649</v>
      </c>
      <c r="E358" t="s">
        <v>116</v>
      </c>
      <c r="F358" t="s">
        <v>1605</v>
      </c>
      <c r="G358" t="s">
        <v>3354</v>
      </c>
      <c r="H358" t="s">
        <v>128</v>
      </c>
      <c r="I358" t="s">
        <v>614</v>
      </c>
      <c r="J358" t="s">
        <v>124</v>
      </c>
      <c r="K358" t="s">
        <v>2195</v>
      </c>
      <c r="L358">
        <v>0</v>
      </c>
      <c r="M358">
        <v>796</v>
      </c>
      <c r="N358" t="s">
        <v>10</v>
      </c>
      <c r="O358">
        <v>600</v>
      </c>
      <c r="P358">
        <v>240.5</v>
      </c>
      <c r="Q358">
        <f t="shared" si="31"/>
        <v>144300</v>
      </c>
      <c r="R358">
        <f t="shared" si="32"/>
        <v>161616.00000000003</v>
      </c>
      <c r="S358"/>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row>
    <row r="359" spans="1:60" s="2" customFormat="1" ht="15" x14ac:dyDescent="0.25">
      <c r="A359" t="s">
        <v>972</v>
      </c>
      <c r="B359" t="s">
        <v>25</v>
      </c>
      <c r="C359" t="s">
        <v>2648</v>
      </c>
      <c r="D359" t="s">
        <v>2649</v>
      </c>
      <c r="E359" t="s">
        <v>116</v>
      </c>
      <c r="F359" t="s">
        <v>1605</v>
      </c>
      <c r="G359" t="s">
        <v>3354</v>
      </c>
      <c r="H359" t="s">
        <v>757</v>
      </c>
      <c r="I359" t="s">
        <v>2186</v>
      </c>
      <c r="J359" t="s">
        <v>124</v>
      </c>
      <c r="K359" t="s">
        <v>2195</v>
      </c>
      <c r="L359">
        <v>0</v>
      </c>
      <c r="M359">
        <v>796</v>
      </c>
      <c r="N359" t="s">
        <v>10</v>
      </c>
      <c r="O359">
        <v>475</v>
      </c>
      <c r="P359">
        <v>240.5</v>
      </c>
      <c r="Q359">
        <f t="shared" si="31"/>
        <v>114237.5</v>
      </c>
      <c r="R359">
        <f t="shared" si="32"/>
        <v>127946.00000000001</v>
      </c>
      <c r="S359"/>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row>
    <row r="360" spans="1:60" s="2" customFormat="1" ht="15" x14ac:dyDescent="0.25">
      <c r="A360" t="s">
        <v>973</v>
      </c>
      <c r="B360" t="s">
        <v>25</v>
      </c>
      <c r="C360" t="s">
        <v>2648</v>
      </c>
      <c r="D360" t="s">
        <v>2649</v>
      </c>
      <c r="E360" t="s">
        <v>116</v>
      </c>
      <c r="F360" t="s">
        <v>1605</v>
      </c>
      <c r="G360" t="s">
        <v>3354</v>
      </c>
      <c r="H360" t="s">
        <v>145</v>
      </c>
      <c r="I360" t="s">
        <v>1855</v>
      </c>
      <c r="J360" t="s">
        <v>124</v>
      </c>
      <c r="K360" t="s">
        <v>2195</v>
      </c>
      <c r="L360">
        <v>0</v>
      </c>
      <c r="M360">
        <v>796</v>
      </c>
      <c r="N360" t="s">
        <v>10</v>
      </c>
      <c r="O360">
        <v>540</v>
      </c>
      <c r="P360">
        <v>240.5</v>
      </c>
      <c r="Q360">
        <f t="shared" si="31"/>
        <v>129870</v>
      </c>
      <c r="R360">
        <f t="shared" si="32"/>
        <v>145454.40000000002</v>
      </c>
      <c r="S360"/>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row>
    <row r="361" spans="1:60" s="2" customFormat="1" ht="15" x14ac:dyDescent="0.25">
      <c r="A361" t="s">
        <v>974</v>
      </c>
      <c r="B361" t="s">
        <v>25</v>
      </c>
      <c r="C361" t="s">
        <v>2648</v>
      </c>
      <c r="D361" t="s">
        <v>2649</v>
      </c>
      <c r="E361" t="s">
        <v>116</v>
      </c>
      <c r="F361" t="s">
        <v>1605</v>
      </c>
      <c r="G361" t="s">
        <v>3354</v>
      </c>
      <c r="H361" t="s">
        <v>880</v>
      </c>
      <c r="I361" t="s">
        <v>2813</v>
      </c>
      <c r="J361" t="s">
        <v>124</v>
      </c>
      <c r="K361" t="s">
        <v>2195</v>
      </c>
      <c r="L361">
        <v>0</v>
      </c>
      <c r="M361">
        <v>796</v>
      </c>
      <c r="N361" t="s">
        <v>10</v>
      </c>
      <c r="O361">
        <v>420</v>
      </c>
      <c r="P361">
        <v>240.5</v>
      </c>
      <c r="Q361">
        <f t="shared" si="31"/>
        <v>101010</v>
      </c>
      <c r="R361">
        <f t="shared" si="32"/>
        <v>113131.20000000001</v>
      </c>
      <c r="S361"/>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row>
    <row r="362" spans="1:60" s="2" customFormat="1" ht="15" x14ac:dyDescent="0.25">
      <c r="A362" t="s">
        <v>975</v>
      </c>
      <c r="B362" t="s">
        <v>25</v>
      </c>
      <c r="C362" t="s">
        <v>2648</v>
      </c>
      <c r="D362" t="s">
        <v>2649</v>
      </c>
      <c r="E362" t="s">
        <v>116</v>
      </c>
      <c r="F362" t="s">
        <v>1605</v>
      </c>
      <c r="G362" t="s">
        <v>3354</v>
      </c>
      <c r="H362" t="s">
        <v>126</v>
      </c>
      <c r="I362" t="s">
        <v>2185</v>
      </c>
      <c r="J362" t="s">
        <v>124</v>
      </c>
      <c r="K362" t="s">
        <v>2195</v>
      </c>
      <c r="L362">
        <v>0</v>
      </c>
      <c r="M362">
        <v>796</v>
      </c>
      <c r="N362" t="s">
        <v>10</v>
      </c>
      <c r="O362">
        <v>650</v>
      </c>
      <c r="P362">
        <v>240.5</v>
      </c>
      <c r="Q362">
        <f t="shared" si="31"/>
        <v>156325</v>
      </c>
      <c r="R362">
        <f t="shared" si="32"/>
        <v>175084.00000000003</v>
      </c>
      <c r="S362"/>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row>
    <row r="363" spans="1:60" s="2" customFormat="1" ht="15" x14ac:dyDescent="0.25">
      <c r="A363" t="s">
        <v>976</v>
      </c>
      <c r="B363" t="s">
        <v>25</v>
      </c>
      <c r="C363" t="s">
        <v>2648</v>
      </c>
      <c r="D363" t="s">
        <v>2649</v>
      </c>
      <c r="E363" t="s">
        <v>116</v>
      </c>
      <c r="F363" t="s">
        <v>1605</v>
      </c>
      <c r="G363" t="s">
        <v>3354</v>
      </c>
      <c r="H363" t="s">
        <v>753</v>
      </c>
      <c r="I363" t="s">
        <v>2679</v>
      </c>
      <c r="J363" t="s">
        <v>124</v>
      </c>
      <c r="K363" t="s">
        <v>2195</v>
      </c>
      <c r="L363">
        <v>0</v>
      </c>
      <c r="M363">
        <v>796</v>
      </c>
      <c r="N363" t="s">
        <v>10</v>
      </c>
      <c r="O363">
        <v>714</v>
      </c>
      <c r="P363">
        <v>240.5</v>
      </c>
      <c r="Q363">
        <f t="shared" si="31"/>
        <v>171717</v>
      </c>
      <c r="R363">
        <f t="shared" si="32"/>
        <v>192323.04</v>
      </c>
      <c r="S363"/>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row>
    <row r="364" spans="1:60" s="2" customFormat="1" ht="15" x14ac:dyDescent="0.25">
      <c r="A364" t="s">
        <v>977</v>
      </c>
      <c r="B364" t="s">
        <v>25</v>
      </c>
      <c r="C364" t="s">
        <v>2648</v>
      </c>
      <c r="D364" t="s">
        <v>2649</v>
      </c>
      <c r="E364" t="s">
        <v>116</v>
      </c>
      <c r="F364" t="s">
        <v>1605</v>
      </c>
      <c r="G364" t="s">
        <v>3354</v>
      </c>
      <c r="H364" t="s">
        <v>131</v>
      </c>
      <c r="I364" t="s">
        <v>2821</v>
      </c>
      <c r="J364" t="s">
        <v>124</v>
      </c>
      <c r="K364" t="s">
        <v>2195</v>
      </c>
      <c r="L364">
        <v>0</v>
      </c>
      <c r="M364">
        <v>796</v>
      </c>
      <c r="N364" t="s">
        <v>10</v>
      </c>
      <c r="O364">
        <v>350</v>
      </c>
      <c r="P364">
        <v>240.5</v>
      </c>
      <c r="Q364">
        <f t="shared" si="31"/>
        <v>84175</v>
      </c>
      <c r="R364">
        <f t="shared" si="32"/>
        <v>94276.000000000015</v>
      </c>
      <c r="S364"/>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row>
    <row r="365" spans="1:60" s="2" customFormat="1" ht="15" x14ac:dyDescent="0.25">
      <c r="A365" t="s">
        <v>978</v>
      </c>
      <c r="B365" t="s">
        <v>25</v>
      </c>
      <c r="C365" t="s">
        <v>2648</v>
      </c>
      <c r="D365" t="s">
        <v>2649</v>
      </c>
      <c r="E365" t="s">
        <v>116</v>
      </c>
      <c r="F365" t="s">
        <v>1605</v>
      </c>
      <c r="G365" t="s">
        <v>3354</v>
      </c>
      <c r="H365" t="s">
        <v>140</v>
      </c>
      <c r="I365" t="s">
        <v>1639</v>
      </c>
      <c r="J365" t="s">
        <v>124</v>
      </c>
      <c r="K365" t="s">
        <v>2195</v>
      </c>
      <c r="L365">
        <v>0</v>
      </c>
      <c r="M365">
        <v>796</v>
      </c>
      <c r="N365" t="s">
        <v>10</v>
      </c>
      <c r="O365">
        <v>833</v>
      </c>
      <c r="P365">
        <v>212.75</v>
      </c>
      <c r="Q365">
        <f t="shared" si="31"/>
        <v>177220.75</v>
      </c>
      <c r="R365">
        <f t="shared" si="32"/>
        <v>198487.24000000002</v>
      </c>
      <c r="S36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row>
    <row r="366" spans="1:60" s="2" customFormat="1" ht="15" x14ac:dyDescent="0.25">
      <c r="A366" t="s">
        <v>979</v>
      </c>
      <c r="B366" t="s">
        <v>25</v>
      </c>
      <c r="C366" t="s">
        <v>2648</v>
      </c>
      <c r="D366" t="s">
        <v>2649</v>
      </c>
      <c r="E366" t="s">
        <v>116</v>
      </c>
      <c r="F366" t="s">
        <v>1605</v>
      </c>
      <c r="G366" t="s">
        <v>3354</v>
      </c>
      <c r="H366" t="s">
        <v>613</v>
      </c>
      <c r="I366" t="s">
        <v>2169</v>
      </c>
      <c r="J366" t="s">
        <v>124</v>
      </c>
      <c r="K366" t="s">
        <v>2195</v>
      </c>
      <c r="L366">
        <v>0</v>
      </c>
      <c r="M366">
        <v>796</v>
      </c>
      <c r="N366" t="s">
        <v>10</v>
      </c>
      <c r="O366">
        <v>518</v>
      </c>
      <c r="P366">
        <v>240.5</v>
      </c>
      <c r="Q366">
        <f t="shared" si="31"/>
        <v>124579</v>
      </c>
      <c r="R366">
        <f t="shared" si="32"/>
        <v>139528.48000000001</v>
      </c>
      <c r="S366"/>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row>
    <row r="367" spans="1:60" s="2" customFormat="1" ht="15" x14ac:dyDescent="0.25">
      <c r="A367" t="s">
        <v>980</v>
      </c>
      <c r="B367" t="s">
        <v>25</v>
      </c>
      <c r="C367" t="s">
        <v>2648</v>
      </c>
      <c r="D367" t="s">
        <v>2649</v>
      </c>
      <c r="E367" t="s">
        <v>116</v>
      </c>
      <c r="F367" t="s">
        <v>1605</v>
      </c>
      <c r="G367" t="s">
        <v>3354</v>
      </c>
      <c r="H367" t="s">
        <v>128</v>
      </c>
      <c r="I367" t="s">
        <v>2210</v>
      </c>
      <c r="J367" t="s">
        <v>124</v>
      </c>
      <c r="K367" t="s">
        <v>2195</v>
      </c>
      <c r="L367">
        <v>0</v>
      </c>
      <c r="M367">
        <v>796</v>
      </c>
      <c r="N367" t="s">
        <v>10</v>
      </c>
      <c r="O367">
        <v>410</v>
      </c>
      <c r="P367">
        <v>240.5</v>
      </c>
      <c r="Q367">
        <f t="shared" si="31"/>
        <v>98605</v>
      </c>
      <c r="R367">
        <f t="shared" si="32"/>
        <v>110437.6</v>
      </c>
      <c r="S367"/>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row>
    <row r="368" spans="1:60" s="2" customFormat="1" ht="15" x14ac:dyDescent="0.25">
      <c r="A368" t="s">
        <v>981</v>
      </c>
      <c r="B368" t="s">
        <v>25</v>
      </c>
      <c r="C368" t="s">
        <v>2648</v>
      </c>
      <c r="D368" t="s">
        <v>2649</v>
      </c>
      <c r="E368" t="s">
        <v>116</v>
      </c>
      <c r="F368" t="s">
        <v>1605</v>
      </c>
      <c r="G368" t="s">
        <v>3354</v>
      </c>
      <c r="H368" t="s">
        <v>1488</v>
      </c>
      <c r="I368" t="s">
        <v>2209</v>
      </c>
      <c r="J368" t="s">
        <v>124</v>
      </c>
      <c r="K368" t="s">
        <v>2195</v>
      </c>
      <c r="L368">
        <v>0</v>
      </c>
      <c r="M368">
        <v>796</v>
      </c>
      <c r="N368" t="s">
        <v>10</v>
      </c>
      <c r="O368">
        <v>600</v>
      </c>
      <c r="P368">
        <v>212.75</v>
      </c>
      <c r="Q368">
        <f t="shared" si="31"/>
        <v>127650</v>
      </c>
      <c r="R368">
        <f t="shared" si="32"/>
        <v>142968</v>
      </c>
      <c r="S368"/>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row>
    <row r="369" spans="1:60" s="2" customFormat="1" ht="15" x14ac:dyDescent="0.25">
      <c r="A369" t="s">
        <v>982</v>
      </c>
      <c r="B369" t="s">
        <v>25</v>
      </c>
      <c r="C369" t="s">
        <v>2650</v>
      </c>
      <c r="D369" t="s">
        <v>2651</v>
      </c>
      <c r="E369" t="s">
        <v>116</v>
      </c>
      <c r="F369" t="s">
        <v>1605</v>
      </c>
      <c r="G369" t="s">
        <v>3354</v>
      </c>
      <c r="H369" t="s">
        <v>129</v>
      </c>
      <c r="I369" t="s">
        <v>2204</v>
      </c>
      <c r="J369" t="s">
        <v>124</v>
      </c>
      <c r="K369" t="s">
        <v>2195</v>
      </c>
      <c r="L369">
        <v>0</v>
      </c>
      <c r="M369">
        <v>796</v>
      </c>
      <c r="N369" t="s">
        <v>10</v>
      </c>
      <c r="O369">
        <v>706</v>
      </c>
      <c r="P369">
        <v>312</v>
      </c>
      <c r="Q369">
        <f t="shared" si="31"/>
        <v>220272</v>
      </c>
      <c r="R369">
        <f t="shared" si="32"/>
        <v>246704.64000000001</v>
      </c>
      <c r="S369"/>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row>
    <row r="370" spans="1:60" s="2" customFormat="1" ht="15" x14ac:dyDescent="0.25">
      <c r="A370" t="s">
        <v>983</v>
      </c>
      <c r="B370" t="s">
        <v>25</v>
      </c>
      <c r="C370" t="s">
        <v>2650</v>
      </c>
      <c r="D370" t="s">
        <v>2651</v>
      </c>
      <c r="E370" t="s">
        <v>116</v>
      </c>
      <c r="F370" t="s">
        <v>1605</v>
      </c>
      <c r="G370" t="s">
        <v>3354</v>
      </c>
      <c r="H370" t="s">
        <v>130</v>
      </c>
      <c r="I370" t="s">
        <v>2808</v>
      </c>
      <c r="J370" t="s">
        <v>124</v>
      </c>
      <c r="K370" t="s">
        <v>2195</v>
      </c>
      <c r="L370">
        <v>0</v>
      </c>
      <c r="M370">
        <v>796</v>
      </c>
      <c r="N370" t="s">
        <v>10</v>
      </c>
      <c r="O370">
        <v>660</v>
      </c>
      <c r="P370">
        <v>312</v>
      </c>
      <c r="Q370">
        <f t="shared" si="31"/>
        <v>205920</v>
      </c>
      <c r="R370">
        <f t="shared" si="32"/>
        <v>230630.40000000002</v>
      </c>
      <c r="S370"/>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row>
    <row r="371" spans="1:60" s="2" customFormat="1" ht="15" x14ac:dyDescent="0.25">
      <c r="A371" t="s">
        <v>984</v>
      </c>
      <c r="B371" t="s">
        <v>25</v>
      </c>
      <c r="C371" t="s">
        <v>2650</v>
      </c>
      <c r="D371" t="s">
        <v>2651</v>
      </c>
      <c r="E371" t="s">
        <v>116</v>
      </c>
      <c r="F371" t="s">
        <v>1605</v>
      </c>
      <c r="G371" t="s">
        <v>3354</v>
      </c>
      <c r="H371" t="s">
        <v>128</v>
      </c>
      <c r="I371" t="s">
        <v>614</v>
      </c>
      <c r="J371" t="s">
        <v>124</v>
      </c>
      <c r="K371" t="s">
        <v>2195</v>
      </c>
      <c r="L371">
        <v>0</v>
      </c>
      <c r="M371">
        <v>796</v>
      </c>
      <c r="N371" t="s">
        <v>10</v>
      </c>
      <c r="O371">
        <v>600</v>
      </c>
      <c r="P371">
        <v>312</v>
      </c>
      <c r="Q371">
        <f t="shared" si="31"/>
        <v>187200</v>
      </c>
      <c r="R371">
        <f t="shared" si="32"/>
        <v>209664.00000000003</v>
      </c>
      <c r="S371"/>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row>
    <row r="372" spans="1:60" s="2" customFormat="1" ht="15" x14ac:dyDescent="0.25">
      <c r="A372" t="s">
        <v>985</v>
      </c>
      <c r="B372" t="s">
        <v>25</v>
      </c>
      <c r="C372" t="s">
        <v>2650</v>
      </c>
      <c r="D372" t="s">
        <v>2651</v>
      </c>
      <c r="E372" t="s">
        <v>116</v>
      </c>
      <c r="F372" t="s">
        <v>1605</v>
      </c>
      <c r="G372" t="s">
        <v>3354</v>
      </c>
      <c r="H372" t="s">
        <v>757</v>
      </c>
      <c r="I372" t="s">
        <v>2186</v>
      </c>
      <c r="J372" t="s">
        <v>124</v>
      </c>
      <c r="K372" t="s">
        <v>2195</v>
      </c>
      <c r="L372">
        <v>0</v>
      </c>
      <c r="M372">
        <v>796</v>
      </c>
      <c r="N372" t="s">
        <v>10</v>
      </c>
      <c r="O372">
        <v>475</v>
      </c>
      <c r="P372">
        <v>312</v>
      </c>
      <c r="Q372">
        <f t="shared" si="31"/>
        <v>148200</v>
      </c>
      <c r="R372">
        <f t="shared" si="32"/>
        <v>165984.00000000003</v>
      </c>
      <c r="S372"/>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row>
    <row r="373" spans="1:60" s="2" customFormat="1" ht="15" x14ac:dyDescent="0.25">
      <c r="A373" t="s">
        <v>986</v>
      </c>
      <c r="B373" t="s">
        <v>25</v>
      </c>
      <c r="C373" t="s">
        <v>2650</v>
      </c>
      <c r="D373" t="s">
        <v>2651</v>
      </c>
      <c r="E373" t="s">
        <v>116</v>
      </c>
      <c r="F373" t="s">
        <v>1605</v>
      </c>
      <c r="G373" t="s">
        <v>3354</v>
      </c>
      <c r="H373" t="s">
        <v>145</v>
      </c>
      <c r="I373" t="s">
        <v>1855</v>
      </c>
      <c r="J373" t="s">
        <v>124</v>
      </c>
      <c r="K373" t="s">
        <v>2195</v>
      </c>
      <c r="L373">
        <v>0</v>
      </c>
      <c r="M373">
        <v>796</v>
      </c>
      <c r="N373" t="s">
        <v>10</v>
      </c>
      <c r="O373">
        <v>540</v>
      </c>
      <c r="P373">
        <v>312</v>
      </c>
      <c r="Q373">
        <f t="shared" si="31"/>
        <v>168480</v>
      </c>
      <c r="R373">
        <f t="shared" si="32"/>
        <v>188697.60000000001</v>
      </c>
      <c r="S373"/>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row>
    <row r="374" spans="1:60" s="2" customFormat="1" ht="15" x14ac:dyDescent="0.25">
      <c r="A374" t="s">
        <v>987</v>
      </c>
      <c r="B374" t="s">
        <v>25</v>
      </c>
      <c r="C374" t="s">
        <v>2650</v>
      </c>
      <c r="D374" t="s">
        <v>2651</v>
      </c>
      <c r="E374" t="s">
        <v>116</v>
      </c>
      <c r="F374" t="s">
        <v>1605</v>
      </c>
      <c r="G374" t="s">
        <v>3354</v>
      </c>
      <c r="H374" t="s">
        <v>880</v>
      </c>
      <c r="I374" t="s">
        <v>2813</v>
      </c>
      <c r="J374" t="s">
        <v>124</v>
      </c>
      <c r="K374" t="s">
        <v>2195</v>
      </c>
      <c r="L374">
        <v>0</v>
      </c>
      <c r="M374">
        <v>796</v>
      </c>
      <c r="N374" t="s">
        <v>10</v>
      </c>
      <c r="O374">
        <v>420</v>
      </c>
      <c r="P374">
        <v>312</v>
      </c>
      <c r="Q374">
        <f t="shared" si="31"/>
        <v>131040</v>
      </c>
      <c r="R374">
        <f t="shared" si="32"/>
        <v>146764.80000000002</v>
      </c>
      <c r="S374"/>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row>
    <row r="375" spans="1:60" s="2" customFormat="1" ht="15" x14ac:dyDescent="0.25">
      <c r="A375" t="s">
        <v>988</v>
      </c>
      <c r="B375" t="s">
        <v>25</v>
      </c>
      <c r="C375" t="s">
        <v>2650</v>
      </c>
      <c r="D375" t="s">
        <v>2651</v>
      </c>
      <c r="E375" t="s">
        <v>116</v>
      </c>
      <c r="F375" t="s">
        <v>1605</v>
      </c>
      <c r="G375" t="s">
        <v>3354</v>
      </c>
      <c r="H375" t="s">
        <v>126</v>
      </c>
      <c r="I375" t="s">
        <v>2185</v>
      </c>
      <c r="J375" t="s">
        <v>124</v>
      </c>
      <c r="K375" t="s">
        <v>2195</v>
      </c>
      <c r="L375">
        <v>0</v>
      </c>
      <c r="M375">
        <v>796</v>
      </c>
      <c r="N375" t="s">
        <v>10</v>
      </c>
      <c r="O375">
        <v>650</v>
      </c>
      <c r="P375">
        <v>312</v>
      </c>
      <c r="Q375">
        <f t="shared" si="31"/>
        <v>202800</v>
      </c>
      <c r="R375">
        <f t="shared" si="32"/>
        <v>227136.00000000003</v>
      </c>
      <c r="S37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row>
    <row r="376" spans="1:60" s="2" customFormat="1" ht="15" x14ac:dyDescent="0.25">
      <c r="A376" t="s">
        <v>989</v>
      </c>
      <c r="B376" t="s">
        <v>25</v>
      </c>
      <c r="C376" t="s">
        <v>2650</v>
      </c>
      <c r="D376" t="s">
        <v>2651</v>
      </c>
      <c r="E376" t="s">
        <v>116</v>
      </c>
      <c r="F376" t="s">
        <v>1605</v>
      </c>
      <c r="G376" t="s">
        <v>3354</v>
      </c>
      <c r="H376" t="s">
        <v>753</v>
      </c>
      <c r="I376" t="s">
        <v>2679</v>
      </c>
      <c r="J376" t="s">
        <v>124</v>
      </c>
      <c r="K376" t="s">
        <v>2195</v>
      </c>
      <c r="L376">
        <v>0</v>
      </c>
      <c r="M376">
        <v>796</v>
      </c>
      <c r="N376" t="s">
        <v>10</v>
      </c>
      <c r="O376">
        <v>714</v>
      </c>
      <c r="P376">
        <v>312</v>
      </c>
      <c r="Q376">
        <f t="shared" si="31"/>
        <v>222768</v>
      </c>
      <c r="R376">
        <f t="shared" si="32"/>
        <v>249500.16000000003</v>
      </c>
      <c r="S376"/>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row>
    <row r="377" spans="1:60" s="2" customFormat="1" ht="15" x14ac:dyDescent="0.25">
      <c r="A377" t="s">
        <v>990</v>
      </c>
      <c r="B377" t="s">
        <v>25</v>
      </c>
      <c r="C377" t="s">
        <v>2650</v>
      </c>
      <c r="D377" t="s">
        <v>2651</v>
      </c>
      <c r="E377" t="s">
        <v>116</v>
      </c>
      <c r="F377" t="s">
        <v>1605</v>
      </c>
      <c r="G377" t="s">
        <v>3354</v>
      </c>
      <c r="H377" t="s">
        <v>131</v>
      </c>
      <c r="I377" t="s">
        <v>2821</v>
      </c>
      <c r="J377" t="s">
        <v>124</v>
      </c>
      <c r="K377" t="s">
        <v>2195</v>
      </c>
      <c r="L377">
        <v>0</v>
      </c>
      <c r="M377">
        <v>796</v>
      </c>
      <c r="N377" t="s">
        <v>10</v>
      </c>
      <c r="O377">
        <v>350</v>
      </c>
      <c r="P377">
        <v>312</v>
      </c>
      <c r="Q377">
        <f t="shared" si="31"/>
        <v>109200</v>
      </c>
      <c r="R377">
        <f t="shared" si="32"/>
        <v>122304.00000000001</v>
      </c>
      <c r="S377"/>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row>
    <row r="378" spans="1:60" s="2" customFormat="1" ht="15" x14ac:dyDescent="0.25">
      <c r="A378" t="s">
        <v>991</v>
      </c>
      <c r="B378" t="s">
        <v>25</v>
      </c>
      <c r="C378" t="s">
        <v>2650</v>
      </c>
      <c r="D378" t="s">
        <v>2651</v>
      </c>
      <c r="E378" t="s">
        <v>116</v>
      </c>
      <c r="F378" t="s">
        <v>1605</v>
      </c>
      <c r="G378" t="s">
        <v>3354</v>
      </c>
      <c r="H378" t="s">
        <v>140</v>
      </c>
      <c r="I378" t="s">
        <v>1639</v>
      </c>
      <c r="J378" t="s">
        <v>124</v>
      </c>
      <c r="K378" t="s">
        <v>2195</v>
      </c>
      <c r="L378">
        <v>0</v>
      </c>
      <c r="M378">
        <v>796</v>
      </c>
      <c r="N378" t="s">
        <v>10</v>
      </c>
      <c r="O378">
        <v>833</v>
      </c>
      <c r="P378">
        <v>276</v>
      </c>
      <c r="Q378">
        <f t="shared" si="31"/>
        <v>229908</v>
      </c>
      <c r="R378">
        <f t="shared" si="32"/>
        <v>257496.96000000002</v>
      </c>
      <c r="S378"/>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row>
    <row r="379" spans="1:60" s="2" customFormat="1" ht="15" x14ac:dyDescent="0.25">
      <c r="A379" t="s">
        <v>992</v>
      </c>
      <c r="B379" t="s">
        <v>25</v>
      </c>
      <c r="C379" t="s">
        <v>2650</v>
      </c>
      <c r="D379" t="s">
        <v>2651</v>
      </c>
      <c r="E379" t="s">
        <v>116</v>
      </c>
      <c r="F379" t="s">
        <v>1605</v>
      </c>
      <c r="G379" t="s">
        <v>3354</v>
      </c>
      <c r="H379" t="s">
        <v>613</v>
      </c>
      <c r="I379" t="s">
        <v>2169</v>
      </c>
      <c r="J379" t="s">
        <v>124</v>
      </c>
      <c r="K379" t="s">
        <v>2195</v>
      </c>
      <c r="L379">
        <v>0</v>
      </c>
      <c r="M379">
        <v>796</v>
      </c>
      <c r="N379" t="s">
        <v>10</v>
      </c>
      <c r="O379">
        <v>518</v>
      </c>
      <c r="P379">
        <v>312</v>
      </c>
      <c r="Q379">
        <f t="shared" si="31"/>
        <v>161616</v>
      </c>
      <c r="R379">
        <f t="shared" si="32"/>
        <v>181009.92000000001</v>
      </c>
      <c r="S379"/>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row>
    <row r="380" spans="1:60" s="2" customFormat="1" ht="15" x14ac:dyDescent="0.25">
      <c r="A380" t="s">
        <v>993</v>
      </c>
      <c r="B380" t="s">
        <v>25</v>
      </c>
      <c r="C380" t="s">
        <v>2650</v>
      </c>
      <c r="D380" t="s">
        <v>2651</v>
      </c>
      <c r="E380" t="s">
        <v>116</v>
      </c>
      <c r="F380" t="s">
        <v>1605</v>
      </c>
      <c r="G380" t="s">
        <v>3354</v>
      </c>
      <c r="H380" t="s">
        <v>128</v>
      </c>
      <c r="I380" t="s">
        <v>2210</v>
      </c>
      <c r="J380" t="s">
        <v>124</v>
      </c>
      <c r="K380" t="s">
        <v>2195</v>
      </c>
      <c r="L380">
        <v>0</v>
      </c>
      <c r="M380">
        <v>796</v>
      </c>
      <c r="N380" t="s">
        <v>10</v>
      </c>
      <c r="O380">
        <v>410</v>
      </c>
      <c r="P380">
        <v>312</v>
      </c>
      <c r="Q380">
        <f t="shared" si="31"/>
        <v>127920</v>
      </c>
      <c r="R380">
        <f t="shared" si="32"/>
        <v>143270.40000000002</v>
      </c>
      <c r="S380"/>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row>
    <row r="381" spans="1:60" s="2" customFormat="1" ht="15" x14ac:dyDescent="0.25">
      <c r="A381" t="s">
        <v>994</v>
      </c>
      <c r="B381" t="s">
        <v>25</v>
      </c>
      <c r="C381" t="s">
        <v>2650</v>
      </c>
      <c r="D381" t="s">
        <v>2651</v>
      </c>
      <c r="E381" t="s">
        <v>116</v>
      </c>
      <c r="F381" t="s">
        <v>1605</v>
      </c>
      <c r="G381" t="s">
        <v>3354</v>
      </c>
      <c r="H381" t="s">
        <v>1488</v>
      </c>
      <c r="I381" t="s">
        <v>2209</v>
      </c>
      <c r="J381" t="s">
        <v>124</v>
      </c>
      <c r="K381" t="s">
        <v>2195</v>
      </c>
      <c r="L381">
        <v>0</v>
      </c>
      <c r="M381">
        <v>796</v>
      </c>
      <c r="N381" t="s">
        <v>10</v>
      </c>
      <c r="O381">
        <v>600</v>
      </c>
      <c r="P381">
        <v>276</v>
      </c>
      <c r="Q381">
        <f t="shared" si="31"/>
        <v>165600</v>
      </c>
      <c r="R381">
        <f t="shared" si="32"/>
        <v>185472.00000000003</v>
      </c>
      <c r="S381"/>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row>
    <row r="382" spans="1:60" s="2" customFormat="1" ht="15" x14ac:dyDescent="0.25">
      <c r="A382" t="s">
        <v>995</v>
      </c>
      <c r="B382" t="s">
        <v>25</v>
      </c>
      <c r="C382" t="s">
        <v>2652</v>
      </c>
      <c r="D382" t="s">
        <v>2653</v>
      </c>
      <c r="E382" t="s">
        <v>116</v>
      </c>
      <c r="F382" t="s">
        <v>1605</v>
      </c>
      <c r="G382" t="s">
        <v>3354</v>
      </c>
      <c r="H382" t="s">
        <v>129</v>
      </c>
      <c r="I382" t="s">
        <v>2204</v>
      </c>
      <c r="J382" t="s">
        <v>124</v>
      </c>
      <c r="K382" t="s">
        <v>2195</v>
      </c>
      <c r="L382">
        <v>0</v>
      </c>
      <c r="M382">
        <v>796</v>
      </c>
      <c r="N382" t="s">
        <v>10</v>
      </c>
      <c r="O382">
        <v>706</v>
      </c>
      <c r="P382">
        <v>520</v>
      </c>
      <c r="Q382">
        <f t="shared" si="31"/>
        <v>367120</v>
      </c>
      <c r="R382">
        <f t="shared" si="32"/>
        <v>411174.40000000002</v>
      </c>
      <c r="S382"/>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row>
    <row r="383" spans="1:60" s="2" customFormat="1" ht="15" x14ac:dyDescent="0.25">
      <c r="A383" t="s">
        <v>996</v>
      </c>
      <c r="B383" t="s">
        <v>25</v>
      </c>
      <c r="C383" t="s">
        <v>2652</v>
      </c>
      <c r="D383" t="s">
        <v>2653</v>
      </c>
      <c r="E383" t="s">
        <v>116</v>
      </c>
      <c r="F383" t="s">
        <v>1605</v>
      </c>
      <c r="G383" t="s">
        <v>3354</v>
      </c>
      <c r="H383" t="s">
        <v>130</v>
      </c>
      <c r="I383" t="s">
        <v>2808</v>
      </c>
      <c r="J383" t="s">
        <v>124</v>
      </c>
      <c r="K383" t="s">
        <v>2195</v>
      </c>
      <c r="L383">
        <v>0</v>
      </c>
      <c r="M383">
        <v>796</v>
      </c>
      <c r="N383" t="s">
        <v>10</v>
      </c>
      <c r="O383">
        <v>660</v>
      </c>
      <c r="P383">
        <v>520</v>
      </c>
      <c r="Q383">
        <f t="shared" si="31"/>
        <v>343200</v>
      </c>
      <c r="R383">
        <f t="shared" si="32"/>
        <v>384384.00000000006</v>
      </c>
      <c r="S383"/>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row>
    <row r="384" spans="1:60" s="2" customFormat="1" ht="15" x14ac:dyDescent="0.25">
      <c r="A384" t="s">
        <v>997</v>
      </c>
      <c r="B384" t="s">
        <v>25</v>
      </c>
      <c r="C384" t="s">
        <v>2652</v>
      </c>
      <c r="D384" t="s">
        <v>2653</v>
      </c>
      <c r="E384" t="s">
        <v>116</v>
      </c>
      <c r="F384" t="s">
        <v>1605</v>
      </c>
      <c r="G384" t="s">
        <v>3354</v>
      </c>
      <c r="H384" t="s">
        <v>128</v>
      </c>
      <c r="I384" t="s">
        <v>614</v>
      </c>
      <c r="J384" t="s">
        <v>124</v>
      </c>
      <c r="K384" t="s">
        <v>2195</v>
      </c>
      <c r="L384">
        <v>0</v>
      </c>
      <c r="M384">
        <v>796</v>
      </c>
      <c r="N384" t="s">
        <v>10</v>
      </c>
      <c r="O384">
        <v>600</v>
      </c>
      <c r="P384">
        <v>520</v>
      </c>
      <c r="Q384">
        <f t="shared" si="31"/>
        <v>312000</v>
      </c>
      <c r="R384">
        <f t="shared" si="32"/>
        <v>349440.00000000006</v>
      </c>
      <c r="S384"/>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row>
    <row r="385" spans="1:60" s="2" customFormat="1" ht="15" x14ac:dyDescent="0.25">
      <c r="A385" t="s">
        <v>998</v>
      </c>
      <c r="B385" t="s">
        <v>25</v>
      </c>
      <c r="C385" t="s">
        <v>2652</v>
      </c>
      <c r="D385" t="s">
        <v>2653</v>
      </c>
      <c r="E385" t="s">
        <v>116</v>
      </c>
      <c r="F385" t="s">
        <v>1605</v>
      </c>
      <c r="G385" t="s">
        <v>3354</v>
      </c>
      <c r="H385" t="s">
        <v>757</v>
      </c>
      <c r="I385" t="s">
        <v>2186</v>
      </c>
      <c r="J385" t="s">
        <v>124</v>
      </c>
      <c r="K385" t="s">
        <v>2195</v>
      </c>
      <c r="L385">
        <v>0</v>
      </c>
      <c r="M385">
        <v>796</v>
      </c>
      <c r="N385" t="s">
        <v>10</v>
      </c>
      <c r="O385">
        <v>475</v>
      </c>
      <c r="P385">
        <v>520</v>
      </c>
      <c r="Q385">
        <f t="shared" si="31"/>
        <v>247000</v>
      </c>
      <c r="R385">
        <f t="shared" si="32"/>
        <v>276640</v>
      </c>
      <c r="S38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row>
    <row r="386" spans="1:60" s="2" customFormat="1" ht="15" x14ac:dyDescent="0.25">
      <c r="A386" t="s">
        <v>999</v>
      </c>
      <c r="B386" t="s">
        <v>25</v>
      </c>
      <c r="C386" t="s">
        <v>2652</v>
      </c>
      <c r="D386" t="s">
        <v>2653</v>
      </c>
      <c r="E386" t="s">
        <v>116</v>
      </c>
      <c r="F386" t="s">
        <v>1605</v>
      </c>
      <c r="G386" t="s">
        <v>3354</v>
      </c>
      <c r="H386" t="s">
        <v>145</v>
      </c>
      <c r="I386" t="s">
        <v>1855</v>
      </c>
      <c r="J386" t="s">
        <v>124</v>
      </c>
      <c r="K386" t="s">
        <v>2195</v>
      </c>
      <c r="L386">
        <v>0</v>
      </c>
      <c r="M386">
        <v>796</v>
      </c>
      <c r="N386" t="s">
        <v>10</v>
      </c>
      <c r="O386">
        <v>540</v>
      </c>
      <c r="P386">
        <v>520</v>
      </c>
      <c r="Q386">
        <f t="shared" si="31"/>
        <v>280800</v>
      </c>
      <c r="R386">
        <f t="shared" si="32"/>
        <v>314496.00000000006</v>
      </c>
      <c r="S386"/>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row>
    <row r="387" spans="1:60" s="2" customFormat="1" ht="15" x14ac:dyDescent="0.25">
      <c r="A387" t="s">
        <v>1000</v>
      </c>
      <c r="B387" t="s">
        <v>25</v>
      </c>
      <c r="C387" t="s">
        <v>2652</v>
      </c>
      <c r="D387" t="s">
        <v>2653</v>
      </c>
      <c r="E387" t="s">
        <v>116</v>
      </c>
      <c r="F387" t="s">
        <v>1605</v>
      </c>
      <c r="G387" t="s">
        <v>3354</v>
      </c>
      <c r="H387" t="s">
        <v>880</v>
      </c>
      <c r="I387" t="s">
        <v>2813</v>
      </c>
      <c r="J387" t="s">
        <v>124</v>
      </c>
      <c r="K387" t="s">
        <v>2195</v>
      </c>
      <c r="L387">
        <v>0</v>
      </c>
      <c r="M387">
        <v>796</v>
      </c>
      <c r="N387" t="s">
        <v>10</v>
      </c>
      <c r="O387">
        <v>420</v>
      </c>
      <c r="P387">
        <v>520</v>
      </c>
      <c r="Q387">
        <f t="shared" si="31"/>
        <v>218400</v>
      </c>
      <c r="R387">
        <f t="shared" si="32"/>
        <v>244608.00000000003</v>
      </c>
      <c r="S387"/>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row>
    <row r="388" spans="1:60" s="2" customFormat="1" ht="15" x14ac:dyDescent="0.25">
      <c r="A388" t="s">
        <v>1001</v>
      </c>
      <c r="B388" t="s">
        <v>25</v>
      </c>
      <c r="C388" t="s">
        <v>2652</v>
      </c>
      <c r="D388" t="s">
        <v>2653</v>
      </c>
      <c r="E388" t="s">
        <v>116</v>
      </c>
      <c r="F388" t="s">
        <v>1605</v>
      </c>
      <c r="G388" t="s">
        <v>3354</v>
      </c>
      <c r="H388" t="s">
        <v>126</v>
      </c>
      <c r="I388" t="s">
        <v>2185</v>
      </c>
      <c r="J388" t="s">
        <v>124</v>
      </c>
      <c r="K388" t="s">
        <v>2195</v>
      </c>
      <c r="L388">
        <v>0</v>
      </c>
      <c r="M388">
        <v>796</v>
      </c>
      <c r="N388" t="s">
        <v>10</v>
      </c>
      <c r="O388">
        <v>650</v>
      </c>
      <c r="P388">
        <v>520</v>
      </c>
      <c r="Q388">
        <f t="shared" si="31"/>
        <v>338000</v>
      </c>
      <c r="R388">
        <f t="shared" si="32"/>
        <v>378560.00000000006</v>
      </c>
      <c r="S388"/>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row>
    <row r="389" spans="1:60" s="2" customFormat="1" ht="15" x14ac:dyDescent="0.25">
      <c r="A389" t="s">
        <v>1002</v>
      </c>
      <c r="B389" t="s">
        <v>25</v>
      </c>
      <c r="C389" t="s">
        <v>2652</v>
      </c>
      <c r="D389" t="s">
        <v>2653</v>
      </c>
      <c r="E389" t="s">
        <v>116</v>
      </c>
      <c r="F389" t="s">
        <v>1605</v>
      </c>
      <c r="G389" t="s">
        <v>3354</v>
      </c>
      <c r="H389" t="s">
        <v>753</v>
      </c>
      <c r="I389" t="s">
        <v>2679</v>
      </c>
      <c r="J389" t="s">
        <v>124</v>
      </c>
      <c r="K389" t="s">
        <v>2195</v>
      </c>
      <c r="L389">
        <v>0</v>
      </c>
      <c r="M389">
        <v>796</v>
      </c>
      <c r="N389" t="s">
        <v>10</v>
      </c>
      <c r="O389">
        <v>714</v>
      </c>
      <c r="P389">
        <v>520</v>
      </c>
      <c r="Q389">
        <f t="shared" si="31"/>
        <v>371280</v>
      </c>
      <c r="R389">
        <f t="shared" si="32"/>
        <v>415833.60000000003</v>
      </c>
      <c r="S389"/>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row>
    <row r="390" spans="1:60" s="2" customFormat="1" ht="15" x14ac:dyDescent="0.25">
      <c r="A390" t="s">
        <v>1003</v>
      </c>
      <c r="B390" t="s">
        <v>25</v>
      </c>
      <c r="C390" t="s">
        <v>2652</v>
      </c>
      <c r="D390" t="s">
        <v>2653</v>
      </c>
      <c r="E390" t="s">
        <v>116</v>
      </c>
      <c r="F390" t="s">
        <v>1605</v>
      </c>
      <c r="G390" t="s">
        <v>3354</v>
      </c>
      <c r="H390" t="s">
        <v>131</v>
      </c>
      <c r="I390" t="s">
        <v>2821</v>
      </c>
      <c r="J390" t="s">
        <v>124</v>
      </c>
      <c r="K390" t="s">
        <v>2195</v>
      </c>
      <c r="L390">
        <v>0</v>
      </c>
      <c r="M390">
        <v>796</v>
      </c>
      <c r="N390" t="s">
        <v>10</v>
      </c>
      <c r="O390">
        <v>350</v>
      </c>
      <c r="P390">
        <v>520</v>
      </c>
      <c r="Q390">
        <f t="shared" si="31"/>
        <v>182000</v>
      </c>
      <c r="R390">
        <f t="shared" si="32"/>
        <v>203840.00000000003</v>
      </c>
      <c r="S390"/>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row>
    <row r="391" spans="1:60" s="2" customFormat="1" ht="15" x14ac:dyDescent="0.25">
      <c r="A391" t="s">
        <v>1004</v>
      </c>
      <c r="B391" t="s">
        <v>25</v>
      </c>
      <c r="C391" t="s">
        <v>2652</v>
      </c>
      <c r="D391" t="s">
        <v>2653</v>
      </c>
      <c r="E391" t="s">
        <v>116</v>
      </c>
      <c r="F391" t="s">
        <v>1605</v>
      </c>
      <c r="G391" t="s">
        <v>3354</v>
      </c>
      <c r="H391" t="s">
        <v>140</v>
      </c>
      <c r="I391" t="s">
        <v>1639</v>
      </c>
      <c r="J391" t="s">
        <v>124</v>
      </c>
      <c r="K391" t="s">
        <v>2195</v>
      </c>
      <c r="L391">
        <v>0</v>
      </c>
      <c r="M391">
        <v>796</v>
      </c>
      <c r="N391" t="s">
        <v>10</v>
      </c>
      <c r="O391">
        <v>833</v>
      </c>
      <c r="P391">
        <v>460</v>
      </c>
      <c r="Q391">
        <f t="shared" si="31"/>
        <v>383180</v>
      </c>
      <c r="R391">
        <f t="shared" si="32"/>
        <v>429161.60000000003</v>
      </c>
      <c r="S391"/>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row>
    <row r="392" spans="1:60" s="2" customFormat="1" ht="15" x14ac:dyDescent="0.25">
      <c r="A392" t="s">
        <v>1005</v>
      </c>
      <c r="B392" t="s">
        <v>25</v>
      </c>
      <c r="C392" t="s">
        <v>2652</v>
      </c>
      <c r="D392" t="s">
        <v>2653</v>
      </c>
      <c r="E392" t="s">
        <v>116</v>
      </c>
      <c r="F392" t="s">
        <v>1605</v>
      </c>
      <c r="G392" t="s">
        <v>3354</v>
      </c>
      <c r="H392" t="s">
        <v>613</v>
      </c>
      <c r="I392" t="s">
        <v>2169</v>
      </c>
      <c r="J392" t="s">
        <v>124</v>
      </c>
      <c r="K392" t="s">
        <v>2195</v>
      </c>
      <c r="L392">
        <v>0</v>
      </c>
      <c r="M392">
        <v>796</v>
      </c>
      <c r="N392" t="s">
        <v>10</v>
      </c>
      <c r="O392">
        <v>518</v>
      </c>
      <c r="P392">
        <v>520</v>
      </c>
      <c r="Q392">
        <f t="shared" si="31"/>
        <v>269360</v>
      </c>
      <c r="R392">
        <f t="shared" si="32"/>
        <v>301683.20000000001</v>
      </c>
      <c r="S392"/>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row>
    <row r="393" spans="1:60" s="2" customFormat="1" ht="15" x14ac:dyDescent="0.25">
      <c r="A393" t="s">
        <v>1006</v>
      </c>
      <c r="B393" t="s">
        <v>25</v>
      </c>
      <c r="C393" t="s">
        <v>2652</v>
      </c>
      <c r="D393" t="s">
        <v>2653</v>
      </c>
      <c r="E393" t="s">
        <v>116</v>
      </c>
      <c r="F393" t="s">
        <v>1605</v>
      </c>
      <c r="G393" t="s">
        <v>3354</v>
      </c>
      <c r="H393" t="s">
        <v>128</v>
      </c>
      <c r="I393" t="s">
        <v>2210</v>
      </c>
      <c r="J393" t="s">
        <v>124</v>
      </c>
      <c r="K393" t="s">
        <v>2195</v>
      </c>
      <c r="L393">
        <v>0</v>
      </c>
      <c r="M393">
        <v>796</v>
      </c>
      <c r="N393" t="s">
        <v>10</v>
      </c>
      <c r="O393">
        <v>410</v>
      </c>
      <c r="P393">
        <v>520</v>
      </c>
      <c r="Q393">
        <f t="shared" si="31"/>
        <v>213200</v>
      </c>
      <c r="R393">
        <f t="shared" si="32"/>
        <v>238784.00000000003</v>
      </c>
      <c r="S393"/>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row>
    <row r="394" spans="1:60" s="2" customFormat="1" ht="15" x14ac:dyDescent="0.25">
      <c r="A394" t="s">
        <v>1007</v>
      </c>
      <c r="B394" t="s">
        <v>25</v>
      </c>
      <c r="C394" t="s">
        <v>2652</v>
      </c>
      <c r="D394" t="s">
        <v>2653</v>
      </c>
      <c r="E394" t="s">
        <v>116</v>
      </c>
      <c r="F394" t="s">
        <v>1605</v>
      </c>
      <c r="G394" t="s">
        <v>3354</v>
      </c>
      <c r="H394" t="s">
        <v>1488</v>
      </c>
      <c r="I394" t="s">
        <v>2209</v>
      </c>
      <c r="J394" t="s">
        <v>124</v>
      </c>
      <c r="K394" t="s">
        <v>2195</v>
      </c>
      <c r="L394">
        <v>0</v>
      </c>
      <c r="M394">
        <v>796</v>
      </c>
      <c r="N394" t="s">
        <v>10</v>
      </c>
      <c r="O394">
        <v>600</v>
      </c>
      <c r="P394">
        <v>460</v>
      </c>
      <c r="Q394">
        <f t="shared" si="31"/>
        <v>276000</v>
      </c>
      <c r="R394">
        <f t="shared" si="32"/>
        <v>309120.00000000006</v>
      </c>
      <c r="S394"/>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row>
    <row r="395" spans="1:60" s="2" customFormat="1" ht="15" x14ac:dyDescent="0.25">
      <c r="A395" t="s">
        <v>1008</v>
      </c>
      <c r="B395" t="s">
        <v>25</v>
      </c>
      <c r="C395" t="s">
        <v>2654</v>
      </c>
      <c r="D395" t="s">
        <v>2655</v>
      </c>
      <c r="E395" t="s">
        <v>116</v>
      </c>
      <c r="F395" t="s">
        <v>1605</v>
      </c>
      <c r="G395" t="s">
        <v>3354</v>
      </c>
      <c r="H395" t="s">
        <v>753</v>
      </c>
      <c r="I395" t="s">
        <v>2679</v>
      </c>
      <c r="J395" t="s">
        <v>124</v>
      </c>
      <c r="K395" t="s">
        <v>2195</v>
      </c>
      <c r="L395">
        <v>0</v>
      </c>
      <c r="M395">
        <v>796</v>
      </c>
      <c r="N395" t="s">
        <v>888</v>
      </c>
      <c r="O395">
        <v>43</v>
      </c>
      <c r="P395">
        <v>22000</v>
      </c>
      <c r="Q395">
        <f t="shared" si="31"/>
        <v>946000</v>
      </c>
      <c r="R395">
        <f t="shared" si="32"/>
        <v>1059520</v>
      </c>
      <c r="S39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row>
    <row r="396" spans="1:60" s="2" customFormat="1" ht="15" x14ac:dyDescent="0.25">
      <c r="A396" t="s">
        <v>1009</v>
      </c>
      <c r="B396" t="s">
        <v>25</v>
      </c>
      <c r="C396" t="s">
        <v>2654</v>
      </c>
      <c r="D396" t="s">
        <v>2655</v>
      </c>
      <c r="E396" t="s">
        <v>116</v>
      </c>
      <c r="F396" t="s">
        <v>1605</v>
      </c>
      <c r="G396" t="s">
        <v>3354</v>
      </c>
      <c r="H396" t="s">
        <v>1488</v>
      </c>
      <c r="I396" t="s">
        <v>2209</v>
      </c>
      <c r="J396" t="s">
        <v>124</v>
      </c>
      <c r="K396" t="s">
        <v>2195</v>
      </c>
      <c r="L396">
        <v>0</v>
      </c>
      <c r="M396">
        <v>796</v>
      </c>
      <c r="N396" t="s">
        <v>888</v>
      </c>
      <c r="O396">
        <v>10</v>
      </c>
      <c r="P396">
        <v>22000</v>
      </c>
      <c r="Q396">
        <f t="shared" si="31"/>
        <v>220000</v>
      </c>
      <c r="R396">
        <f t="shared" si="32"/>
        <v>246400.00000000003</v>
      </c>
      <c r="S396"/>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row>
    <row r="397" spans="1:60" s="2" customFormat="1" ht="15" x14ac:dyDescent="0.25">
      <c r="A397" t="s">
        <v>1010</v>
      </c>
      <c r="B397" t="s">
        <v>25</v>
      </c>
      <c r="C397" t="s">
        <v>2654</v>
      </c>
      <c r="D397" t="s">
        <v>2655</v>
      </c>
      <c r="E397" t="s">
        <v>116</v>
      </c>
      <c r="F397" t="s">
        <v>1605</v>
      </c>
      <c r="G397" t="s">
        <v>3354</v>
      </c>
      <c r="H397" t="s">
        <v>129</v>
      </c>
      <c r="I397" t="s">
        <v>2204</v>
      </c>
      <c r="J397" t="s">
        <v>124</v>
      </c>
      <c r="K397" t="s">
        <v>2195</v>
      </c>
      <c r="L397">
        <v>0</v>
      </c>
      <c r="M397">
        <v>796</v>
      </c>
      <c r="N397" t="s">
        <v>888</v>
      </c>
      <c r="O397">
        <v>10</v>
      </c>
      <c r="P397">
        <v>22000</v>
      </c>
      <c r="Q397">
        <f t="shared" si="31"/>
        <v>220000</v>
      </c>
      <c r="R397">
        <f t="shared" si="32"/>
        <v>246400.00000000003</v>
      </c>
      <c r="S397"/>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row>
    <row r="398" spans="1:60" s="2" customFormat="1" ht="15" x14ac:dyDescent="0.25">
      <c r="A398" t="s">
        <v>1011</v>
      </c>
      <c r="B398" t="s">
        <v>25</v>
      </c>
      <c r="C398" t="s">
        <v>2654</v>
      </c>
      <c r="D398" t="s">
        <v>2655</v>
      </c>
      <c r="E398" t="s">
        <v>116</v>
      </c>
      <c r="F398" t="s">
        <v>1605</v>
      </c>
      <c r="G398" t="s">
        <v>3354</v>
      </c>
      <c r="H398" t="s">
        <v>130</v>
      </c>
      <c r="I398" t="s">
        <v>2808</v>
      </c>
      <c r="J398" t="s">
        <v>124</v>
      </c>
      <c r="K398" t="s">
        <v>2195</v>
      </c>
      <c r="L398">
        <v>0</v>
      </c>
      <c r="M398">
        <v>796</v>
      </c>
      <c r="N398" t="s">
        <v>888</v>
      </c>
      <c r="O398">
        <v>10</v>
      </c>
      <c r="P398">
        <v>22000</v>
      </c>
      <c r="Q398">
        <f t="shared" si="31"/>
        <v>220000</v>
      </c>
      <c r="R398">
        <f t="shared" si="32"/>
        <v>246400.00000000003</v>
      </c>
      <c r="S398"/>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row>
    <row r="399" spans="1:60" s="2" customFormat="1" ht="15" x14ac:dyDescent="0.25">
      <c r="A399" t="s">
        <v>1012</v>
      </c>
      <c r="B399" t="s">
        <v>25</v>
      </c>
      <c r="C399" t="s">
        <v>2654</v>
      </c>
      <c r="D399" t="s">
        <v>2655</v>
      </c>
      <c r="E399" t="s">
        <v>116</v>
      </c>
      <c r="F399" t="s">
        <v>1605</v>
      </c>
      <c r="G399" t="s">
        <v>3354</v>
      </c>
      <c r="H399" t="s">
        <v>140</v>
      </c>
      <c r="I399" t="s">
        <v>1639</v>
      </c>
      <c r="J399" t="s">
        <v>124</v>
      </c>
      <c r="K399" t="s">
        <v>2195</v>
      </c>
      <c r="L399">
        <v>0</v>
      </c>
      <c r="M399">
        <v>796</v>
      </c>
      <c r="N399" t="s">
        <v>888</v>
      </c>
      <c r="O399">
        <v>10</v>
      </c>
      <c r="P399">
        <v>22000</v>
      </c>
      <c r="Q399">
        <f t="shared" si="31"/>
        <v>220000</v>
      </c>
      <c r="R399">
        <f t="shared" si="32"/>
        <v>246400.00000000003</v>
      </c>
      <c r="S399"/>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row>
    <row r="400" spans="1:60" s="2" customFormat="1" ht="15" x14ac:dyDescent="0.25">
      <c r="A400" t="s">
        <v>1013</v>
      </c>
      <c r="B400" t="s">
        <v>25</v>
      </c>
      <c r="C400" t="s">
        <v>2654</v>
      </c>
      <c r="D400" t="s">
        <v>2655</v>
      </c>
      <c r="E400" t="s">
        <v>116</v>
      </c>
      <c r="F400" t="s">
        <v>1605</v>
      </c>
      <c r="G400" t="s">
        <v>3354</v>
      </c>
      <c r="H400" t="s">
        <v>756</v>
      </c>
      <c r="I400" t="s">
        <v>2213</v>
      </c>
      <c r="J400" t="s">
        <v>124</v>
      </c>
      <c r="K400" t="s">
        <v>2195</v>
      </c>
      <c r="L400">
        <v>0</v>
      </c>
      <c r="M400">
        <v>796</v>
      </c>
      <c r="N400" t="s">
        <v>888</v>
      </c>
      <c r="O400">
        <v>30</v>
      </c>
      <c r="P400">
        <v>22000</v>
      </c>
      <c r="Q400">
        <f t="shared" si="31"/>
        <v>660000</v>
      </c>
      <c r="R400">
        <f t="shared" si="32"/>
        <v>739200.00000000012</v>
      </c>
      <c r="S400"/>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row>
    <row r="401" spans="1:60" s="2" customFormat="1" ht="15" x14ac:dyDescent="0.25">
      <c r="A401" t="s">
        <v>1014</v>
      </c>
      <c r="B401" t="s">
        <v>25</v>
      </c>
      <c r="C401" t="s">
        <v>2654</v>
      </c>
      <c r="D401" t="s">
        <v>2655</v>
      </c>
      <c r="E401" t="s">
        <v>116</v>
      </c>
      <c r="F401" t="s">
        <v>1605</v>
      </c>
      <c r="G401" t="s">
        <v>3354</v>
      </c>
      <c r="H401" t="s">
        <v>131</v>
      </c>
      <c r="I401" t="s">
        <v>2217</v>
      </c>
      <c r="J401" t="s">
        <v>124</v>
      </c>
      <c r="K401" t="s">
        <v>2195</v>
      </c>
      <c r="L401">
        <v>0</v>
      </c>
      <c r="M401">
        <v>796</v>
      </c>
      <c r="N401" t="s">
        <v>888</v>
      </c>
      <c r="O401">
        <v>30</v>
      </c>
      <c r="P401">
        <v>22000</v>
      </c>
      <c r="Q401">
        <f t="shared" si="31"/>
        <v>660000</v>
      </c>
      <c r="R401">
        <f t="shared" si="32"/>
        <v>739200.00000000012</v>
      </c>
      <c r="S401"/>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row>
    <row r="402" spans="1:60" s="2" customFormat="1" ht="15" x14ac:dyDescent="0.25">
      <c r="A402" t="s">
        <v>1015</v>
      </c>
      <c r="B402" t="s">
        <v>25</v>
      </c>
      <c r="C402" t="s">
        <v>2654</v>
      </c>
      <c r="D402" t="s">
        <v>2655</v>
      </c>
      <c r="E402" t="s">
        <v>116</v>
      </c>
      <c r="F402" t="s">
        <v>1605</v>
      </c>
      <c r="G402" t="s">
        <v>3354</v>
      </c>
      <c r="H402" t="s">
        <v>145</v>
      </c>
      <c r="I402" t="s">
        <v>1855</v>
      </c>
      <c r="J402" t="s">
        <v>124</v>
      </c>
      <c r="K402" t="s">
        <v>2195</v>
      </c>
      <c r="L402">
        <v>0</v>
      </c>
      <c r="M402">
        <v>796</v>
      </c>
      <c r="N402" t="s">
        <v>888</v>
      </c>
      <c r="O402">
        <v>40</v>
      </c>
      <c r="P402">
        <v>22000</v>
      </c>
      <c r="Q402">
        <f t="shared" si="31"/>
        <v>880000</v>
      </c>
      <c r="R402">
        <f t="shared" si="32"/>
        <v>985600.00000000012</v>
      </c>
      <c r="S402"/>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row>
    <row r="403" spans="1:60" s="2" customFormat="1" ht="15" x14ac:dyDescent="0.25">
      <c r="A403" t="s">
        <v>1016</v>
      </c>
      <c r="B403" t="s">
        <v>25</v>
      </c>
      <c r="C403" t="s">
        <v>2654</v>
      </c>
      <c r="D403" t="s">
        <v>2655</v>
      </c>
      <c r="E403" t="s">
        <v>116</v>
      </c>
      <c r="F403" t="s">
        <v>1605</v>
      </c>
      <c r="G403" t="s">
        <v>3354</v>
      </c>
      <c r="H403" t="s">
        <v>2656</v>
      </c>
      <c r="I403" t="s">
        <v>2657</v>
      </c>
      <c r="J403" t="s">
        <v>124</v>
      </c>
      <c r="K403" t="s">
        <v>2195</v>
      </c>
      <c r="L403">
        <v>0</v>
      </c>
      <c r="M403">
        <v>796</v>
      </c>
      <c r="N403" t="s">
        <v>888</v>
      </c>
      <c r="O403">
        <v>8</v>
      </c>
      <c r="P403">
        <v>22000</v>
      </c>
      <c r="Q403">
        <f t="shared" si="31"/>
        <v>176000</v>
      </c>
      <c r="R403">
        <f t="shared" si="32"/>
        <v>197120.00000000003</v>
      </c>
      <c r="S403"/>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row>
    <row r="404" spans="1:60" s="2" customFormat="1" ht="15" x14ac:dyDescent="0.25">
      <c r="A404" t="s">
        <v>1017</v>
      </c>
      <c r="B404" t="s">
        <v>25</v>
      </c>
      <c r="C404" t="s">
        <v>2654</v>
      </c>
      <c r="D404" t="s">
        <v>2655</v>
      </c>
      <c r="E404" t="s">
        <v>116</v>
      </c>
      <c r="F404" t="s">
        <v>1605</v>
      </c>
      <c r="G404" t="s">
        <v>3354</v>
      </c>
      <c r="H404" t="s">
        <v>133</v>
      </c>
      <c r="I404" t="s">
        <v>2819</v>
      </c>
      <c r="J404" t="s">
        <v>124</v>
      </c>
      <c r="K404" t="s">
        <v>2195</v>
      </c>
      <c r="L404">
        <v>0</v>
      </c>
      <c r="M404">
        <v>796</v>
      </c>
      <c r="N404" t="s">
        <v>888</v>
      </c>
      <c r="O404">
        <v>20</v>
      </c>
      <c r="P404">
        <v>22000</v>
      </c>
      <c r="Q404">
        <f t="shared" si="31"/>
        <v>440000</v>
      </c>
      <c r="R404">
        <f t="shared" si="32"/>
        <v>492800.00000000006</v>
      </c>
      <c r="S404"/>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row>
    <row r="405" spans="1:60" s="2" customFormat="1" ht="15" x14ac:dyDescent="0.25">
      <c r="A405" t="s">
        <v>1018</v>
      </c>
      <c r="B405" t="s">
        <v>25</v>
      </c>
      <c r="C405" t="s">
        <v>2654</v>
      </c>
      <c r="D405" t="s">
        <v>2655</v>
      </c>
      <c r="E405" t="s">
        <v>116</v>
      </c>
      <c r="F405" t="s">
        <v>1605</v>
      </c>
      <c r="G405" t="s">
        <v>3354</v>
      </c>
      <c r="H405" t="s">
        <v>128</v>
      </c>
      <c r="I405" t="s">
        <v>614</v>
      </c>
      <c r="J405" t="s">
        <v>124</v>
      </c>
      <c r="K405" t="s">
        <v>2195</v>
      </c>
      <c r="L405">
        <v>0</v>
      </c>
      <c r="M405">
        <v>796</v>
      </c>
      <c r="N405" t="s">
        <v>888</v>
      </c>
      <c r="O405">
        <v>45</v>
      </c>
      <c r="P405">
        <v>22000</v>
      </c>
      <c r="Q405">
        <f t="shared" si="31"/>
        <v>990000</v>
      </c>
      <c r="R405">
        <f t="shared" si="32"/>
        <v>1108800</v>
      </c>
      <c r="S40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row>
    <row r="406" spans="1:60" s="2" customFormat="1" ht="15" x14ac:dyDescent="0.25">
      <c r="A406" t="s">
        <v>1019</v>
      </c>
      <c r="B406" t="s">
        <v>25</v>
      </c>
      <c r="C406" t="s">
        <v>2654</v>
      </c>
      <c r="D406" t="s">
        <v>2655</v>
      </c>
      <c r="E406" t="s">
        <v>116</v>
      </c>
      <c r="F406" t="s">
        <v>1605</v>
      </c>
      <c r="G406" t="s">
        <v>3354</v>
      </c>
      <c r="H406" t="s">
        <v>126</v>
      </c>
      <c r="I406" t="s">
        <v>2185</v>
      </c>
      <c r="J406" t="s">
        <v>124</v>
      </c>
      <c r="K406" t="s">
        <v>2195</v>
      </c>
      <c r="L406">
        <v>0</v>
      </c>
      <c r="M406">
        <v>796</v>
      </c>
      <c r="N406" t="s">
        <v>888</v>
      </c>
      <c r="O406">
        <v>40</v>
      </c>
      <c r="P406">
        <v>22000</v>
      </c>
      <c r="Q406">
        <f t="shared" si="31"/>
        <v>880000</v>
      </c>
      <c r="R406">
        <f t="shared" si="32"/>
        <v>985600.00000000012</v>
      </c>
      <c r="S406"/>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row>
    <row r="407" spans="1:60" s="2" customFormat="1" ht="15" x14ac:dyDescent="0.25">
      <c r="A407" t="s">
        <v>1020</v>
      </c>
      <c r="B407" t="s">
        <v>25</v>
      </c>
      <c r="C407" t="s">
        <v>2654</v>
      </c>
      <c r="D407" t="s">
        <v>2655</v>
      </c>
      <c r="E407" t="s">
        <v>116</v>
      </c>
      <c r="F407" t="s">
        <v>1605</v>
      </c>
      <c r="G407" t="s">
        <v>3354</v>
      </c>
      <c r="H407" t="s">
        <v>880</v>
      </c>
      <c r="I407" t="s">
        <v>2813</v>
      </c>
      <c r="J407" t="s">
        <v>124</v>
      </c>
      <c r="K407" t="s">
        <v>2195</v>
      </c>
      <c r="L407">
        <v>0</v>
      </c>
      <c r="M407">
        <v>796</v>
      </c>
      <c r="N407" t="s">
        <v>888</v>
      </c>
      <c r="O407">
        <v>34</v>
      </c>
      <c r="P407">
        <v>22000</v>
      </c>
      <c r="Q407">
        <f t="shared" si="31"/>
        <v>748000</v>
      </c>
      <c r="R407">
        <f t="shared" si="32"/>
        <v>837760.00000000012</v>
      </c>
      <c r="S407"/>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row>
    <row r="408" spans="1:60" s="2" customFormat="1" ht="15" x14ac:dyDescent="0.25">
      <c r="A408" t="s">
        <v>1021</v>
      </c>
      <c r="B408" t="s">
        <v>25</v>
      </c>
      <c r="C408" t="s">
        <v>2654</v>
      </c>
      <c r="D408" t="s">
        <v>2655</v>
      </c>
      <c r="E408" t="s">
        <v>116</v>
      </c>
      <c r="F408" t="s">
        <v>1605</v>
      </c>
      <c r="G408" t="s">
        <v>3354</v>
      </c>
      <c r="H408" t="s">
        <v>757</v>
      </c>
      <c r="I408" t="s">
        <v>2186</v>
      </c>
      <c r="J408" t="s">
        <v>124</v>
      </c>
      <c r="K408" t="s">
        <v>2195</v>
      </c>
      <c r="L408">
        <v>0</v>
      </c>
      <c r="M408">
        <v>796</v>
      </c>
      <c r="N408" t="s">
        <v>888</v>
      </c>
      <c r="O408">
        <v>20</v>
      </c>
      <c r="P408">
        <v>22000</v>
      </c>
      <c r="Q408">
        <f t="shared" si="31"/>
        <v>440000</v>
      </c>
      <c r="R408">
        <f t="shared" si="32"/>
        <v>492800.00000000006</v>
      </c>
      <c r="S408"/>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row>
    <row r="409" spans="1:60" s="2" customFormat="1" ht="15" x14ac:dyDescent="0.25">
      <c r="A409" t="s">
        <v>1022</v>
      </c>
      <c r="B409" t="s">
        <v>25</v>
      </c>
      <c r="C409" t="s">
        <v>2654</v>
      </c>
      <c r="D409" t="s">
        <v>2655</v>
      </c>
      <c r="E409" t="s">
        <v>116</v>
      </c>
      <c r="F409" t="s">
        <v>1605</v>
      </c>
      <c r="G409" t="s">
        <v>3354</v>
      </c>
      <c r="H409" t="s">
        <v>2658</v>
      </c>
      <c r="I409" t="s">
        <v>2659</v>
      </c>
      <c r="J409" t="s">
        <v>124</v>
      </c>
      <c r="K409" t="s">
        <v>2195</v>
      </c>
      <c r="L409">
        <v>0</v>
      </c>
      <c r="M409">
        <v>796</v>
      </c>
      <c r="N409" t="s">
        <v>888</v>
      </c>
      <c r="O409">
        <v>5</v>
      </c>
      <c r="P409">
        <v>22000</v>
      </c>
      <c r="Q409">
        <f t="shared" si="31"/>
        <v>110000</v>
      </c>
      <c r="R409">
        <f t="shared" si="32"/>
        <v>123200.00000000001</v>
      </c>
      <c r="S409"/>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row>
    <row r="410" spans="1:60" s="2" customFormat="1" ht="15" x14ac:dyDescent="0.25">
      <c r="A410" t="s">
        <v>1023</v>
      </c>
      <c r="B410" t="s">
        <v>25</v>
      </c>
      <c r="C410" t="s">
        <v>2654</v>
      </c>
      <c r="D410" t="s">
        <v>2655</v>
      </c>
      <c r="E410" t="s">
        <v>116</v>
      </c>
      <c r="F410" t="s">
        <v>1605</v>
      </c>
      <c r="G410" t="s">
        <v>3354</v>
      </c>
      <c r="H410" t="s">
        <v>613</v>
      </c>
      <c r="I410" t="s">
        <v>2660</v>
      </c>
      <c r="J410" t="s">
        <v>124</v>
      </c>
      <c r="K410" t="s">
        <v>2195</v>
      </c>
      <c r="L410">
        <v>0</v>
      </c>
      <c r="M410">
        <v>796</v>
      </c>
      <c r="N410" t="s">
        <v>888</v>
      </c>
      <c r="O410">
        <v>30</v>
      </c>
      <c r="P410">
        <v>22000</v>
      </c>
      <c r="Q410">
        <f t="shared" si="31"/>
        <v>660000</v>
      </c>
      <c r="R410">
        <f t="shared" si="32"/>
        <v>739200.00000000012</v>
      </c>
      <c r="S410"/>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row>
    <row r="411" spans="1:60" s="2" customFormat="1" ht="15" x14ac:dyDescent="0.25">
      <c r="A411" t="s">
        <v>1024</v>
      </c>
      <c r="B411" t="s">
        <v>25</v>
      </c>
      <c r="C411" t="s">
        <v>2654</v>
      </c>
      <c r="D411" t="s">
        <v>2655</v>
      </c>
      <c r="E411" t="s">
        <v>116</v>
      </c>
      <c r="F411" t="s">
        <v>1605</v>
      </c>
      <c r="G411" t="s">
        <v>3354</v>
      </c>
      <c r="H411" t="s">
        <v>2661</v>
      </c>
      <c r="I411" t="s">
        <v>2215</v>
      </c>
      <c r="J411" t="s">
        <v>124</v>
      </c>
      <c r="K411" t="s">
        <v>2195</v>
      </c>
      <c r="L411">
        <v>0</v>
      </c>
      <c r="M411">
        <v>796</v>
      </c>
      <c r="N411" t="s">
        <v>888</v>
      </c>
      <c r="O411">
        <v>15</v>
      </c>
      <c r="P411">
        <v>22000</v>
      </c>
      <c r="Q411">
        <f t="shared" si="31"/>
        <v>330000</v>
      </c>
      <c r="R411">
        <f t="shared" si="32"/>
        <v>369600.00000000006</v>
      </c>
      <c r="S411"/>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row>
    <row r="412" spans="1:60" s="2" customFormat="1" ht="15" x14ac:dyDescent="0.25">
      <c r="A412" t="s">
        <v>1025</v>
      </c>
      <c r="B412" t="s">
        <v>25</v>
      </c>
      <c r="C412" t="s">
        <v>2662</v>
      </c>
      <c r="D412" t="s">
        <v>2663</v>
      </c>
      <c r="E412" t="s">
        <v>116</v>
      </c>
      <c r="F412" t="s">
        <v>1605</v>
      </c>
      <c r="G412" t="s">
        <v>3354</v>
      </c>
      <c r="H412" t="s">
        <v>753</v>
      </c>
      <c r="I412" t="s">
        <v>2679</v>
      </c>
      <c r="J412" t="s">
        <v>124</v>
      </c>
      <c r="K412" t="s">
        <v>2195</v>
      </c>
      <c r="L412">
        <v>0</v>
      </c>
      <c r="M412">
        <v>796</v>
      </c>
      <c r="N412" t="s">
        <v>2681</v>
      </c>
      <c r="O412">
        <v>70</v>
      </c>
      <c r="P412">
        <v>8050</v>
      </c>
      <c r="Q412">
        <f t="shared" si="31"/>
        <v>563500</v>
      </c>
      <c r="R412">
        <f t="shared" si="32"/>
        <v>631120.00000000012</v>
      </c>
      <c r="S412"/>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row>
    <row r="413" spans="1:60" s="2" customFormat="1" ht="15" x14ac:dyDescent="0.25">
      <c r="A413" t="s">
        <v>1026</v>
      </c>
      <c r="B413" t="s">
        <v>25</v>
      </c>
      <c r="C413" t="s">
        <v>2662</v>
      </c>
      <c r="D413" t="s">
        <v>2663</v>
      </c>
      <c r="E413" t="s">
        <v>116</v>
      </c>
      <c r="F413" t="s">
        <v>1605</v>
      </c>
      <c r="G413" t="s">
        <v>3354</v>
      </c>
      <c r="H413" t="s">
        <v>756</v>
      </c>
      <c r="I413" t="s">
        <v>2213</v>
      </c>
      <c r="J413" t="s">
        <v>124</v>
      </c>
      <c r="K413" t="s">
        <v>2195</v>
      </c>
      <c r="L413">
        <v>0</v>
      </c>
      <c r="M413">
        <v>796</v>
      </c>
      <c r="N413" t="s">
        <v>2681</v>
      </c>
      <c r="O413">
        <v>41</v>
      </c>
      <c r="P413">
        <v>8050</v>
      </c>
      <c r="Q413">
        <f t="shared" si="31"/>
        <v>330050</v>
      </c>
      <c r="R413">
        <f t="shared" si="32"/>
        <v>369656.00000000006</v>
      </c>
      <c r="S413"/>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row>
    <row r="414" spans="1:60" s="2" customFormat="1" ht="15" x14ac:dyDescent="0.25">
      <c r="A414" t="s">
        <v>1027</v>
      </c>
      <c r="B414" t="s">
        <v>25</v>
      </c>
      <c r="C414" t="s">
        <v>2662</v>
      </c>
      <c r="D414" t="s">
        <v>2663</v>
      </c>
      <c r="E414" t="s">
        <v>116</v>
      </c>
      <c r="F414" t="s">
        <v>1605</v>
      </c>
      <c r="G414" t="s">
        <v>3354</v>
      </c>
      <c r="H414" t="s">
        <v>131</v>
      </c>
      <c r="I414" t="s">
        <v>2217</v>
      </c>
      <c r="J414" t="s">
        <v>124</v>
      </c>
      <c r="K414" t="s">
        <v>2195</v>
      </c>
      <c r="L414">
        <v>0</v>
      </c>
      <c r="M414">
        <v>796</v>
      </c>
      <c r="N414" t="s">
        <v>2681</v>
      </c>
      <c r="O414">
        <v>20</v>
      </c>
      <c r="P414">
        <v>8050</v>
      </c>
      <c r="Q414">
        <f t="shared" si="31"/>
        <v>161000</v>
      </c>
      <c r="R414">
        <f t="shared" si="32"/>
        <v>180320.00000000003</v>
      </c>
      <c r="S414"/>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row>
    <row r="415" spans="1:60" s="2" customFormat="1" ht="15" x14ac:dyDescent="0.25">
      <c r="A415" t="s">
        <v>1028</v>
      </c>
      <c r="B415" t="s">
        <v>25</v>
      </c>
      <c r="C415" t="s">
        <v>2662</v>
      </c>
      <c r="D415" t="s">
        <v>2663</v>
      </c>
      <c r="E415" t="s">
        <v>116</v>
      </c>
      <c r="F415" t="s">
        <v>1605</v>
      </c>
      <c r="G415" t="s">
        <v>3354</v>
      </c>
      <c r="H415" t="s">
        <v>145</v>
      </c>
      <c r="I415" t="s">
        <v>1855</v>
      </c>
      <c r="J415" t="s">
        <v>124</v>
      </c>
      <c r="K415" t="s">
        <v>2195</v>
      </c>
      <c r="L415">
        <v>0</v>
      </c>
      <c r="M415">
        <v>796</v>
      </c>
      <c r="N415" t="s">
        <v>2681</v>
      </c>
      <c r="O415">
        <v>44</v>
      </c>
      <c r="P415">
        <v>8050</v>
      </c>
      <c r="Q415">
        <f t="shared" si="31"/>
        <v>354200</v>
      </c>
      <c r="R415">
        <f t="shared" si="32"/>
        <v>396704.00000000006</v>
      </c>
      <c r="S41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row>
    <row r="416" spans="1:60" s="2" customFormat="1" ht="15" x14ac:dyDescent="0.25">
      <c r="A416" t="s">
        <v>1029</v>
      </c>
      <c r="B416" t="s">
        <v>25</v>
      </c>
      <c r="C416" t="s">
        <v>2662</v>
      </c>
      <c r="D416" t="s">
        <v>2663</v>
      </c>
      <c r="E416" t="s">
        <v>116</v>
      </c>
      <c r="F416" t="s">
        <v>1605</v>
      </c>
      <c r="G416" t="s">
        <v>3354</v>
      </c>
      <c r="H416" t="s">
        <v>2656</v>
      </c>
      <c r="I416" t="s">
        <v>2657</v>
      </c>
      <c r="J416" t="s">
        <v>124</v>
      </c>
      <c r="K416" t="s">
        <v>2195</v>
      </c>
      <c r="L416">
        <v>0</v>
      </c>
      <c r="M416">
        <v>796</v>
      </c>
      <c r="N416" t="s">
        <v>2681</v>
      </c>
      <c r="O416">
        <v>19</v>
      </c>
      <c r="P416">
        <v>8050</v>
      </c>
      <c r="Q416">
        <f t="shared" si="31"/>
        <v>152950</v>
      </c>
      <c r="R416">
        <f t="shared" si="32"/>
        <v>171304.00000000003</v>
      </c>
      <c r="S416"/>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row>
    <row r="417" spans="1:60" s="2" customFormat="1" ht="15" x14ac:dyDescent="0.25">
      <c r="A417" t="s">
        <v>1030</v>
      </c>
      <c r="B417" t="s">
        <v>25</v>
      </c>
      <c r="C417" t="s">
        <v>2662</v>
      </c>
      <c r="D417" t="s">
        <v>2663</v>
      </c>
      <c r="E417" t="s">
        <v>116</v>
      </c>
      <c r="F417" t="s">
        <v>1605</v>
      </c>
      <c r="G417" t="s">
        <v>3354</v>
      </c>
      <c r="H417" t="s">
        <v>130</v>
      </c>
      <c r="I417" t="s">
        <v>2809</v>
      </c>
      <c r="J417" t="s">
        <v>124</v>
      </c>
      <c r="K417" t="s">
        <v>2195</v>
      </c>
      <c r="L417">
        <v>0</v>
      </c>
      <c r="M417">
        <v>796</v>
      </c>
      <c r="N417" t="s">
        <v>2681</v>
      </c>
      <c r="O417">
        <v>25</v>
      </c>
      <c r="P417">
        <v>8050</v>
      </c>
      <c r="Q417">
        <f t="shared" si="31"/>
        <v>201250</v>
      </c>
      <c r="R417">
        <f t="shared" si="32"/>
        <v>225400.00000000003</v>
      </c>
      <c r="S417"/>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row>
    <row r="418" spans="1:60" s="2" customFormat="1" ht="15" x14ac:dyDescent="0.25">
      <c r="A418" t="s">
        <v>1031</v>
      </c>
      <c r="B418" t="s">
        <v>25</v>
      </c>
      <c r="C418" t="s">
        <v>2662</v>
      </c>
      <c r="D418" t="s">
        <v>2663</v>
      </c>
      <c r="E418" t="s">
        <v>116</v>
      </c>
      <c r="F418" t="s">
        <v>1605</v>
      </c>
      <c r="G418" t="s">
        <v>3354</v>
      </c>
      <c r="H418" t="s">
        <v>130</v>
      </c>
      <c r="I418" t="s">
        <v>2808</v>
      </c>
      <c r="J418" t="s">
        <v>124</v>
      </c>
      <c r="K418" t="s">
        <v>2195</v>
      </c>
      <c r="L418">
        <v>0</v>
      </c>
      <c r="M418">
        <v>796</v>
      </c>
      <c r="N418" t="s">
        <v>2681</v>
      </c>
      <c r="O418">
        <v>25</v>
      </c>
      <c r="P418">
        <v>8050</v>
      </c>
      <c r="Q418">
        <f t="shared" si="31"/>
        <v>201250</v>
      </c>
      <c r="R418">
        <f t="shared" si="32"/>
        <v>225400.00000000003</v>
      </c>
      <c r="S418"/>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row>
    <row r="419" spans="1:60" s="2" customFormat="1" ht="15" x14ac:dyDescent="0.25">
      <c r="A419" t="s">
        <v>1032</v>
      </c>
      <c r="B419" t="s">
        <v>25</v>
      </c>
      <c r="C419" t="s">
        <v>2662</v>
      </c>
      <c r="D419" t="s">
        <v>2663</v>
      </c>
      <c r="E419" t="s">
        <v>116</v>
      </c>
      <c r="F419" t="s">
        <v>1605</v>
      </c>
      <c r="G419" t="s">
        <v>3354</v>
      </c>
      <c r="H419" t="s">
        <v>133</v>
      </c>
      <c r="I419" t="s">
        <v>2219</v>
      </c>
      <c r="J419" t="s">
        <v>124</v>
      </c>
      <c r="K419" t="s">
        <v>2195</v>
      </c>
      <c r="L419">
        <v>0</v>
      </c>
      <c r="M419">
        <v>796</v>
      </c>
      <c r="N419" t="s">
        <v>2681</v>
      </c>
      <c r="O419">
        <v>24</v>
      </c>
      <c r="P419">
        <v>8050</v>
      </c>
      <c r="Q419">
        <f t="shared" si="31"/>
        <v>193200</v>
      </c>
      <c r="R419">
        <f t="shared" si="32"/>
        <v>216384.00000000003</v>
      </c>
      <c r="S419"/>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row>
    <row r="420" spans="1:60" s="2" customFormat="1" ht="15" x14ac:dyDescent="0.25">
      <c r="A420" t="s">
        <v>1033</v>
      </c>
      <c r="B420" t="s">
        <v>25</v>
      </c>
      <c r="C420" t="s">
        <v>2662</v>
      </c>
      <c r="D420" t="s">
        <v>2663</v>
      </c>
      <c r="E420" t="s">
        <v>116</v>
      </c>
      <c r="F420" t="s">
        <v>1605</v>
      </c>
      <c r="G420" t="s">
        <v>3354</v>
      </c>
      <c r="H420" t="s">
        <v>133</v>
      </c>
      <c r="I420" t="s">
        <v>2819</v>
      </c>
      <c r="J420" t="s">
        <v>124</v>
      </c>
      <c r="K420" t="s">
        <v>2195</v>
      </c>
      <c r="L420">
        <v>0</v>
      </c>
      <c r="M420">
        <v>796</v>
      </c>
      <c r="N420" t="s">
        <v>2681</v>
      </c>
      <c r="O420">
        <v>18</v>
      </c>
      <c r="P420">
        <v>8050</v>
      </c>
      <c r="Q420">
        <f t="shared" ref="Q420:Q483" si="33">P420*O420</f>
        <v>144900</v>
      </c>
      <c r="R420">
        <f t="shared" ref="R420:R483" si="34">Q420*1.12</f>
        <v>162288.00000000003</v>
      </c>
      <c r="S420"/>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row>
    <row r="421" spans="1:60" s="2" customFormat="1" ht="15" x14ac:dyDescent="0.25">
      <c r="A421" t="s">
        <v>1034</v>
      </c>
      <c r="B421" t="s">
        <v>25</v>
      </c>
      <c r="C421" t="s">
        <v>2662</v>
      </c>
      <c r="D421" t="s">
        <v>2663</v>
      </c>
      <c r="E421" t="s">
        <v>116</v>
      </c>
      <c r="F421" t="s">
        <v>1605</v>
      </c>
      <c r="G421" t="s">
        <v>3354</v>
      </c>
      <c r="H421" t="s">
        <v>128</v>
      </c>
      <c r="I421" t="s">
        <v>2210</v>
      </c>
      <c r="J421" t="s">
        <v>124</v>
      </c>
      <c r="K421" t="s">
        <v>2195</v>
      </c>
      <c r="L421">
        <v>0</v>
      </c>
      <c r="M421">
        <v>796</v>
      </c>
      <c r="N421" t="s">
        <v>2681</v>
      </c>
      <c r="O421">
        <v>38</v>
      </c>
      <c r="P421">
        <v>8050</v>
      </c>
      <c r="Q421">
        <f t="shared" si="33"/>
        <v>305900</v>
      </c>
      <c r="R421">
        <f t="shared" si="34"/>
        <v>342608.00000000006</v>
      </c>
      <c r="S421"/>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row>
    <row r="422" spans="1:60" s="2" customFormat="1" ht="15" x14ac:dyDescent="0.25">
      <c r="A422" t="s">
        <v>1035</v>
      </c>
      <c r="B422" t="s">
        <v>25</v>
      </c>
      <c r="C422" t="s">
        <v>2662</v>
      </c>
      <c r="D422" t="s">
        <v>2663</v>
      </c>
      <c r="E422" t="s">
        <v>116</v>
      </c>
      <c r="F422" t="s">
        <v>1605</v>
      </c>
      <c r="G422" t="s">
        <v>3354</v>
      </c>
      <c r="H422" t="s">
        <v>128</v>
      </c>
      <c r="I422" t="s">
        <v>614</v>
      </c>
      <c r="J422" t="s">
        <v>124</v>
      </c>
      <c r="K422" t="s">
        <v>2195</v>
      </c>
      <c r="L422">
        <v>0</v>
      </c>
      <c r="M422">
        <v>796</v>
      </c>
      <c r="N422" t="s">
        <v>2681</v>
      </c>
      <c r="O422">
        <f>23+19</f>
        <v>42</v>
      </c>
      <c r="P422">
        <v>8050</v>
      </c>
      <c r="Q422">
        <f t="shared" si="33"/>
        <v>338100</v>
      </c>
      <c r="R422">
        <f t="shared" si="34"/>
        <v>378672.00000000006</v>
      </c>
      <c r="S422"/>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row>
    <row r="423" spans="1:60" s="2" customFormat="1" ht="15" x14ac:dyDescent="0.25">
      <c r="A423" t="s">
        <v>1036</v>
      </c>
      <c r="B423" t="s">
        <v>25</v>
      </c>
      <c r="C423" t="s">
        <v>2662</v>
      </c>
      <c r="D423" t="s">
        <v>2663</v>
      </c>
      <c r="E423" t="s">
        <v>116</v>
      </c>
      <c r="F423" t="s">
        <v>1605</v>
      </c>
      <c r="G423" t="s">
        <v>3354</v>
      </c>
      <c r="H423" t="s">
        <v>128</v>
      </c>
      <c r="I423" t="s">
        <v>2817</v>
      </c>
      <c r="J423" t="s">
        <v>124</v>
      </c>
      <c r="K423" t="s">
        <v>2195</v>
      </c>
      <c r="L423">
        <v>0</v>
      </c>
      <c r="M423">
        <v>796</v>
      </c>
      <c r="N423" t="s">
        <v>2681</v>
      </c>
      <c r="O423">
        <v>25</v>
      </c>
      <c r="P423">
        <v>8050</v>
      </c>
      <c r="Q423">
        <f t="shared" si="33"/>
        <v>201250</v>
      </c>
      <c r="R423">
        <f t="shared" si="34"/>
        <v>225400.00000000003</v>
      </c>
      <c r="S423"/>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row>
    <row r="424" spans="1:60" s="2" customFormat="1" ht="15" x14ac:dyDescent="0.25">
      <c r="A424" t="s">
        <v>1037</v>
      </c>
      <c r="B424" t="s">
        <v>25</v>
      </c>
      <c r="C424" t="s">
        <v>2662</v>
      </c>
      <c r="D424" t="s">
        <v>2663</v>
      </c>
      <c r="E424" t="s">
        <v>116</v>
      </c>
      <c r="F424" t="s">
        <v>1605</v>
      </c>
      <c r="G424" t="s">
        <v>3354</v>
      </c>
      <c r="H424" t="s">
        <v>1488</v>
      </c>
      <c r="I424" t="s">
        <v>2209</v>
      </c>
      <c r="J424" t="s">
        <v>124</v>
      </c>
      <c r="K424" t="s">
        <v>2195</v>
      </c>
      <c r="L424">
        <v>0</v>
      </c>
      <c r="M424">
        <v>796</v>
      </c>
      <c r="N424" t="s">
        <v>2681</v>
      </c>
      <c r="O424">
        <v>70</v>
      </c>
      <c r="P424">
        <v>8050</v>
      </c>
      <c r="Q424">
        <f t="shared" si="33"/>
        <v>563500</v>
      </c>
      <c r="R424">
        <f t="shared" si="34"/>
        <v>631120.00000000012</v>
      </c>
      <c r="S424"/>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row>
    <row r="425" spans="1:60" s="2" customFormat="1" ht="15" x14ac:dyDescent="0.25">
      <c r="A425" t="s">
        <v>1038</v>
      </c>
      <c r="B425" t="s">
        <v>25</v>
      </c>
      <c r="C425" t="s">
        <v>2662</v>
      </c>
      <c r="D425" t="s">
        <v>2663</v>
      </c>
      <c r="E425" t="s">
        <v>116</v>
      </c>
      <c r="F425" t="s">
        <v>1605</v>
      </c>
      <c r="G425" t="s">
        <v>3354</v>
      </c>
      <c r="H425" t="s">
        <v>613</v>
      </c>
      <c r="I425" t="s">
        <v>2660</v>
      </c>
      <c r="J425" t="s">
        <v>124</v>
      </c>
      <c r="K425" t="s">
        <v>2195</v>
      </c>
      <c r="L425">
        <v>0</v>
      </c>
      <c r="M425">
        <v>796</v>
      </c>
      <c r="N425" t="s">
        <v>2681</v>
      </c>
      <c r="O425">
        <v>25</v>
      </c>
      <c r="P425">
        <v>8050</v>
      </c>
      <c r="Q425">
        <f t="shared" si="33"/>
        <v>201250</v>
      </c>
      <c r="R425">
        <f t="shared" si="34"/>
        <v>225400.00000000003</v>
      </c>
      <c r="S42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row>
    <row r="426" spans="1:60" s="2" customFormat="1" ht="15" x14ac:dyDescent="0.25">
      <c r="A426" t="s">
        <v>1039</v>
      </c>
      <c r="B426" t="s">
        <v>25</v>
      </c>
      <c r="C426" t="s">
        <v>2662</v>
      </c>
      <c r="D426" t="s">
        <v>2663</v>
      </c>
      <c r="E426" t="s">
        <v>116</v>
      </c>
      <c r="F426" t="s">
        <v>1605</v>
      </c>
      <c r="G426" t="s">
        <v>3354</v>
      </c>
      <c r="H426" t="s">
        <v>126</v>
      </c>
      <c r="I426" t="s">
        <v>2185</v>
      </c>
      <c r="J426" t="s">
        <v>124</v>
      </c>
      <c r="K426" t="s">
        <v>2195</v>
      </c>
      <c r="L426">
        <v>0</v>
      </c>
      <c r="M426">
        <v>796</v>
      </c>
      <c r="N426" t="s">
        <v>2681</v>
      </c>
      <c r="O426">
        <v>42</v>
      </c>
      <c r="P426">
        <v>8050</v>
      </c>
      <c r="Q426">
        <f t="shared" si="33"/>
        <v>338100</v>
      </c>
      <c r="R426">
        <f t="shared" si="34"/>
        <v>378672.00000000006</v>
      </c>
      <c r="S426"/>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row>
    <row r="427" spans="1:60" s="2" customFormat="1" ht="15" x14ac:dyDescent="0.25">
      <c r="A427" t="s">
        <v>1040</v>
      </c>
      <c r="B427" t="s">
        <v>25</v>
      </c>
      <c r="C427" t="s">
        <v>2662</v>
      </c>
      <c r="D427" t="s">
        <v>2663</v>
      </c>
      <c r="E427" t="s">
        <v>116</v>
      </c>
      <c r="F427" t="s">
        <v>1605</v>
      </c>
      <c r="G427" t="s">
        <v>3354</v>
      </c>
      <c r="H427" t="s">
        <v>880</v>
      </c>
      <c r="I427" t="s">
        <v>2813</v>
      </c>
      <c r="J427" t="s">
        <v>124</v>
      </c>
      <c r="K427" t="s">
        <v>2195</v>
      </c>
      <c r="L427">
        <v>0</v>
      </c>
      <c r="M427">
        <v>796</v>
      </c>
      <c r="N427" t="s">
        <v>2681</v>
      </c>
      <c r="O427">
        <v>16</v>
      </c>
      <c r="P427">
        <v>8050</v>
      </c>
      <c r="Q427">
        <f t="shared" si="33"/>
        <v>128800</v>
      </c>
      <c r="R427">
        <f t="shared" si="34"/>
        <v>144256</v>
      </c>
      <c r="S427"/>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row>
    <row r="428" spans="1:60" s="2" customFormat="1" ht="15" x14ac:dyDescent="0.25">
      <c r="A428" t="s">
        <v>1041</v>
      </c>
      <c r="B428" t="s">
        <v>25</v>
      </c>
      <c r="C428" t="s">
        <v>2662</v>
      </c>
      <c r="D428" t="s">
        <v>2663</v>
      </c>
      <c r="E428" t="s">
        <v>116</v>
      </c>
      <c r="F428" t="s">
        <v>1605</v>
      </c>
      <c r="G428" t="s">
        <v>3354</v>
      </c>
      <c r="H428" t="s">
        <v>129</v>
      </c>
      <c r="I428" t="s">
        <v>2680</v>
      </c>
      <c r="J428" t="s">
        <v>124</v>
      </c>
      <c r="K428" t="s">
        <v>2195</v>
      </c>
      <c r="L428">
        <v>0</v>
      </c>
      <c r="M428">
        <v>796</v>
      </c>
      <c r="N428" t="s">
        <v>2681</v>
      </c>
      <c r="O428">
        <v>56</v>
      </c>
      <c r="P428">
        <v>8050</v>
      </c>
      <c r="Q428">
        <f t="shared" si="33"/>
        <v>450800</v>
      </c>
      <c r="R428">
        <f t="shared" si="34"/>
        <v>504896.00000000006</v>
      </c>
      <c r="S428"/>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row>
    <row r="429" spans="1:60" s="2" customFormat="1" ht="15" x14ac:dyDescent="0.25">
      <c r="A429" t="s">
        <v>1042</v>
      </c>
      <c r="B429" t="s">
        <v>25</v>
      </c>
      <c r="C429" t="s">
        <v>2664</v>
      </c>
      <c r="D429" t="s">
        <v>2665</v>
      </c>
      <c r="E429" t="s">
        <v>116</v>
      </c>
      <c r="F429" t="s">
        <v>1605</v>
      </c>
      <c r="G429" t="s">
        <v>3354</v>
      </c>
      <c r="H429" t="s">
        <v>145</v>
      </c>
      <c r="I429" t="s">
        <v>1855</v>
      </c>
      <c r="J429" t="s">
        <v>124</v>
      </c>
      <c r="K429" t="s">
        <v>2195</v>
      </c>
      <c r="L429">
        <v>0</v>
      </c>
      <c r="M429">
        <v>796</v>
      </c>
      <c r="N429" t="s">
        <v>10</v>
      </c>
      <c r="O429">
        <v>30</v>
      </c>
      <c r="P429">
        <v>1100</v>
      </c>
      <c r="Q429">
        <f t="shared" si="33"/>
        <v>33000</v>
      </c>
      <c r="R429">
        <f t="shared" si="34"/>
        <v>36960</v>
      </c>
      <c r="S429"/>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row>
    <row r="430" spans="1:60" s="2" customFormat="1" ht="15" x14ac:dyDescent="0.25">
      <c r="A430" t="s">
        <v>1043</v>
      </c>
      <c r="B430" t="s">
        <v>25</v>
      </c>
      <c r="C430" t="s">
        <v>2664</v>
      </c>
      <c r="D430" t="s">
        <v>2665</v>
      </c>
      <c r="E430" t="s">
        <v>116</v>
      </c>
      <c r="F430" t="s">
        <v>1605</v>
      </c>
      <c r="G430" t="s">
        <v>3354</v>
      </c>
      <c r="H430" t="s">
        <v>145</v>
      </c>
      <c r="I430" t="s">
        <v>2208</v>
      </c>
      <c r="J430" t="s">
        <v>124</v>
      </c>
      <c r="K430" t="s">
        <v>2195</v>
      </c>
      <c r="L430">
        <v>0</v>
      </c>
      <c r="M430">
        <v>796</v>
      </c>
      <c r="N430" t="s">
        <v>10</v>
      </c>
      <c r="O430">
        <v>30</v>
      </c>
      <c r="P430">
        <v>1100</v>
      </c>
      <c r="Q430">
        <f t="shared" si="33"/>
        <v>33000</v>
      </c>
      <c r="R430">
        <f t="shared" si="34"/>
        <v>36960</v>
      </c>
      <c r="S430"/>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row>
    <row r="431" spans="1:60" s="2" customFormat="1" ht="15" x14ac:dyDescent="0.25">
      <c r="A431" t="s">
        <v>1044</v>
      </c>
      <c r="B431" t="s">
        <v>25</v>
      </c>
      <c r="C431" t="s">
        <v>2664</v>
      </c>
      <c r="D431" t="s">
        <v>2665</v>
      </c>
      <c r="E431" t="s">
        <v>116</v>
      </c>
      <c r="F431" t="s">
        <v>1605</v>
      </c>
      <c r="G431" t="s">
        <v>3354</v>
      </c>
      <c r="H431" t="s">
        <v>128</v>
      </c>
      <c r="I431" t="s">
        <v>2816</v>
      </c>
      <c r="J431" t="s">
        <v>124</v>
      </c>
      <c r="K431" t="s">
        <v>2195</v>
      </c>
      <c r="L431">
        <v>0</v>
      </c>
      <c r="M431">
        <v>796</v>
      </c>
      <c r="N431" t="s">
        <v>10</v>
      </c>
      <c r="O431">
        <v>30</v>
      </c>
      <c r="P431">
        <v>1100</v>
      </c>
      <c r="Q431">
        <f t="shared" si="33"/>
        <v>33000</v>
      </c>
      <c r="R431">
        <f t="shared" si="34"/>
        <v>36960</v>
      </c>
      <c r="S431"/>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row>
    <row r="432" spans="1:60" s="2" customFormat="1" ht="15" x14ac:dyDescent="0.25">
      <c r="A432" t="s">
        <v>1045</v>
      </c>
      <c r="B432" t="s">
        <v>25</v>
      </c>
      <c r="C432" t="s">
        <v>2664</v>
      </c>
      <c r="D432" t="s">
        <v>2665</v>
      </c>
      <c r="E432" t="s">
        <v>116</v>
      </c>
      <c r="F432" t="s">
        <v>1605</v>
      </c>
      <c r="G432" t="s">
        <v>3354</v>
      </c>
      <c r="H432" t="s">
        <v>128</v>
      </c>
      <c r="I432" t="s">
        <v>2817</v>
      </c>
      <c r="J432" t="s">
        <v>124</v>
      </c>
      <c r="K432" t="s">
        <v>2195</v>
      </c>
      <c r="L432">
        <v>0</v>
      </c>
      <c r="M432">
        <v>796</v>
      </c>
      <c r="N432" t="s">
        <v>10</v>
      </c>
      <c r="O432">
        <v>30</v>
      </c>
      <c r="P432">
        <v>1100</v>
      </c>
      <c r="Q432">
        <f t="shared" si="33"/>
        <v>33000</v>
      </c>
      <c r="R432">
        <f t="shared" si="34"/>
        <v>36960</v>
      </c>
      <c r="S432"/>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row>
    <row r="433" spans="1:60" s="2" customFormat="1" ht="15" x14ac:dyDescent="0.25">
      <c r="A433" t="s">
        <v>1046</v>
      </c>
      <c r="B433" t="s">
        <v>25</v>
      </c>
      <c r="C433" t="s">
        <v>2664</v>
      </c>
      <c r="D433" t="s">
        <v>2665</v>
      </c>
      <c r="E433" t="s">
        <v>116</v>
      </c>
      <c r="F433" t="s">
        <v>1605</v>
      </c>
      <c r="G433" t="s">
        <v>3354</v>
      </c>
      <c r="H433" t="s">
        <v>128</v>
      </c>
      <c r="I433" t="s">
        <v>2210</v>
      </c>
      <c r="J433" t="s">
        <v>124</v>
      </c>
      <c r="K433" t="s">
        <v>2195</v>
      </c>
      <c r="L433">
        <v>0</v>
      </c>
      <c r="M433">
        <v>796</v>
      </c>
      <c r="N433" t="s">
        <v>10</v>
      </c>
      <c r="O433">
        <v>25</v>
      </c>
      <c r="P433">
        <v>1100</v>
      </c>
      <c r="Q433">
        <f t="shared" si="33"/>
        <v>27500</v>
      </c>
      <c r="R433">
        <f t="shared" si="34"/>
        <v>30800.000000000004</v>
      </c>
      <c r="S433"/>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row>
    <row r="434" spans="1:60" s="2" customFormat="1" ht="15" x14ac:dyDescent="0.25">
      <c r="A434" t="s">
        <v>1047</v>
      </c>
      <c r="B434" t="s">
        <v>25</v>
      </c>
      <c r="C434" t="s">
        <v>2664</v>
      </c>
      <c r="D434" t="s">
        <v>2665</v>
      </c>
      <c r="E434" t="s">
        <v>116</v>
      </c>
      <c r="F434" t="s">
        <v>1605</v>
      </c>
      <c r="G434" t="s">
        <v>3354</v>
      </c>
      <c r="H434" t="s">
        <v>130</v>
      </c>
      <c r="I434" t="s">
        <v>2809</v>
      </c>
      <c r="J434" t="s">
        <v>124</v>
      </c>
      <c r="K434" t="s">
        <v>2195</v>
      </c>
      <c r="L434">
        <v>0</v>
      </c>
      <c r="M434">
        <v>796</v>
      </c>
      <c r="N434" t="s">
        <v>10</v>
      </c>
      <c r="O434">
        <v>30</v>
      </c>
      <c r="P434">
        <v>1100</v>
      </c>
      <c r="Q434">
        <f t="shared" si="33"/>
        <v>33000</v>
      </c>
      <c r="R434">
        <f t="shared" si="34"/>
        <v>36960</v>
      </c>
      <c r="S434"/>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row>
    <row r="435" spans="1:60" s="2" customFormat="1" ht="15" x14ac:dyDescent="0.25">
      <c r="A435" t="s">
        <v>1048</v>
      </c>
      <c r="B435" t="s">
        <v>25</v>
      </c>
      <c r="C435" t="s">
        <v>2664</v>
      </c>
      <c r="D435" t="s">
        <v>2665</v>
      </c>
      <c r="E435" t="s">
        <v>116</v>
      </c>
      <c r="F435" t="s">
        <v>1605</v>
      </c>
      <c r="G435" t="s">
        <v>3354</v>
      </c>
      <c r="H435" t="s">
        <v>756</v>
      </c>
      <c r="I435" t="s">
        <v>2213</v>
      </c>
      <c r="J435" t="s">
        <v>124</v>
      </c>
      <c r="K435" t="s">
        <v>2195</v>
      </c>
      <c r="L435">
        <v>0</v>
      </c>
      <c r="M435">
        <v>796</v>
      </c>
      <c r="N435" t="s">
        <v>10</v>
      </c>
      <c r="O435">
        <v>25</v>
      </c>
      <c r="P435">
        <v>1100</v>
      </c>
      <c r="Q435">
        <f t="shared" si="33"/>
        <v>27500</v>
      </c>
      <c r="R435">
        <f t="shared" si="34"/>
        <v>30800.000000000004</v>
      </c>
      <c r="S43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row>
    <row r="436" spans="1:60" s="2" customFormat="1" ht="15" x14ac:dyDescent="0.25">
      <c r="A436" t="s">
        <v>1049</v>
      </c>
      <c r="B436" t="s">
        <v>25</v>
      </c>
      <c r="C436" t="s">
        <v>2664</v>
      </c>
      <c r="D436" t="s">
        <v>2665</v>
      </c>
      <c r="E436" t="s">
        <v>116</v>
      </c>
      <c r="F436" t="s">
        <v>1605</v>
      </c>
      <c r="G436" t="s">
        <v>3354</v>
      </c>
      <c r="H436" t="s">
        <v>1488</v>
      </c>
      <c r="I436" t="s">
        <v>2209</v>
      </c>
      <c r="J436" t="s">
        <v>124</v>
      </c>
      <c r="K436" t="s">
        <v>2195</v>
      </c>
      <c r="L436">
        <v>0</v>
      </c>
      <c r="M436">
        <v>796</v>
      </c>
      <c r="N436" t="s">
        <v>10</v>
      </c>
      <c r="O436">
        <v>30</v>
      </c>
      <c r="P436">
        <v>1100</v>
      </c>
      <c r="Q436">
        <f t="shared" si="33"/>
        <v>33000</v>
      </c>
      <c r="R436">
        <f t="shared" si="34"/>
        <v>36960</v>
      </c>
      <c r="S436"/>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row>
    <row r="437" spans="1:60" s="2" customFormat="1" ht="15" x14ac:dyDescent="0.25">
      <c r="A437" t="s">
        <v>1050</v>
      </c>
      <c r="B437" t="s">
        <v>25</v>
      </c>
      <c r="C437" t="s">
        <v>2664</v>
      </c>
      <c r="D437" t="s">
        <v>2665</v>
      </c>
      <c r="E437" t="s">
        <v>116</v>
      </c>
      <c r="F437" t="s">
        <v>1605</v>
      </c>
      <c r="G437" t="s">
        <v>3354</v>
      </c>
      <c r="H437" t="s">
        <v>126</v>
      </c>
      <c r="I437" t="s">
        <v>879</v>
      </c>
      <c r="J437" t="s">
        <v>124</v>
      </c>
      <c r="K437" t="s">
        <v>2195</v>
      </c>
      <c r="L437">
        <v>0</v>
      </c>
      <c r="M437">
        <v>796</v>
      </c>
      <c r="N437" t="s">
        <v>10</v>
      </c>
      <c r="O437">
        <v>30</v>
      </c>
      <c r="P437">
        <v>1100</v>
      </c>
      <c r="Q437">
        <f t="shared" si="33"/>
        <v>33000</v>
      </c>
      <c r="R437">
        <f t="shared" si="34"/>
        <v>36960</v>
      </c>
      <c r="S437"/>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row>
    <row r="438" spans="1:60" s="2" customFormat="1" ht="15" x14ac:dyDescent="0.25">
      <c r="A438" t="s">
        <v>1051</v>
      </c>
      <c r="B438" t="s">
        <v>25</v>
      </c>
      <c r="C438" t="s">
        <v>2664</v>
      </c>
      <c r="D438" t="s">
        <v>2665</v>
      </c>
      <c r="E438" t="s">
        <v>116</v>
      </c>
      <c r="F438" t="s">
        <v>1605</v>
      </c>
      <c r="G438" t="s">
        <v>3354</v>
      </c>
      <c r="H438" t="s">
        <v>753</v>
      </c>
      <c r="I438" t="s">
        <v>2679</v>
      </c>
      <c r="J438" t="s">
        <v>124</v>
      </c>
      <c r="K438" t="s">
        <v>2195</v>
      </c>
      <c r="L438">
        <v>0</v>
      </c>
      <c r="M438">
        <v>796</v>
      </c>
      <c r="N438" t="s">
        <v>10</v>
      </c>
      <c r="O438">
        <v>30</v>
      </c>
      <c r="P438">
        <v>1100</v>
      </c>
      <c r="Q438">
        <f t="shared" si="33"/>
        <v>33000</v>
      </c>
      <c r="R438">
        <f t="shared" si="34"/>
        <v>36960</v>
      </c>
      <c r="S438"/>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row>
    <row r="439" spans="1:60" s="2" customFormat="1" ht="15" x14ac:dyDescent="0.25">
      <c r="A439" t="s">
        <v>1052</v>
      </c>
      <c r="B439" t="s">
        <v>25</v>
      </c>
      <c r="C439" t="s">
        <v>2664</v>
      </c>
      <c r="D439" t="s">
        <v>2665</v>
      </c>
      <c r="E439" t="s">
        <v>116</v>
      </c>
      <c r="F439" t="s">
        <v>1605</v>
      </c>
      <c r="G439" t="s">
        <v>3354</v>
      </c>
      <c r="H439" t="s">
        <v>613</v>
      </c>
      <c r="I439" t="s">
        <v>2660</v>
      </c>
      <c r="J439" t="s">
        <v>124</v>
      </c>
      <c r="K439" t="s">
        <v>2195</v>
      </c>
      <c r="L439">
        <v>0</v>
      </c>
      <c r="M439">
        <v>796</v>
      </c>
      <c r="N439" t="s">
        <v>10</v>
      </c>
      <c r="O439">
        <v>30</v>
      </c>
      <c r="P439">
        <v>1100</v>
      </c>
      <c r="Q439">
        <f t="shared" si="33"/>
        <v>33000</v>
      </c>
      <c r="R439">
        <f t="shared" si="34"/>
        <v>36960</v>
      </c>
      <c r="S439"/>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row>
    <row r="440" spans="1:60" s="2" customFormat="1" ht="15" x14ac:dyDescent="0.25">
      <c r="A440" t="s">
        <v>1053</v>
      </c>
      <c r="B440" t="s">
        <v>25</v>
      </c>
      <c r="C440" t="s">
        <v>2664</v>
      </c>
      <c r="D440" t="s">
        <v>2665</v>
      </c>
      <c r="E440" t="s">
        <v>116</v>
      </c>
      <c r="F440" t="s">
        <v>1605</v>
      </c>
      <c r="G440" t="s">
        <v>3354</v>
      </c>
      <c r="H440" t="s">
        <v>2661</v>
      </c>
      <c r="I440" t="s">
        <v>2215</v>
      </c>
      <c r="J440" t="s">
        <v>124</v>
      </c>
      <c r="K440" t="s">
        <v>2195</v>
      </c>
      <c r="L440">
        <v>0</v>
      </c>
      <c r="M440">
        <v>796</v>
      </c>
      <c r="N440" t="s">
        <v>10</v>
      </c>
      <c r="O440">
        <v>25</v>
      </c>
      <c r="P440">
        <v>1100</v>
      </c>
      <c r="Q440">
        <f t="shared" si="33"/>
        <v>27500</v>
      </c>
      <c r="R440">
        <f t="shared" si="34"/>
        <v>30800.000000000004</v>
      </c>
      <c r="S440"/>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row>
    <row r="441" spans="1:60" s="2" customFormat="1" ht="15" x14ac:dyDescent="0.25">
      <c r="A441" t="s">
        <v>1054</v>
      </c>
      <c r="B441" t="s">
        <v>25</v>
      </c>
      <c r="C441" t="s">
        <v>2664</v>
      </c>
      <c r="D441" t="s">
        <v>2665</v>
      </c>
      <c r="E441" t="s">
        <v>116</v>
      </c>
      <c r="F441" t="s">
        <v>1605</v>
      </c>
      <c r="G441" t="s">
        <v>3354</v>
      </c>
      <c r="H441" t="s">
        <v>129</v>
      </c>
      <c r="I441" t="s">
        <v>2680</v>
      </c>
      <c r="J441" t="s">
        <v>124</v>
      </c>
      <c r="K441" t="s">
        <v>2195</v>
      </c>
      <c r="L441">
        <v>0</v>
      </c>
      <c r="M441">
        <v>796</v>
      </c>
      <c r="N441" t="s">
        <v>10</v>
      </c>
      <c r="O441">
        <v>25</v>
      </c>
      <c r="P441">
        <v>1100</v>
      </c>
      <c r="Q441">
        <f t="shared" si="33"/>
        <v>27500</v>
      </c>
      <c r="R441">
        <f t="shared" si="34"/>
        <v>30800.000000000004</v>
      </c>
      <c r="S441"/>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row>
    <row r="442" spans="1:60" s="2" customFormat="1" ht="15" x14ac:dyDescent="0.25">
      <c r="A442" t="s">
        <v>1055</v>
      </c>
      <c r="B442" t="s">
        <v>25</v>
      </c>
      <c r="C442" t="s">
        <v>2664</v>
      </c>
      <c r="D442" t="s">
        <v>2665</v>
      </c>
      <c r="E442" t="s">
        <v>116</v>
      </c>
      <c r="F442" t="s">
        <v>1605</v>
      </c>
      <c r="G442" t="s">
        <v>3354</v>
      </c>
      <c r="H442" t="s">
        <v>756</v>
      </c>
      <c r="I442" t="s">
        <v>2213</v>
      </c>
      <c r="J442" t="s">
        <v>124</v>
      </c>
      <c r="K442" t="s">
        <v>2195</v>
      </c>
      <c r="L442">
        <v>0</v>
      </c>
      <c r="M442">
        <v>796</v>
      </c>
      <c r="N442" t="s">
        <v>10</v>
      </c>
      <c r="O442">
        <v>30</v>
      </c>
      <c r="P442">
        <v>1100</v>
      </c>
      <c r="Q442">
        <f t="shared" si="33"/>
        <v>33000</v>
      </c>
      <c r="R442">
        <f t="shared" si="34"/>
        <v>36960</v>
      </c>
      <c r="S442"/>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row>
    <row r="443" spans="1:60" s="2" customFormat="1" ht="15" x14ac:dyDescent="0.25">
      <c r="A443" t="s">
        <v>1056</v>
      </c>
      <c r="B443" t="s">
        <v>25</v>
      </c>
      <c r="C443" t="s">
        <v>2666</v>
      </c>
      <c r="D443" t="s">
        <v>2667</v>
      </c>
      <c r="E443" t="s">
        <v>116</v>
      </c>
      <c r="F443" t="s">
        <v>1605</v>
      </c>
      <c r="G443" t="s">
        <v>3354</v>
      </c>
      <c r="H443" t="s">
        <v>753</v>
      </c>
      <c r="I443" t="s">
        <v>2679</v>
      </c>
      <c r="J443" t="s">
        <v>124</v>
      </c>
      <c r="K443" t="s">
        <v>2195</v>
      </c>
      <c r="L443">
        <v>0</v>
      </c>
      <c r="M443">
        <v>796</v>
      </c>
      <c r="N443" t="s">
        <v>2681</v>
      </c>
      <c r="O443">
        <v>100</v>
      </c>
      <c r="P443">
        <v>1360</v>
      </c>
      <c r="Q443">
        <f t="shared" si="33"/>
        <v>136000</v>
      </c>
      <c r="R443">
        <f t="shared" si="34"/>
        <v>152320</v>
      </c>
      <c r="S443"/>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row>
    <row r="444" spans="1:60" s="2" customFormat="1" ht="15" x14ac:dyDescent="0.25">
      <c r="A444" t="s">
        <v>1057</v>
      </c>
      <c r="B444" t="s">
        <v>25</v>
      </c>
      <c r="C444" t="s">
        <v>2666</v>
      </c>
      <c r="D444" t="s">
        <v>2667</v>
      </c>
      <c r="E444" t="s">
        <v>116</v>
      </c>
      <c r="F444" t="s">
        <v>1605</v>
      </c>
      <c r="G444" t="s">
        <v>3354</v>
      </c>
      <c r="H444" t="s">
        <v>756</v>
      </c>
      <c r="I444" t="s">
        <v>2213</v>
      </c>
      <c r="J444" t="s">
        <v>124</v>
      </c>
      <c r="K444" t="s">
        <v>2195</v>
      </c>
      <c r="L444">
        <v>0</v>
      </c>
      <c r="M444">
        <v>796</v>
      </c>
      <c r="N444" t="s">
        <v>2681</v>
      </c>
      <c r="O444">
        <v>100</v>
      </c>
      <c r="P444">
        <v>1360</v>
      </c>
      <c r="Q444">
        <f t="shared" si="33"/>
        <v>136000</v>
      </c>
      <c r="R444">
        <f t="shared" si="34"/>
        <v>152320</v>
      </c>
      <c r="S444"/>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row>
    <row r="445" spans="1:60" s="2" customFormat="1" ht="15" x14ac:dyDescent="0.25">
      <c r="A445" t="s">
        <v>1058</v>
      </c>
      <c r="B445" t="s">
        <v>25</v>
      </c>
      <c r="C445" t="s">
        <v>2666</v>
      </c>
      <c r="D445" t="s">
        <v>2667</v>
      </c>
      <c r="E445" t="s">
        <v>116</v>
      </c>
      <c r="F445" t="s">
        <v>1605</v>
      </c>
      <c r="G445" t="s">
        <v>3354</v>
      </c>
      <c r="H445" t="s">
        <v>131</v>
      </c>
      <c r="I445" t="s">
        <v>2217</v>
      </c>
      <c r="J445" t="s">
        <v>124</v>
      </c>
      <c r="K445" t="s">
        <v>2195</v>
      </c>
      <c r="L445">
        <v>0</v>
      </c>
      <c r="M445">
        <v>796</v>
      </c>
      <c r="N445" t="s">
        <v>2681</v>
      </c>
      <c r="O445">
        <v>100</v>
      </c>
      <c r="P445">
        <v>1360</v>
      </c>
      <c r="Q445">
        <f t="shared" si="33"/>
        <v>136000</v>
      </c>
      <c r="R445">
        <f t="shared" si="34"/>
        <v>152320</v>
      </c>
      <c r="S44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row>
    <row r="446" spans="1:60" s="2" customFormat="1" ht="15" x14ac:dyDescent="0.25">
      <c r="A446" t="s">
        <v>1059</v>
      </c>
      <c r="B446" t="s">
        <v>25</v>
      </c>
      <c r="C446" t="s">
        <v>2666</v>
      </c>
      <c r="D446" t="s">
        <v>2667</v>
      </c>
      <c r="E446" t="s">
        <v>116</v>
      </c>
      <c r="F446" t="s">
        <v>1605</v>
      </c>
      <c r="G446" t="s">
        <v>3354</v>
      </c>
      <c r="H446" t="s">
        <v>145</v>
      </c>
      <c r="I446" t="s">
        <v>1855</v>
      </c>
      <c r="J446" t="s">
        <v>124</v>
      </c>
      <c r="K446" t="s">
        <v>2195</v>
      </c>
      <c r="L446">
        <v>0</v>
      </c>
      <c r="M446">
        <v>796</v>
      </c>
      <c r="N446" t="s">
        <v>2681</v>
      </c>
      <c r="O446">
        <v>150</v>
      </c>
      <c r="P446">
        <v>1360</v>
      </c>
      <c r="Q446">
        <f t="shared" si="33"/>
        <v>204000</v>
      </c>
      <c r="R446">
        <f t="shared" si="34"/>
        <v>228480.00000000003</v>
      </c>
      <c r="S446"/>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row>
    <row r="447" spans="1:60" s="2" customFormat="1" ht="15" x14ac:dyDescent="0.25">
      <c r="A447" t="s">
        <v>1060</v>
      </c>
      <c r="B447" t="s">
        <v>25</v>
      </c>
      <c r="C447" t="s">
        <v>2666</v>
      </c>
      <c r="D447" t="s">
        <v>2667</v>
      </c>
      <c r="E447" t="s">
        <v>116</v>
      </c>
      <c r="F447" t="s">
        <v>1605</v>
      </c>
      <c r="G447" t="s">
        <v>3354</v>
      </c>
      <c r="H447" t="s">
        <v>2656</v>
      </c>
      <c r="I447" t="s">
        <v>2657</v>
      </c>
      <c r="J447" t="s">
        <v>124</v>
      </c>
      <c r="K447" t="s">
        <v>2195</v>
      </c>
      <c r="L447">
        <v>0</v>
      </c>
      <c r="M447">
        <v>796</v>
      </c>
      <c r="N447" t="s">
        <v>2681</v>
      </c>
      <c r="O447">
        <v>100</v>
      </c>
      <c r="P447">
        <v>1360</v>
      </c>
      <c r="Q447">
        <f t="shared" si="33"/>
        <v>136000</v>
      </c>
      <c r="R447">
        <f t="shared" si="34"/>
        <v>152320</v>
      </c>
      <c r="S447"/>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row>
    <row r="448" spans="1:60" s="2" customFormat="1" ht="15" x14ac:dyDescent="0.25">
      <c r="A448" t="s">
        <v>1061</v>
      </c>
      <c r="B448" t="s">
        <v>25</v>
      </c>
      <c r="C448" t="s">
        <v>2666</v>
      </c>
      <c r="D448" t="s">
        <v>2667</v>
      </c>
      <c r="E448" t="s">
        <v>116</v>
      </c>
      <c r="F448" t="s">
        <v>1605</v>
      </c>
      <c r="G448" t="s">
        <v>3354</v>
      </c>
      <c r="H448" t="s">
        <v>130</v>
      </c>
      <c r="I448" t="s">
        <v>2809</v>
      </c>
      <c r="J448" t="s">
        <v>124</v>
      </c>
      <c r="K448" t="s">
        <v>2195</v>
      </c>
      <c r="L448">
        <v>0</v>
      </c>
      <c r="M448">
        <v>796</v>
      </c>
      <c r="N448" t="s">
        <v>2681</v>
      </c>
      <c r="O448">
        <v>100</v>
      </c>
      <c r="P448">
        <v>1360</v>
      </c>
      <c r="Q448">
        <f t="shared" si="33"/>
        <v>136000</v>
      </c>
      <c r="R448">
        <f t="shared" si="34"/>
        <v>152320</v>
      </c>
      <c r="S448"/>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row>
    <row r="449" spans="1:60" s="2" customFormat="1" ht="15" x14ac:dyDescent="0.25">
      <c r="A449" t="s">
        <v>1062</v>
      </c>
      <c r="B449" t="s">
        <v>25</v>
      </c>
      <c r="C449" t="s">
        <v>2666</v>
      </c>
      <c r="D449" t="s">
        <v>2667</v>
      </c>
      <c r="E449" t="s">
        <v>116</v>
      </c>
      <c r="F449" t="s">
        <v>1605</v>
      </c>
      <c r="G449" t="s">
        <v>3354</v>
      </c>
      <c r="H449" t="s">
        <v>130</v>
      </c>
      <c r="I449" t="s">
        <v>2808</v>
      </c>
      <c r="J449" t="s">
        <v>124</v>
      </c>
      <c r="K449" t="s">
        <v>2195</v>
      </c>
      <c r="L449">
        <v>0</v>
      </c>
      <c r="M449">
        <v>796</v>
      </c>
      <c r="N449" t="s">
        <v>2681</v>
      </c>
      <c r="O449">
        <v>100</v>
      </c>
      <c r="P449">
        <v>1360</v>
      </c>
      <c r="Q449">
        <f t="shared" si="33"/>
        <v>136000</v>
      </c>
      <c r="R449">
        <f t="shared" si="34"/>
        <v>152320</v>
      </c>
      <c r="S449"/>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row>
    <row r="450" spans="1:60" s="2" customFormat="1" ht="15" x14ac:dyDescent="0.25">
      <c r="A450" t="s">
        <v>1063</v>
      </c>
      <c r="B450" t="s">
        <v>25</v>
      </c>
      <c r="C450" t="s">
        <v>2666</v>
      </c>
      <c r="D450" t="s">
        <v>2667</v>
      </c>
      <c r="E450" t="s">
        <v>116</v>
      </c>
      <c r="F450" t="s">
        <v>1605</v>
      </c>
      <c r="G450" t="s">
        <v>3354</v>
      </c>
      <c r="H450" t="s">
        <v>133</v>
      </c>
      <c r="I450" t="s">
        <v>2819</v>
      </c>
      <c r="J450" t="s">
        <v>124</v>
      </c>
      <c r="K450" t="s">
        <v>2195</v>
      </c>
      <c r="L450">
        <v>0</v>
      </c>
      <c r="M450">
        <v>796</v>
      </c>
      <c r="N450" t="s">
        <v>2681</v>
      </c>
      <c r="O450">
        <v>200</v>
      </c>
      <c r="P450">
        <v>1360</v>
      </c>
      <c r="Q450">
        <f t="shared" si="33"/>
        <v>272000</v>
      </c>
      <c r="R450">
        <f t="shared" si="34"/>
        <v>304640</v>
      </c>
      <c r="S450"/>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row>
    <row r="451" spans="1:60" s="2" customFormat="1" ht="15" x14ac:dyDescent="0.25">
      <c r="A451" t="s">
        <v>1064</v>
      </c>
      <c r="B451" t="s">
        <v>25</v>
      </c>
      <c r="C451" t="s">
        <v>2666</v>
      </c>
      <c r="D451" t="s">
        <v>2667</v>
      </c>
      <c r="E451" t="s">
        <v>116</v>
      </c>
      <c r="F451" t="s">
        <v>1605</v>
      </c>
      <c r="G451" t="s">
        <v>3354</v>
      </c>
      <c r="H451" t="s">
        <v>128</v>
      </c>
      <c r="I451" t="s">
        <v>2210</v>
      </c>
      <c r="J451" t="s">
        <v>124</v>
      </c>
      <c r="K451" t="s">
        <v>2195</v>
      </c>
      <c r="L451">
        <v>0</v>
      </c>
      <c r="M451">
        <v>796</v>
      </c>
      <c r="N451" t="s">
        <v>2681</v>
      </c>
      <c r="O451">
        <v>100</v>
      </c>
      <c r="P451">
        <v>1360</v>
      </c>
      <c r="Q451">
        <f t="shared" si="33"/>
        <v>136000</v>
      </c>
      <c r="R451">
        <f t="shared" si="34"/>
        <v>152320</v>
      </c>
      <c r="S451"/>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row>
    <row r="452" spans="1:60" s="2" customFormat="1" ht="15" x14ac:dyDescent="0.25">
      <c r="A452" t="s">
        <v>1065</v>
      </c>
      <c r="B452" t="s">
        <v>25</v>
      </c>
      <c r="C452" t="s">
        <v>2666</v>
      </c>
      <c r="D452" t="s">
        <v>2667</v>
      </c>
      <c r="E452" t="s">
        <v>116</v>
      </c>
      <c r="F452" t="s">
        <v>1605</v>
      </c>
      <c r="G452" t="s">
        <v>3354</v>
      </c>
      <c r="H452" t="s">
        <v>128</v>
      </c>
      <c r="I452" t="s">
        <v>614</v>
      </c>
      <c r="J452" t="s">
        <v>124</v>
      </c>
      <c r="K452" t="s">
        <v>2195</v>
      </c>
      <c r="L452">
        <v>0</v>
      </c>
      <c r="M452">
        <v>796</v>
      </c>
      <c r="N452" t="s">
        <v>2681</v>
      </c>
      <c r="O452">
        <v>100</v>
      </c>
      <c r="P452">
        <v>1360</v>
      </c>
      <c r="Q452">
        <f t="shared" si="33"/>
        <v>136000</v>
      </c>
      <c r="R452">
        <f t="shared" si="34"/>
        <v>152320</v>
      </c>
      <c r="S452"/>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row>
    <row r="453" spans="1:60" s="2" customFormat="1" ht="15" x14ac:dyDescent="0.25">
      <c r="A453" t="s">
        <v>1066</v>
      </c>
      <c r="B453" t="s">
        <v>25</v>
      </c>
      <c r="C453" t="s">
        <v>2666</v>
      </c>
      <c r="D453" t="s">
        <v>2667</v>
      </c>
      <c r="E453" t="s">
        <v>116</v>
      </c>
      <c r="F453" t="s">
        <v>1605</v>
      </c>
      <c r="G453" t="s">
        <v>3354</v>
      </c>
      <c r="H453" t="s">
        <v>128</v>
      </c>
      <c r="I453" t="s">
        <v>2817</v>
      </c>
      <c r="J453" t="s">
        <v>124</v>
      </c>
      <c r="K453" t="s">
        <v>2195</v>
      </c>
      <c r="L453">
        <v>0</v>
      </c>
      <c r="M453">
        <v>796</v>
      </c>
      <c r="N453" t="s">
        <v>2681</v>
      </c>
      <c r="O453">
        <v>100</v>
      </c>
      <c r="P453">
        <v>1360</v>
      </c>
      <c r="Q453">
        <f t="shared" si="33"/>
        <v>136000</v>
      </c>
      <c r="R453">
        <f t="shared" si="34"/>
        <v>152320</v>
      </c>
      <c r="S453"/>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row>
    <row r="454" spans="1:60" s="2" customFormat="1" ht="15" x14ac:dyDescent="0.25">
      <c r="A454" t="s">
        <v>1067</v>
      </c>
      <c r="B454" t="s">
        <v>25</v>
      </c>
      <c r="C454" t="s">
        <v>2666</v>
      </c>
      <c r="D454" t="s">
        <v>2667</v>
      </c>
      <c r="E454" t="s">
        <v>116</v>
      </c>
      <c r="F454" t="s">
        <v>1605</v>
      </c>
      <c r="G454" t="s">
        <v>3354</v>
      </c>
      <c r="H454" t="s">
        <v>1488</v>
      </c>
      <c r="I454" t="s">
        <v>2209</v>
      </c>
      <c r="J454" t="s">
        <v>124</v>
      </c>
      <c r="K454" t="s">
        <v>2195</v>
      </c>
      <c r="L454">
        <v>0</v>
      </c>
      <c r="M454">
        <v>796</v>
      </c>
      <c r="N454" t="s">
        <v>2681</v>
      </c>
      <c r="O454">
        <v>150</v>
      </c>
      <c r="P454">
        <v>1360</v>
      </c>
      <c r="Q454">
        <f t="shared" si="33"/>
        <v>204000</v>
      </c>
      <c r="R454">
        <f t="shared" si="34"/>
        <v>228480.00000000003</v>
      </c>
      <c r="S454"/>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row>
    <row r="455" spans="1:60" s="2" customFormat="1" ht="15" x14ac:dyDescent="0.25">
      <c r="A455" t="s">
        <v>1068</v>
      </c>
      <c r="B455" t="s">
        <v>25</v>
      </c>
      <c r="C455" t="s">
        <v>2666</v>
      </c>
      <c r="D455" t="s">
        <v>2667</v>
      </c>
      <c r="E455" t="s">
        <v>116</v>
      </c>
      <c r="F455" t="s">
        <v>1605</v>
      </c>
      <c r="G455" t="s">
        <v>3354</v>
      </c>
      <c r="H455" t="s">
        <v>613</v>
      </c>
      <c r="I455" t="s">
        <v>2660</v>
      </c>
      <c r="J455" t="s">
        <v>124</v>
      </c>
      <c r="K455" t="s">
        <v>2195</v>
      </c>
      <c r="L455">
        <v>0</v>
      </c>
      <c r="M455">
        <v>796</v>
      </c>
      <c r="N455" t="s">
        <v>2681</v>
      </c>
      <c r="O455">
        <v>100</v>
      </c>
      <c r="P455">
        <v>1360</v>
      </c>
      <c r="Q455">
        <f t="shared" si="33"/>
        <v>136000</v>
      </c>
      <c r="R455">
        <f t="shared" si="34"/>
        <v>152320</v>
      </c>
      <c r="S45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row>
    <row r="456" spans="1:60" s="2" customFormat="1" ht="15" x14ac:dyDescent="0.25">
      <c r="A456" t="s">
        <v>1069</v>
      </c>
      <c r="B456" t="s">
        <v>25</v>
      </c>
      <c r="C456" t="s">
        <v>2666</v>
      </c>
      <c r="D456" t="s">
        <v>2667</v>
      </c>
      <c r="E456" t="s">
        <v>116</v>
      </c>
      <c r="F456" t="s">
        <v>1605</v>
      </c>
      <c r="G456" t="s">
        <v>3354</v>
      </c>
      <c r="H456" t="s">
        <v>126</v>
      </c>
      <c r="I456" t="s">
        <v>2185</v>
      </c>
      <c r="J456" t="s">
        <v>124</v>
      </c>
      <c r="K456" t="s">
        <v>2195</v>
      </c>
      <c r="L456">
        <v>0</v>
      </c>
      <c r="M456">
        <v>796</v>
      </c>
      <c r="N456" t="s">
        <v>2681</v>
      </c>
      <c r="O456">
        <v>150</v>
      </c>
      <c r="P456">
        <v>1360</v>
      </c>
      <c r="Q456">
        <f t="shared" si="33"/>
        <v>204000</v>
      </c>
      <c r="R456">
        <f t="shared" si="34"/>
        <v>228480.00000000003</v>
      </c>
      <c r="S456"/>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row>
    <row r="457" spans="1:60" s="2" customFormat="1" ht="15" x14ac:dyDescent="0.25">
      <c r="A457" t="s">
        <v>1070</v>
      </c>
      <c r="B457" t="s">
        <v>25</v>
      </c>
      <c r="C457" t="s">
        <v>2666</v>
      </c>
      <c r="D457" t="s">
        <v>2667</v>
      </c>
      <c r="E457" t="s">
        <v>116</v>
      </c>
      <c r="F457" t="s">
        <v>1605</v>
      </c>
      <c r="G457" t="s">
        <v>3354</v>
      </c>
      <c r="H457" t="s">
        <v>880</v>
      </c>
      <c r="I457" t="s">
        <v>2813</v>
      </c>
      <c r="J457" t="s">
        <v>124</v>
      </c>
      <c r="K457" t="s">
        <v>2195</v>
      </c>
      <c r="L457">
        <v>0</v>
      </c>
      <c r="M457">
        <v>796</v>
      </c>
      <c r="N457" t="s">
        <v>2681</v>
      </c>
      <c r="O457">
        <v>100</v>
      </c>
      <c r="P457">
        <v>1360</v>
      </c>
      <c r="Q457">
        <f t="shared" si="33"/>
        <v>136000</v>
      </c>
      <c r="R457">
        <f t="shared" si="34"/>
        <v>152320</v>
      </c>
      <c r="S457"/>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row>
    <row r="458" spans="1:60" s="2" customFormat="1" ht="15" x14ac:dyDescent="0.25">
      <c r="A458" t="s">
        <v>1071</v>
      </c>
      <c r="B458" t="s">
        <v>25</v>
      </c>
      <c r="C458" t="s">
        <v>2666</v>
      </c>
      <c r="D458" t="s">
        <v>2667</v>
      </c>
      <c r="E458" t="s">
        <v>116</v>
      </c>
      <c r="F458" t="s">
        <v>1605</v>
      </c>
      <c r="G458" t="s">
        <v>3354</v>
      </c>
      <c r="H458" t="s">
        <v>140</v>
      </c>
      <c r="I458" t="s">
        <v>1639</v>
      </c>
      <c r="J458" t="s">
        <v>124</v>
      </c>
      <c r="K458" t="s">
        <v>2195</v>
      </c>
      <c r="L458">
        <v>0</v>
      </c>
      <c r="M458">
        <v>796</v>
      </c>
      <c r="N458" t="s">
        <v>2681</v>
      </c>
      <c r="O458">
        <v>150</v>
      </c>
      <c r="P458">
        <v>1360</v>
      </c>
      <c r="Q458">
        <f t="shared" si="33"/>
        <v>204000</v>
      </c>
      <c r="R458">
        <f t="shared" si="34"/>
        <v>228480.00000000003</v>
      </c>
      <c r="S458"/>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row>
    <row r="459" spans="1:60" s="2" customFormat="1" ht="15" x14ac:dyDescent="0.25">
      <c r="A459" t="s">
        <v>1072</v>
      </c>
      <c r="B459" t="s">
        <v>25</v>
      </c>
      <c r="C459" t="s">
        <v>2666</v>
      </c>
      <c r="D459" t="s">
        <v>2667</v>
      </c>
      <c r="E459" t="s">
        <v>116</v>
      </c>
      <c r="F459" t="s">
        <v>1605</v>
      </c>
      <c r="G459" t="s">
        <v>3354</v>
      </c>
      <c r="H459" t="s">
        <v>129</v>
      </c>
      <c r="I459" t="s">
        <v>2680</v>
      </c>
      <c r="J459" t="s">
        <v>124</v>
      </c>
      <c r="K459" t="s">
        <v>2195</v>
      </c>
      <c r="L459">
        <v>0</v>
      </c>
      <c r="M459">
        <v>796</v>
      </c>
      <c r="N459" t="s">
        <v>2681</v>
      </c>
      <c r="O459">
        <v>100</v>
      </c>
      <c r="P459">
        <v>1360</v>
      </c>
      <c r="Q459">
        <f t="shared" si="33"/>
        <v>136000</v>
      </c>
      <c r="R459">
        <f t="shared" si="34"/>
        <v>152320</v>
      </c>
      <c r="S459"/>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row>
    <row r="460" spans="1:60" s="2" customFormat="1" ht="15" x14ac:dyDescent="0.25">
      <c r="A460" t="s">
        <v>1073</v>
      </c>
      <c r="B460" t="s">
        <v>25</v>
      </c>
      <c r="C460" t="s">
        <v>2668</v>
      </c>
      <c r="D460" t="s">
        <v>2667</v>
      </c>
      <c r="E460" t="s">
        <v>116</v>
      </c>
      <c r="F460" t="s">
        <v>1605</v>
      </c>
      <c r="G460" t="s">
        <v>3354</v>
      </c>
      <c r="H460" t="s">
        <v>753</v>
      </c>
      <c r="I460" t="s">
        <v>2679</v>
      </c>
      <c r="J460" t="s">
        <v>124</v>
      </c>
      <c r="K460" t="s">
        <v>2195</v>
      </c>
      <c r="L460">
        <v>0</v>
      </c>
      <c r="M460">
        <v>796</v>
      </c>
      <c r="N460" t="s">
        <v>2681</v>
      </c>
      <c r="O460">
        <v>100</v>
      </c>
      <c r="P460">
        <v>371</v>
      </c>
      <c r="Q460">
        <f t="shared" si="33"/>
        <v>37100</v>
      </c>
      <c r="R460">
        <f t="shared" si="34"/>
        <v>41552.000000000007</v>
      </c>
      <c r="S460"/>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row>
    <row r="461" spans="1:60" s="2" customFormat="1" ht="15" x14ac:dyDescent="0.25">
      <c r="A461" t="s">
        <v>1074</v>
      </c>
      <c r="B461" t="s">
        <v>25</v>
      </c>
      <c r="C461" t="s">
        <v>2668</v>
      </c>
      <c r="D461" t="s">
        <v>2667</v>
      </c>
      <c r="E461" t="s">
        <v>116</v>
      </c>
      <c r="F461" t="s">
        <v>1605</v>
      </c>
      <c r="G461" t="s">
        <v>3354</v>
      </c>
      <c r="H461" t="s">
        <v>756</v>
      </c>
      <c r="I461" t="s">
        <v>2213</v>
      </c>
      <c r="J461" t="s">
        <v>124</v>
      </c>
      <c r="K461" t="s">
        <v>2195</v>
      </c>
      <c r="L461">
        <v>0</v>
      </c>
      <c r="M461">
        <v>796</v>
      </c>
      <c r="N461" t="s">
        <v>2681</v>
      </c>
      <c r="O461">
        <v>100</v>
      </c>
      <c r="P461">
        <v>371</v>
      </c>
      <c r="Q461">
        <f t="shared" si="33"/>
        <v>37100</v>
      </c>
      <c r="R461">
        <f t="shared" si="34"/>
        <v>41552.000000000007</v>
      </c>
      <c r="S461"/>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row>
    <row r="462" spans="1:60" s="2" customFormat="1" ht="15" x14ac:dyDescent="0.25">
      <c r="A462" t="s">
        <v>1075</v>
      </c>
      <c r="B462" t="s">
        <v>25</v>
      </c>
      <c r="C462" t="s">
        <v>2668</v>
      </c>
      <c r="D462" t="s">
        <v>2667</v>
      </c>
      <c r="E462" t="s">
        <v>116</v>
      </c>
      <c r="F462" t="s">
        <v>1605</v>
      </c>
      <c r="G462" t="s">
        <v>3354</v>
      </c>
      <c r="H462" t="s">
        <v>131</v>
      </c>
      <c r="I462" t="s">
        <v>2217</v>
      </c>
      <c r="J462" t="s">
        <v>124</v>
      </c>
      <c r="K462" t="s">
        <v>2195</v>
      </c>
      <c r="L462">
        <v>0</v>
      </c>
      <c r="M462">
        <v>796</v>
      </c>
      <c r="N462" t="s">
        <v>2681</v>
      </c>
      <c r="O462">
        <v>100</v>
      </c>
      <c r="P462">
        <v>371</v>
      </c>
      <c r="Q462">
        <f t="shared" si="33"/>
        <v>37100</v>
      </c>
      <c r="R462">
        <f t="shared" si="34"/>
        <v>41552.000000000007</v>
      </c>
      <c r="S462"/>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row>
    <row r="463" spans="1:60" s="2" customFormat="1" ht="15" x14ac:dyDescent="0.25">
      <c r="A463" t="s">
        <v>1076</v>
      </c>
      <c r="B463" t="s">
        <v>25</v>
      </c>
      <c r="C463" t="s">
        <v>2668</v>
      </c>
      <c r="D463" t="s">
        <v>2667</v>
      </c>
      <c r="E463" t="s">
        <v>116</v>
      </c>
      <c r="F463" t="s">
        <v>1605</v>
      </c>
      <c r="G463" t="s">
        <v>3354</v>
      </c>
      <c r="H463" t="s">
        <v>145</v>
      </c>
      <c r="I463" t="s">
        <v>1855</v>
      </c>
      <c r="J463" t="s">
        <v>124</v>
      </c>
      <c r="K463" t="s">
        <v>2195</v>
      </c>
      <c r="L463">
        <v>0</v>
      </c>
      <c r="M463">
        <v>796</v>
      </c>
      <c r="N463" t="s">
        <v>2681</v>
      </c>
      <c r="O463">
        <v>150</v>
      </c>
      <c r="P463">
        <v>371</v>
      </c>
      <c r="Q463">
        <f t="shared" si="33"/>
        <v>55650</v>
      </c>
      <c r="R463">
        <f t="shared" si="34"/>
        <v>62328.000000000007</v>
      </c>
      <c r="S463"/>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row>
    <row r="464" spans="1:60" s="2" customFormat="1" ht="15" x14ac:dyDescent="0.25">
      <c r="A464" t="s">
        <v>1077</v>
      </c>
      <c r="B464" t="s">
        <v>25</v>
      </c>
      <c r="C464" t="s">
        <v>2668</v>
      </c>
      <c r="D464" t="s">
        <v>2667</v>
      </c>
      <c r="E464" t="s">
        <v>116</v>
      </c>
      <c r="F464" t="s">
        <v>1605</v>
      </c>
      <c r="G464" t="s">
        <v>3354</v>
      </c>
      <c r="H464" t="s">
        <v>2656</v>
      </c>
      <c r="I464" t="s">
        <v>2657</v>
      </c>
      <c r="J464" t="s">
        <v>124</v>
      </c>
      <c r="K464" t="s">
        <v>2195</v>
      </c>
      <c r="L464">
        <v>0</v>
      </c>
      <c r="M464">
        <v>796</v>
      </c>
      <c r="N464" t="s">
        <v>2681</v>
      </c>
      <c r="O464">
        <v>100</v>
      </c>
      <c r="P464">
        <v>371</v>
      </c>
      <c r="Q464">
        <f t="shared" si="33"/>
        <v>37100</v>
      </c>
      <c r="R464">
        <f t="shared" si="34"/>
        <v>41552.000000000007</v>
      </c>
      <c r="S464"/>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row>
    <row r="465" spans="1:60" s="2" customFormat="1" ht="15" x14ac:dyDescent="0.25">
      <c r="A465" t="s">
        <v>1078</v>
      </c>
      <c r="B465" t="s">
        <v>25</v>
      </c>
      <c r="C465" t="s">
        <v>2668</v>
      </c>
      <c r="D465" t="s">
        <v>2667</v>
      </c>
      <c r="E465" t="s">
        <v>116</v>
      </c>
      <c r="F465" t="s">
        <v>1605</v>
      </c>
      <c r="G465" t="s">
        <v>3354</v>
      </c>
      <c r="H465" t="s">
        <v>130</v>
      </c>
      <c r="I465" t="s">
        <v>2809</v>
      </c>
      <c r="J465" t="s">
        <v>124</v>
      </c>
      <c r="K465" t="s">
        <v>2195</v>
      </c>
      <c r="L465">
        <v>0</v>
      </c>
      <c r="M465">
        <v>796</v>
      </c>
      <c r="N465" t="s">
        <v>2681</v>
      </c>
      <c r="O465">
        <v>100</v>
      </c>
      <c r="P465">
        <v>371</v>
      </c>
      <c r="Q465">
        <f t="shared" si="33"/>
        <v>37100</v>
      </c>
      <c r="R465">
        <f t="shared" si="34"/>
        <v>41552.000000000007</v>
      </c>
      <c r="S46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row>
    <row r="466" spans="1:60" s="2" customFormat="1" ht="15" x14ac:dyDescent="0.25">
      <c r="A466" t="s">
        <v>1079</v>
      </c>
      <c r="B466" t="s">
        <v>25</v>
      </c>
      <c r="C466" t="s">
        <v>2668</v>
      </c>
      <c r="D466" t="s">
        <v>2667</v>
      </c>
      <c r="E466" t="s">
        <v>116</v>
      </c>
      <c r="F466" t="s">
        <v>1605</v>
      </c>
      <c r="G466" t="s">
        <v>3354</v>
      </c>
      <c r="H466" t="s">
        <v>130</v>
      </c>
      <c r="I466" t="s">
        <v>2808</v>
      </c>
      <c r="J466" t="s">
        <v>124</v>
      </c>
      <c r="K466" t="s">
        <v>2195</v>
      </c>
      <c r="L466">
        <v>0</v>
      </c>
      <c r="M466">
        <v>796</v>
      </c>
      <c r="N466" t="s">
        <v>2681</v>
      </c>
      <c r="O466">
        <v>100</v>
      </c>
      <c r="P466">
        <v>371</v>
      </c>
      <c r="Q466">
        <f t="shared" si="33"/>
        <v>37100</v>
      </c>
      <c r="R466">
        <f t="shared" si="34"/>
        <v>41552.000000000007</v>
      </c>
      <c r="S466"/>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row>
    <row r="467" spans="1:60" s="2" customFormat="1" ht="15" x14ac:dyDescent="0.25">
      <c r="A467" t="s">
        <v>1080</v>
      </c>
      <c r="B467" t="s">
        <v>25</v>
      </c>
      <c r="C467" t="s">
        <v>2668</v>
      </c>
      <c r="D467" t="s">
        <v>2667</v>
      </c>
      <c r="E467" t="s">
        <v>116</v>
      </c>
      <c r="F467" t="s">
        <v>1605</v>
      </c>
      <c r="G467" t="s">
        <v>3354</v>
      </c>
      <c r="H467" t="s">
        <v>133</v>
      </c>
      <c r="I467" t="s">
        <v>2819</v>
      </c>
      <c r="J467" t="s">
        <v>124</v>
      </c>
      <c r="K467" t="s">
        <v>2195</v>
      </c>
      <c r="L467">
        <v>0</v>
      </c>
      <c r="M467">
        <v>796</v>
      </c>
      <c r="N467" t="s">
        <v>2681</v>
      </c>
      <c r="O467">
        <v>200</v>
      </c>
      <c r="P467">
        <v>371</v>
      </c>
      <c r="Q467">
        <f t="shared" si="33"/>
        <v>74200</v>
      </c>
      <c r="R467">
        <f t="shared" si="34"/>
        <v>83104.000000000015</v>
      </c>
      <c r="S467"/>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row>
    <row r="468" spans="1:60" s="2" customFormat="1" ht="15" x14ac:dyDescent="0.25">
      <c r="A468" t="s">
        <v>1081</v>
      </c>
      <c r="B468" t="s">
        <v>25</v>
      </c>
      <c r="C468" t="s">
        <v>2668</v>
      </c>
      <c r="D468" t="s">
        <v>2667</v>
      </c>
      <c r="E468" t="s">
        <v>116</v>
      </c>
      <c r="F468" t="s">
        <v>1605</v>
      </c>
      <c r="G468" t="s">
        <v>3354</v>
      </c>
      <c r="H468" t="s">
        <v>128</v>
      </c>
      <c r="I468" t="s">
        <v>2210</v>
      </c>
      <c r="J468" t="s">
        <v>124</v>
      </c>
      <c r="K468" t="s">
        <v>2195</v>
      </c>
      <c r="L468">
        <v>0</v>
      </c>
      <c r="M468">
        <v>796</v>
      </c>
      <c r="N468" t="s">
        <v>2681</v>
      </c>
      <c r="O468">
        <v>100</v>
      </c>
      <c r="P468">
        <v>371</v>
      </c>
      <c r="Q468">
        <f t="shared" si="33"/>
        <v>37100</v>
      </c>
      <c r="R468">
        <f t="shared" si="34"/>
        <v>41552.000000000007</v>
      </c>
      <c r="S468"/>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row>
    <row r="469" spans="1:60" s="2" customFormat="1" ht="15" x14ac:dyDescent="0.25">
      <c r="A469" t="s">
        <v>1082</v>
      </c>
      <c r="B469" t="s">
        <v>25</v>
      </c>
      <c r="C469" t="s">
        <v>2668</v>
      </c>
      <c r="D469" t="s">
        <v>2667</v>
      </c>
      <c r="E469" t="s">
        <v>116</v>
      </c>
      <c r="F469" t="s">
        <v>1605</v>
      </c>
      <c r="G469" t="s">
        <v>3354</v>
      </c>
      <c r="H469" t="s">
        <v>128</v>
      </c>
      <c r="I469" t="s">
        <v>614</v>
      </c>
      <c r="J469" t="s">
        <v>124</v>
      </c>
      <c r="K469" t="s">
        <v>2195</v>
      </c>
      <c r="L469">
        <v>0</v>
      </c>
      <c r="M469">
        <v>796</v>
      </c>
      <c r="N469" t="s">
        <v>2681</v>
      </c>
      <c r="O469">
        <v>100</v>
      </c>
      <c r="P469">
        <v>371</v>
      </c>
      <c r="Q469">
        <f t="shared" si="33"/>
        <v>37100</v>
      </c>
      <c r="R469">
        <f t="shared" si="34"/>
        <v>41552.000000000007</v>
      </c>
      <c r="S469"/>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row>
    <row r="470" spans="1:60" s="2" customFormat="1" ht="15" x14ac:dyDescent="0.25">
      <c r="A470" t="s">
        <v>1083</v>
      </c>
      <c r="B470" t="s">
        <v>25</v>
      </c>
      <c r="C470" t="s">
        <v>2668</v>
      </c>
      <c r="D470" t="s">
        <v>2667</v>
      </c>
      <c r="E470" t="s">
        <v>116</v>
      </c>
      <c r="F470" t="s">
        <v>1605</v>
      </c>
      <c r="G470" t="s">
        <v>3354</v>
      </c>
      <c r="H470" t="s">
        <v>128</v>
      </c>
      <c r="I470" t="s">
        <v>2817</v>
      </c>
      <c r="J470" t="s">
        <v>124</v>
      </c>
      <c r="K470" t="s">
        <v>2195</v>
      </c>
      <c r="L470">
        <v>0</v>
      </c>
      <c r="M470">
        <v>796</v>
      </c>
      <c r="N470" t="s">
        <v>2681</v>
      </c>
      <c r="O470">
        <v>100</v>
      </c>
      <c r="P470">
        <v>371</v>
      </c>
      <c r="Q470">
        <f t="shared" si="33"/>
        <v>37100</v>
      </c>
      <c r="R470">
        <f t="shared" si="34"/>
        <v>41552.000000000007</v>
      </c>
      <c r="S470"/>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row>
    <row r="471" spans="1:60" s="2" customFormat="1" ht="15" x14ac:dyDescent="0.25">
      <c r="A471" t="s">
        <v>1084</v>
      </c>
      <c r="B471" t="s">
        <v>25</v>
      </c>
      <c r="C471" t="s">
        <v>2668</v>
      </c>
      <c r="D471" t="s">
        <v>2667</v>
      </c>
      <c r="E471" t="s">
        <v>116</v>
      </c>
      <c r="F471" t="s">
        <v>1605</v>
      </c>
      <c r="G471" t="s">
        <v>3354</v>
      </c>
      <c r="H471" t="s">
        <v>1488</v>
      </c>
      <c r="I471" t="s">
        <v>2209</v>
      </c>
      <c r="J471" t="s">
        <v>124</v>
      </c>
      <c r="K471" t="s">
        <v>2195</v>
      </c>
      <c r="L471">
        <v>0</v>
      </c>
      <c r="M471">
        <v>796</v>
      </c>
      <c r="N471" t="s">
        <v>2681</v>
      </c>
      <c r="O471">
        <v>150</v>
      </c>
      <c r="P471">
        <v>371</v>
      </c>
      <c r="Q471">
        <f t="shared" si="33"/>
        <v>55650</v>
      </c>
      <c r="R471">
        <f t="shared" si="34"/>
        <v>62328.000000000007</v>
      </c>
      <c r="S471"/>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row>
    <row r="472" spans="1:60" s="2" customFormat="1" ht="15" x14ac:dyDescent="0.25">
      <c r="A472" t="s">
        <v>1085</v>
      </c>
      <c r="B472" t="s">
        <v>25</v>
      </c>
      <c r="C472" t="s">
        <v>2668</v>
      </c>
      <c r="D472" t="s">
        <v>2667</v>
      </c>
      <c r="E472" t="s">
        <v>116</v>
      </c>
      <c r="F472" t="s">
        <v>1605</v>
      </c>
      <c r="G472" t="s">
        <v>3354</v>
      </c>
      <c r="H472" t="s">
        <v>613</v>
      </c>
      <c r="I472" t="s">
        <v>2660</v>
      </c>
      <c r="J472" t="s">
        <v>124</v>
      </c>
      <c r="K472" t="s">
        <v>2195</v>
      </c>
      <c r="L472">
        <v>0</v>
      </c>
      <c r="M472">
        <v>796</v>
      </c>
      <c r="N472" t="s">
        <v>2681</v>
      </c>
      <c r="O472">
        <v>100</v>
      </c>
      <c r="P472">
        <v>371</v>
      </c>
      <c r="Q472">
        <f t="shared" si="33"/>
        <v>37100</v>
      </c>
      <c r="R472">
        <f t="shared" si="34"/>
        <v>41552.000000000007</v>
      </c>
      <c r="S472"/>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row>
    <row r="473" spans="1:60" s="2" customFormat="1" ht="15" x14ac:dyDescent="0.25">
      <c r="A473" t="s">
        <v>1086</v>
      </c>
      <c r="B473" t="s">
        <v>25</v>
      </c>
      <c r="C473" t="s">
        <v>2668</v>
      </c>
      <c r="D473" t="s">
        <v>2667</v>
      </c>
      <c r="E473" t="s">
        <v>116</v>
      </c>
      <c r="F473" t="s">
        <v>1605</v>
      </c>
      <c r="G473" t="s">
        <v>3354</v>
      </c>
      <c r="H473" t="s">
        <v>126</v>
      </c>
      <c r="I473" t="s">
        <v>2185</v>
      </c>
      <c r="J473" t="s">
        <v>124</v>
      </c>
      <c r="K473" t="s">
        <v>2195</v>
      </c>
      <c r="L473">
        <v>0</v>
      </c>
      <c r="M473">
        <v>796</v>
      </c>
      <c r="N473" t="s">
        <v>2681</v>
      </c>
      <c r="O473">
        <v>150</v>
      </c>
      <c r="P473">
        <v>371</v>
      </c>
      <c r="Q473">
        <f t="shared" si="33"/>
        <v>55650</v>
      </c>
      <c r="R473">
        <f t="shared" si="34"/>
        <v>62328.000000000007</v>
      </c>
      <c r="S473"/>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row>
    <row r="474" spans="1:60" s="2" customFormat="1" ht="15" x14ac:dyDescent="0.25">
      <c r="A474" t="s">
        <v>1087</v>
      </c>
      <c r="B474" t="s">
        <v>25</v>
      </c>
      <c r="C474" t="s">
        <v>2668</v>
      </c>
      <c r="D474" t="s">
        <v>2667</v>
      </c>
      <c r="E474" t="s">
        <v>116</v>
      </c>
      <c r="F474" t="s">
        <v>1605</v>
      </c>
      <c r="G474" t="s">
        <v>3354</v>
      </c>
      <c r="H474" t="s">
        <v>880</v>
      </c>
      <c r="I474" t="s">
        <v>2813</v>
      </c>
      <c r="J474" t="s">
        <v>124</v>
      </c>
      <c r="K474" t="s">
        <v>2195</v>
      </c>
      <c r="L474">
        <v>0</v>
      </c>
      <c r="M474">
        <v>796</v>
      </c>
      <c r="N474" t="s">
        <v>2681</v>
      </c>
      <c r="O474">
        <v>100</v>
      </c>
      <c r="P474">
        <v>371</v>
      </c>
      <c r="Q474">
        <f t="shared" si="33"/>
        <v>37100</v>
      </c>
      <c r="R474">
        <f t="shared" si="34"/>
        <v>41552.000000000007</v>
      </c>
      <c r="S474"/>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row>
    <row r="475" spans="1:60" s="2" customFormat="1" ht="15" x14ac:dyDescent="0.25">
      <c r="A475" t="s">
        <v>1088</v>
      </c>
      <c r="B475" t="s">
        <v>25</v>
      </c>
      <c r="C475" t="s">
        <v>2668</v>
      </c>
      <c r="D475" t="s">
        <v>2667</v>
      </c>
      <c r="E475" t="s">
        <v>116</v>
      </c>
      <c r="F475" t="s">
        <v>1605</v>
      </c>
      <c r="G475" t="s">
        <v>3354</v>
      </c>
      <c r="H475" t="s">
        <v>140</v>
      </c>
      <c r="I475" t="s">
        <v>1639</v>
      </c>
      <c r="J475" t="s">
        <v>124</v>
      </c>
      <c r="K475" t="s">
        <v>2195</v>
      </c>
      <c r="L475">
        <v>0</v>
      </c>
      <c r="M475">
        <v>796</v>
      </c>
      <c r="N475" t="s">
        <v>2681</v>
      </c>
      <c r="O475">
        <v>150</v>
      </c>
      <c r="P475">
        <v>371</v>
      </c>
      <c r="Q475">
        <f t="shared" si="33"/>
        <v>55650</v>
      </c>
      <c r="R475">
        <f t="shared" si="34"/>
        <v>62328.000000000007</v>
      </c>
      <c r="S47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row>
    <row r="476" spans="1:60" s="2" customFormat="1" ht="15" x14ac:dyDescent="0.25">
      <c r="A476" t="s">
        <v>1089</v>
      </c>
      <c r="B476" t="s">
        <v>25</v>
      </c>
      <c r="C476" t="s">
        <v>2668</v>
      </c>
      <c r="D476" t="s">
        <v>2667</v>
      </c>
      <c r="E476" t="s">
        <v>116</v>
      </c>
      <c r="F476" t="s">
        <v>1605</v>
      </c>
      <c r="G476" t="s">
        <v>3354</v>
      </c>
      <c r="H476" t="s">
        <v>129</v>
      </c>
      <c r="I476" t="s">
        <v>2680</v>
      </c>
      <c r="J476" t="s">
        <v>124</v>
      </c>
      <c r="K476" t="s">
        <v>2195</v>
      </c>
      <c r="L476">
        <v>0</v>
      </c>
      <c r="M476">
        <v>796</v>
      </c>
      <c r="N476" t="s">
        <v>2681</v>
      </c>
      <c r="O476">
        <v>100</v>
      </c>
      <c r="P476">
        <v>371</v>
      </c>
      <c r="Q476">
        <f t="shared" si="33"/>
        <v>37100</v>
      </c>
      <c r="R476">
        <f t="shared" si="34"/>
        <v>41552.000000000007</v>
      </c>
      <c r="S476"/>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row>
    <row r="477" spans="1:60" s="2" customFormat="1" ht="15" x14ac:dyDescent="0.25">
      <c r="A477" t="s">
        <v>1090</v>
      </c>
      <c r="B477" t="s">
        <v>25</v>
      </c>
      <c r="C477" t="s">
        <v>2669</v>
      </c>
      <c r="D477" t="s">
        <v>2670</v>
      </c>
      <c r="E477" t="s">
        <v>116</v>
      </c>
      <c r="F477" t="s">
        <v>1605</v>
      </c>
      <c r="G477" t="s">
        <v>3354</v>
      </c>
      <c r="H477" t="s">
        <v>753</v>
      </c>
      <c r="I477" t="s">
        <v>2679</v>
      </c>
      <c r="J477" t="s">
        <v>124</v>
      </c>
      <c r="K477" t="s">
        <v>2195</v>
      </c>
      <c r="L477">
        <v>0</v>
      </c>
      <c r="M477">
        <v>796</v>
      </c>
      <c r="N477" t="s">
        <v>2681</v>
      </c>
      <c r="O477">
        <v>100</v>
      </c>
      <c r="P477">
        <v>1200</v>
      </c>
      <c r="Q477">
        <f t="shared" si="33"/>
        <v>120000</v>
      </c>
      <c r="R477">
        <f t="shared" si="34"/>
        <v>134400</v>
      </c>
      <c r="S477"/>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row>
    <row r="478" spans="1:60" s="2" customFormat="1" ht="15" x14ac:dyDescent="0.25">
      <c r="A478" t="s">
        <v>1091</v>
      </c>
      <c r="B478" t="s">
        <v>25</v>
      </c>
      <c r="C478" t="s">
        <v>2669</v>
      </c>
      <c r="D478" t="s">
        <v>2670</v>
      </c>
      <c r="E478" t="s">
        <v>116</v>
      </c>
      <c r="F478" t="s">
        <v>1605</v>
      </c>
      <c r="G478" t="s">
        <v>3354</v>
      </c>
      <c r="H478" t="s">
        <v>756</v>
      </c>
      <c r="I478" t="s">
        <v>2213</v>
      </c>
      <c r="J478" t="s">
        <v>124</v>
      </c>
      <c r="K478" t="s">
        <v>2195</v>
      </c>
      <c r="L478">
        <v>0</v>
      </c>
      <c r="M478">
        <v>796</v>
      </c>
      <c r="N478" t="s">
        <v>2681</v>
      </c>
      <c r="O478">
        <v>100</v>
      </c>
      <c r="P478">
        <v>1200</v>
      </c>
      <c r="Q478">
        <f t="shared" si="33"/>
        <v>120000</v>
      </c>
      <c r="R478">
        <f t="shared" si="34"/>
        <v>134400</v>
      </c>
      <c r="S478"/>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row>
    <row r="479" spans="1:60" s="2" customFormat="1" ht="15" x14ac:dyDescent="0.25">
      <c r="A479" t="s">
        <v>1092</v>
      </c>
      <c r="B479" t="s">
        <v>25</v>
      </c>
      <c r="C479" t="s">
        <v>2669</v>
      </c>
      <c r="D479" t="s">
        <v>2670</v>
      </c>
      <c r="E479" t="s">
        <v>116</v>
      </c>
      <c r="F479" t="s">
        <v>1605</v>
      </c>
      <c r="G479" t="s">
        <v>3354</v>
      </c>
      <c r="H479" t="s">
        <v>131</v>
      </c>
      <c r="I479" t="s">
        <v>2217</v>
      </c>
      <c r="J479" t="s">
        <v>124</v>
      </c>
      <c r="K479" t="s">
        <v>2195</v>
      </c>
      <c r="L479">
        <v>0</v>
      </c>
      <c r="M479">
        <v>796</v>
      </c>
      <c r="N479" t="s">
        <v>2681</v>
      </c>
      <c r="O479">
        <v>100</v>
      </c>
      <c r="P479">
        <v>1200</v>
      </c>
      <c r="Q479">
        <f t="shared" si="33"/>
        <v>120000</v>
      </c>
      <c r="R479">
        <f t="shared" si="34"/>
        <v>134400</v>
      </c>
      <c r="S479"/>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row>
    <row r="480" spans="1:60" s="2" customFormat="1" ht="15" x14ac:dyDescent="0.25">
      <c r="A480" t="s">
        <v>1093</v>
      </c>
      <c r="B480" t="s">
        <v>25</v>
      </c>
      <c r="C480" t="s">
        <v>2669</v>
      </c>
      <c r="D480" t="s">
        <v>2670</v>
      </c>
      <c r="E480" t="s">
        <v>116</v>
      </c>
      <c r="F480" t="s">
        <v>1605</v>
      </c>
      <c r="G480" t="s">
        <v>3354</v>
      </c>
      <c r="H480" t="s">
        <v>145</v>
      </c>
      <c r="I480" t="s">
        <v>1855</v>
      </c>
      <c r="J480" t="s">
        <v>124</v>
      </c>
      <c r="K480" t="s">
        <v>2195</v>
      </c>
      <c r="L480">
        <v>0</v>
      </c>
      <c r="M480">
        <v>796</v>
      </c>
      <c r="N480" t="s">
        <v>2681</v>
      </c>
      <c r="O480">
        <v>150</v>
      </c>
      <c r="P480">
        <v>1200</v>
      </c>
      <c r="Q480">
        <f t="shared" si="33"/>
        <v>180000</v>
      </c>
      <c r="R480">
        <f t="shared" si="34"/>
        <v>201600.00000000003</v>
      </c>
      <c r="S480"/>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row>
    <row r="481" spans="1:60" s="2" customFormat="1" ht="15" x14ac:dyDescent="0.25">
      <c r="A481" t="s">
        <v>1094</v>
      </c>
      <c r="B481" t="s">
        <v>25</v>
      </c>
      <c r="C481" t="s">
        <v>2669</v>
      </c>
      <c r="D481" t="s">
        <v>2670</v>
      </c>
      <c r="E481" t="s">
        <v>116</v>
      </c>
      <c r="F481" t="s">
        <v>1605</v>
      </c>
      <c r="G481" t="s">
        <v>3354</v>
      </c>
      <c r="H481" t="s">
        <v>2656</v>
      </c>
      <c r="I481" t="s">
        <v>2657</v>
      </c>
      <c r="J481" t="s">
        <v>124</v>
      </c>
      <c r="K481" t="s">
        <v>2195</v>
      </c>
      <c r="L481">
        <v>0</v>
      </c>
      <c r="M481">
        <v>796</v>
      </c>
      <c r="N481" t="s">
        <v>2681</v>
      </c>
      <c r="O481">
        <v>100</v>
      </c>
      <c r="P481">
        <v>1200</v>
      </c>
      <c r="Q481">
        <f t="shared" si="33"/>
        <v>120000</v>
      </c>
      <c r="R481">
        <f t="shared" si="34"/>
        <v>134400</v>
      </c>
      <c r="S481"/>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row>
    <row r="482" spans="1:60" s="2" customFormat="1" ht="15" x14ac:dyDescent="0.25">
      <c r="A482" t="s">
        <v>1095</v>
      </c>
      <c r="B482" t="s">
        <v>25</v>
      </c>
      <c r="C482" t="s">
        <v>2669</v>
      </c>
      <c r="D482" t="s">
        <v>2670</v>
      </c>
      <c r="E482" t="s">
        <v>116</v>
      </c>
      <c r="F482" t="s">
        <v>1605</v>
      </c>
      <c r="G482" t="s">
        <v>3354</v>
      </c>
      <c r="H482" t="s">
        <v>130</v>
      </c>
      <c r="I482" t="s">
        <v>2809</v>
      </c>
      <c r="J482" t="s">
        <v>124</v>
      </c>
      <c r="K482" t="s">
        <v>2195</v>
      </c>
      <c r="L482">
        <v>0</v>
      </c>
      <c r="M482">
        <v>796</v>
      </c>
      <c r="N482" t="s">
        <v>2681</v>
      </c>
      <c r="O482">
        <v>100</v>
      </c>
      <c r="P482">
        <v>1200</v>
      </c>
      <c r="Q482">
        <f t="shared" si="33"/>
        <v>120000</v>
      </c>
      <c r="R482">
        <f t="shared" si="34"/>
        <v>134400</v>
      </c>
      <c r="S482"/>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row>
    <row r="483" spans="1:60" s="2" customFormat="1" ht="15" x14ac:dyDescent="0.25">
      <c r="A483" t="s">
        <v>1096</v>
      </c>
      <c r="B483" t="s">
        <v>25</v>
      </c>
      <c r="C483" t="s">
        <v>2669</v>
      </c>
      <c r="D483" t="s">
        <v>2670</v>
      </c>
      <c r="E483" t="s">
        <v>116</v>
      </c>
      <c r="F483" t="s">
        <v>1605</v>
      </c>
      <c r="G483" t="s">
        <v>3354</v>
      </c>
      <c r="H483" t="s">
        <v>130</v>
      </c>
      <c r="I483" t="s">
        <v>2808</v>
      </c>
      <c r="J483" t="s">
        <v>124</v>
      </c>
      <c r="K483" t="s">
        <v>2195</v>
      </c>
      <c r="L483">
        <v>0</v>
      </c>
      <c r="M483">
        <v>796</v>
      </c>
      <c r="N483" t="s">
        <v>2681</v>
      </c>
      <c r="O483">
        <v>100</v>
      </c>
      <c r="P483">
        <v>1200</v>
      </c>
      <c r="Q483">
        <f t="shared" si="33"/>
        <v>120000</v>
      </c>
      <c r="R483">
        <f t="shared" si="34"/>
        <v>134400</v>
      </c>
      <c r="S483"/>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row>
    <row r="484" spans="1:60" s="2" customFormat="1" ht="15" x14ac:dyDescent="0.25">
      <c r="A484" t="s">
        <v>1097</v>
      </c>
      <c r="B484" t="s">
        <v>25</v>
      </c>
      <c r="C484" t="s">
        <v>2669</v>
      </c>
      <c r="D484" t="s">
        <v>2670</v>
      </c>
      <c r="E484" t="s">
        <v>116</v>
      </c>
      <c r="F484" t="s">
        <v>1605</v>
      </c>
      <c r="G484" t="s">
        <v>3354</v>
      </c>
      <c r="H484" t="s">
        <v>133</v>
      </c>
      <c r="I484" t="s">
        <v>2819</v>
      </c>
      <c r="J484" t="s">
        <v>124</v>
      </c>
      <c r="K484" t="s">
        <v>2195</v>
      </c>
      <c r="L484">
        <v>0</v>
      </c>
      <c r="M484">
        <v>796</v>
      </c>
      <c r="N484" t="s">
        <v>2681</v>
      </c>
      <c r="O484">
        <v>200</v>
      </c>
      <c r="P484">
        <v>1200</v>
      </c>
      <c r="Q484">
        <f t="shared" ref="Q484:Q497" si="35">P484*O484</f>
        <v>240000</v>
      </c>
      <c r="R484">
        <f t="shared" ref="R484:R497" si="36">Q484*1.12</f>
        <v>268800</v>
      </c>
      <c r="S484"/>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row>
    <row r="485" spans="1:60" s="2" customFormat="1" ht="15" x14ac:dyDescent="0.25">
      <c r="A485" t="s">
        <v>1098</v>
      </c>
      <c r="B485" t="s">
        <v>25</v>
      </c>
      <c r="C485" t="s">
        <v>2669</v>
      </c>
      <c r="D485" t="s">
        <v>2670</v>
      </c>
      <c r="E485" t="s">
        <v>116</v>
      </c>
      <c r="F485" t="s">
        <v>1605</v>
      </c>
      <c r="G485" t="s">
        <v>3354</v>
      </c>
      <c r="H485" t="s">
        <v>128</v>
      </c>
      <c r="I485" t="s">
        <v>2210</v>
      </c>
      <c r="J485" t="s">
        <v>124</v>
      </c>
      <c r="K485" t="s">
        <v>2195</v>
      </c>
      <c r="L485">
        <v>0</v>
      </c>
      <c r="M485">
        <v>796</v>
      </c>
      <c r="N485" t="s">
        <v>2681</v>
      </c>
      <c r="O485">
        <v>100</v>
      </c>
      <c r="P485">
        <v>1200</v>
      </c>
      <c r="Q485">
        <f t="shared" si="35"/>
        <v>120000</v>
      </c>
      <c r="R485">
        <f t="shared" si="36"/>
        <v>134400</v>
      </c>
      <c r="S48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row>
    <row r="486" spans="1:60" s="2" customFormat="1" ht="15" x14ac:dyDescent="0.25">
      <c r="A486" t="s">
        <v>1099</v>
      </c>
      <c r="B486" t="s">
        <v>25</v>
      </c>
      <c r="C486" t="s">
        <v>2669</v>
      </c>
      <c r="D486" t="s">
        <v>2670</v>
      </c>
      <c r="E486" t="s">
        <v>116</v>
      </c>
      <c r="F486" t="s">
        <v>1605</v>
      </c>
      <c r="G486" t="s">
        <v>3354</v>
      </c>
      <c r="H486" t="s">
        <v>128</v>
      </c>
      <c r="I486" t="s">
        <v>614</v>
      </c>
      <c r="J486" t="s">
        <v>124</v>
      </c>
      <c r="K486" t="s">
        <v>2195</v>
      </c>
      <c r="L486">
        <v>0</v>
      </c>
      <c r="M486">
        <v>796</v>
      </c>
      <c r="N486" t="s">
        <v>2681</v>
      </c>
      <c r="O486">
        <v>100</v>
      </c>
      <c r="P486">
        <v>1200</v>
      </c>
      <c r="Q486">
        <f t="shared" si="35"/>
        <v>120000</v>
      </c>
      <c r="R486">
        <f t="shared" si="36"/>
        <v>134400</v>
      </c>
      <c r="S486"/>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row>
    <row r="487" spans="1:60" s="2" customFormat="1" ht="15" x14ac:dyDescent="0.25">
      <c r="A487" t="s">
        <v>1100</v>
      </c>
      <c r="B487" t="s">
        <v>25</v>
      </c>
      <c r="C487" t="s">
        <v>2669</v>
      </c>
      <c r="D487" t="s">
        <v>2670</v>
      </c>
      <c r="E487" t="s">
        <v>116</v>
      </c>
      <c r="F487" t="s">
        <v>1605</v>
      </c>
      <c r="G487" t="s">
        <v>3354</v>
      </c>
      <c r="H487" t="s">
        <v>128</v>
      </c>
      <c r="I487" t="s">
        <v>2817</v>
      </c>
      <c r="J487" t="s">
        <v>124</v>
      </c>
      <c r="K487" t="s">
        <v>2195</v>
      </c>
      <c r="L487">
        <v>0</v>
      </c>
      <c r="M487">
        <v>796</v>
      </c>
      <c r="N487" t="s">
        <v>2681</v>
      </c>
      <c r="O487">
        <v>100</v>
      </c>
      <c r="P487">
        <v>1200</v>
      </c>
      <c r="Q487">
        <f t="shared" si="35"/>
        <v>120000</v>
      </c>
      <c r="R487">
        <f t="shared" si="36"/>
        <v>134400</v>
      </c>
      <c r="S487"/>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row>
    <row r="488" spans="1:60" s="2" customFormat="1" ht="15" x14ac:dyDescent="0.25">
      <c r="A488" t="s">
        <v>1101</v>
      </c>
      <c r="B488" t="s">
        <v>25</v>
      </c>
      <c r="C488" t="s">
        <v>2669</v>
      </c>
      <c r="D488" t="s">
        <v>2670</v>
      </c>
      <c r="E488" t="s">
        <v>116</v>
      </c>
      <c r="F488" t="s">
        <v>1605</v>
      </c>
      <c r="G488" t="s">
        <v>3354</v>
      </c>
      <c r="H488" t="s">
        <v>1488</v>
      </c>
      <c r="I488" t="s">
        <v>2209</v>
      </c>
      <c r="J488" t="s">
        <v>124</v>
      </c>
      <c r="K488" t="s">
        <v>2195</v>
      </c>
      <c r="L488">
        <v>0</v>
      </c>
      <c r="M488">
        <v>796</v>
      </c>
      <c r="N488" t="s">
        <v>2681</v>
      </c>
      <c r="O488">
        <v>150</v>
      </c>
      <c r="P488">
        <v>1200</v>
      </c>
      <c r="Q488">
        <f t="shared" si="35"/>
        <v>180000</v>
      </c>
      <c r="R488">
        <f t="shared" si="36"/>
        <v>201600.00000000003</v>
      </c>
      <c r="S488"/>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row>
    <row r="489" spans="1:60" s="2" customFormat="1" ht="15" x14ac:dyDescent="0.25">
      <c r="A489" t="s">
        <v>1102</v>
      </c>
      <c r="B489" t="s">
        <v>25</v>
      </c>
      <c r="C489" t="s">
        <v>2669</v>
      </c>
      <c r="D489" t="s">
        <v>2670</v>
      </c>
      <c r="E489" t="s">
        <v>116</v>
      </c>
      <c r="F489" t="s">
        <v>1605</v>
      </c>
      <c r="G489" t="s">
        <v>3354</v>
      </c>
      <c r="H489" t="s">
        <v>613</v>
      </c>
      <c r="I489" t="s">
        <v>2660</v>
      </c>
      <c r="J489" t="s">
        <v>124</v>
      </c>
      <c r="K489" t="s">
        <v>2195</v>
      </c>
      <c r="L489">
        <v>0</v>
      </c>
      <c r="M489">
        <v>796</v>
      </c>
      <c r="N489" t="s">
        <v>2681</v>
      </c>
      <c r="O489">
        <v>100</v>
      </c>
      <c r="P489">
        <v>1200</v>
      </c>
      <c r="Q489">
        <f t="shared" si="35"/>
        <v>120000</v>
      </c>
      <c r="R489">
        <f t="shared" si="36"/>
        <v>134400</v>
      </c>
      <c r="S489"/>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row>
    <row r="490" spans="1:60" s="2" customFormat="1" ht="15" x14ac:dyDescent="0.25">
      <c r="A490" t="s">
        <v>1103</v>
      </c>
      <c r="B490" t="s">
        <v>25</v>
      </c>
      <c r="C490" t="s">
        <v>2669</v>
      </c>
      <c r="D490" t="s">
        <v>2670</v>
      </c>
      <c r="E490" t="s">
        <v>116</v>
      </c>
      <c r="F490" t="s">
        <v>1605</v>
      </c>
      <c r="G490" t="s">
        <v>3354</v>
      </c>
      <c r="H490" t="s">
        <v>126</v>
      </c>
      <c r="I490" t="s">
        <v>2185</v>
      </c>
      <c r="J490" t="s">
        <v>124</v>
      </c>
      <c r="K490" t="s">
        <v>2195</v>
      </c>
      <c r="L490">
        <v>0</v>
      </c>
      <c r="M490">
        <v>796</v>
      </c>
      <c r="N490" t="s">
        <v>2681</v>
      </c>
      <c r="O490">
        <v>150</v>
      </c>
      <c r="P490">
        <v>1200</v>
      </c>
      <c r="Q490">
        <f t="shared" si="35"/>
        <v>180000</v>
      </c>
      <c r="R490">
        <f t="shared" si="36"/>
        <v>201600.00000000003</v>
      </c>
      <c r="S490"/>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row>
    <row r="491" spans="1:60" s="2" customFormat="1" ht="15" x14ac:dyDescent="0.25">
      <c r="A491" t="s">
        <v>1104</v>
      </c>
      <c r="B491" t="s">
        <v>25</v>
      </c>
      <c r="C491" t="s">
        <v>2669</v>
      </c>
      <c r="D491" t="s">
        <v>2670</v>
      </c>
      <c r="E491" t="s">
        <v>116</v>
      </c>
      <c r="F491" t="s">
        <v>1605</v>
      </c>
      <c r="G491" t="s">
        <v>3354</v>
      </c>
      <c r="H491" t="s">
        <v>880</v>
      </c>
      <c r="I491" t="s">
        <v>2813</v>
      </c>
      <c r="J491" t="s">
        <v>124</v>
      </c>
      <c r="K491" t="s">
        <v>2195</v>
      </c>
      <c r="L491">
        <v>0</v>
      </c>
      <c r="M491">
        <v>796</v>
      </c>
      <c r="N491" t="s">
        <v>2681</v>
      </c>
      <c r="O491">
        <v>100</v>
      </c>
      <c r="P491">
        <v>1200</v>
      </c>
      <c r="Q491">
        <f t="shared" si="35"/>
        <v>120000</v>
      </c>
      <c r="R491">
        <f t="shared" si="36"/>
        <v>134400</v>
      </c>
      <c r="S491"/>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row>
    <row r="492" spans="1:60" s="2" customFormat="1" ht="15" x14ac:dyDescent="0.25">
      <c r="A492" t="s">
        <v>1105</v>
      </c>
      <c r="B492" t="s">
        <v>25</v>
      </c>
      <c r="C492" t="s">
        <v>2669</v>
      </c>
      <c r="D492" t="s">
        <v>2670</v>
      </c>
      <c r="E492" t="s">
        <v>116</v>
      </c>
      <c r="F492" t="s">
        <v>1605</v>
      </c>
      <c r="G492" t="s">
        <v>3354</v>
      </c>
      <c r="H492" t="s">
        <v>140</v>
      </c>
      <c r="I492" t="s">
        <v>1639</v>
      </c>
      <c r="J492" t="s">
        <v>124</v>
      </c>
      <c r="K492" t="s">
        <v>2195</v>
      </c>
      <c r="L492">
        <v>0</v>
      </c>
      <c r="M492">
        <v>796</v>
      </c>
      <c r="N492" t="s">
        <v>2681</v>
      </c>
      <c r="O492">
        <v>150</v>
      </c>
      <c r="P492">
        <v>1200</v>
      </c>
      <c r="Q492">
        <f t="shared" si="35"/>
        <v>180000</v>
      </c>
      <c r="R492">
        <f t="shared" si="36"/>
        <v>201600.00000000003</v>
      </c>
      <c r="S492"/>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row>
    <row r="493" spans="1:60" s="2" customFormat="1" ht="15" x14ac:dyDescent="0.25">
      <c r="A493" t="s">
        <v>1106</v>
      </c>
      <c r="B493" t="s">
        <v>25</v>
      </c>
      <c r="C493" t="s">
        <v>2669</v>
      </c>
      <c r="D493" t="s">
        <v>2670</v>
      </c>
      <c r="E493" t="s">
        <v>116</v>
      </c>
      <c r="F493" t="s">
        <v>1605</v>
      </c>
      <c r="G493" t="s">
        <v>3354</v>
      </c>
      <c r="H493" t="s">
        <v>129</v>
      </c>
      <c r="I493" t="s">
        <v>2680</v>
      </c>
      <c r="J493" t="s">
        <v>124</v>
      </c>
      <c r="K493" t="s">
        <v>2195</v>
      </c>
      <c r="L493">
        <v>0</v>
      </c>
      <c r="M493">
        <v>796</v>
      </c>
      <c r="N493" t="s">
        <v>2681</v>
      </c>
      <c r="O493">
        <v>100</v>
      </c>
      <c r="P493">
        <v>1200</v>
      </c>
      <c r="Q493">
        <f t="shared" si="35"/>
        <v>120000</v>
      </c>
      <c r="R493">
        <f t="shared" si="36"/>
        <v>134400</v>
      </c>
      <c r="S493"/>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row>
    <row r="494" spans="1:60" s="2" customFormat="1" ht="15" x14ac:dyDescent="0.25">
      <c r="A494" t="s">
        <v>1107</v>
      </c>
      <c r="B494" t="s">
        <v>25</v>
      </c>
      <c r="C494" t="s">
        <v>2671</v>
      </c>
      <c r="D494" t="s">
        <v>2672</v>
      </c>
      <c r="E494" t="s">
        <v>116</v>
      </c>
      <c r="F494" t="s">
        <v>1605</v>
      </c>
      <c r="G494" t="s">
        <v>3354</v>
      </c>
      <c r="H494" t="s">
        <v>1488</v>
      </c>
      <c r="I494" t="s">
        <v>2209</v>
      </c>
      <c r="J494" t="s">
        <v>124</v>
      </c>
      <c r="K494" t="s">
        <v>2195</v>
      </c>
      <c r="L494">
        <v>0</v>
      </c>
      <c r="M494">
        <v>796</v>
      </c>
      <c r="N494" t="s">
        <v>10</v>
      </c>
      <c r="O494">
        <v>6</v>
      </c>
      <c r="P494">
        <v>3070</v>
      </c>
      <c r="Q494">
        <f t="shared" si="35"/>
        <v>18420</v>
      </c>
      <c r="R494">
        <f t="shared" si="36"/>
        <v>20630.400000000001</v>
      </c>
      <c r="S494"/>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row>
    <row r="495" spans="1:60" s="2" customFormat="1" ht="15" x14ac:dyDescent="0.25">
      <c r="A495" t="s">
        <v>1108</v>
      </c>
      <c r="B495" t="s">
        <v>25</v>
      </c>
      <c r="C495" t="s">
        <v>2673</v>
      </c>
      <c r="D495" t="s">
        <v>2674</v>
      </c>
      <c r="E495" t="s">
        <v>116</v>
      </c>
      <c r="F495" t="s">
        <v>1605</v>
      </c>
      <c r="G495" t="s">
        <v>3354</v>
      </c>
      <c r="H495" t="s">
        <v>1488</v>
      </c>
      <c r="I495" t="s">
        <v>2209</v>
      </c>
      <c r="J495" t="s">
        <v>124</v>
      </c>
      <c r="K495" t="s">
        <v>2195</v>
      </c>
      <c r="L495">
        <v>0</v>
      </c>
      <c r="M495">
        <v>796</v>
      </c>
      <c r="N495" t="s">
        <v>10</v>
      </c>
      <c r="O495">
        <v>6</v>
      </c>
      <c r="P495">
        <v>7897</v>
      </c>
      <c r="Q495">
        <f t="shared" si="35"/>
        <v>47382</v>
      </c>
      <c r="R495">
        <f t="shared" si="36"/>
        <v>53067.840000000004</v>
      </c>
      <c r="S49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row>
    <row r="496" spans="1:60" s="2" customFormat="1" ht="15" x14ac:dyDescent="0.25">
      <c r="A496" t="s">
        <v>1109</v>
      </c>
      <c r="B496" t="s">
        <v>25</v>
      </c>
      <c r="C496" t="s">
        <v>2675</v>
      </c>
      <c r="D496" t="s">
        <v>2676</v>
      </c>
      <c r="E496" t="s">
        <v>116</v>
      </c>
      <c r="F496" t="s">
        <v>1605</v>
      </c>
      <c r="G496" t="s">
        <v>3354</v>
      </c>
      <c r="H496" t="s">
        <v>1488</v>
      </c>
      <c r="I496" t="s">
        <v>2209</v>
      </c>
      <c r="J496" t="s">
        <v>124</v>
      </c>
      <c r="K496" t="s">
        <v>2195</v>
      </c>
      <c r="L496">
        <v>0</v>
      </c>
      <c r="M496">
        <v>796</v>
      </c>
      <c r="N496" t="s">
        <v>10</v>
      </c>
      <c r="O496">
        <v>6</v>
      </c>
      <c r="P496">
        <v>13814</v>
      </c>
      <c r="Q496">
        <f t="shared" si="35"/>
        <v>82884</v>
      </c>
      <c r="R496">
        <f t="shared" si="36"/>
        <v>92830.080000000002</v>
      </c>
      <c r="S496"/>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row>
    <row r="497" spans="1:60" s="2" customFormat="1" ht="15" x14ac:dyDescent="0.25">
      <c r="A497" t="s">
        <v>1110</v>
      </c>
      <c r="B497" t="s">
        <v>25</v>
      </c>
      <c r="C497" t="s">
        <v>2677</v>
      </c>
      <c r="D497" t="s">
        <v>2678</v>
      </c>
      <c r="E497" t="s">
        <v>116</v>
      </c>
      <c r="F497" t="s">
        <v>1605</v>
      </c>
      <c r="G497" t="s">
        <v>3354</v>
      </c>
      <c r="H497" t="s">
        <v>1488</v>
      </c>
      <c r="I497" t="s">
        <v>2209</v>
      </c>
      <c r="J497" t="s">
        <v>124</v>
      </c>
      <c r="K497" t="s">
        <v>2195</v>
      </c>
      <c r="L497">
        <v>0</v>
      </c>
      <c r="M497">
        <v>796</v>
      </c>
      <c r="N497" t="s">
        <v>10</v>
      </c>
      <c r="O497">
        <v>10</v>
      </c>
      <c r="P497">
        <v>2000</v>
      </c>
      <c r="Q497">
        <f t="shared" si="35"/>
        <v>20000</v>
      </c>
      <c r="R497">
        <f t="shared" si="36"/>
        <v>22400.000000000004</v>
      </c>
      <c r="S497"/>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row>
    <row r="498" spans="1:60" s="2" customFormat="1" ht="15" x14ac:dyDescent="0.25">
      <c r="A498" t="s">
        <v>1111</v>
      </c>
      <c r="B498" t="s">
        <v>25</v>
      </c>
      <c r="C498" t="s">
        <v>5021</v>
      </c>
      <c r="D498" t="s">
        <v>5056</v>
      </c>
      <c r="E498" t="s">
        <v>26</v>
      </c>
      <c r="F498" t="s">
        <v>1605</v>
      </c>
      <c r="G498" t="s">
        <v>3354</v>
      </c>
      <c r="H498" t="s">
        <v>1488</v>
      </c>
      <c r="I498" t="s">
        <v>328</v>
      </c>
      <c r="J498" t="s">
        <v>124</v>
      </c>
      <c r="K498" t="s">
        <v>2195</v>
      </c>
      <c r="L498">
        <v>0</v>
      </c>
      <c r="M498">
        <v>796</v>
      </c>
      <c r="N498" t="s">
        <v>10</v>
      </c>
      <c r="O498">
        <v>1</v>
      </c>
      <c r="P498">
        <v>29698</v>
      </c>
      <c r="Q498">
        <f t="shared" ref="Q498:Q499" si="37">P498*O498</f>
        <v>29698</v>
      </c>
      <c r="R498">
        <f t="shared" ref="R498:R499" si="38">Q498*1.12</f>
        <v>33261.760000000002</v>
      </c>
      <c r="S498"/>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row>
    <row r="499" spans="1:60" s="2" customFormat="1" ht="15" x14ac:dyDescent="0.25">
      <c r="A499" t="s">
        <v>1112</v>
      </c>
      <c r="B499" t="s">
        <v>25</v>
      </c>
      <c r="C499" t="s">
        <v>5021</v>
      </c>
      <c r="D499" t="s">
        <v>5057</v>
      </c>
      <c r="E499" t="s">
        <v>26</v>
      </c>
      <c r="F499" t="s">
        <v>1605</v>
      </c>
      <c r="G499" t="s">
        <v>3354</v>
      </c>
      <c r="H499" t="s">
        <v>1488</v>
      </c>
      <c r="I499" t="s">
        <v>328</v>
      </c>
      <c r="J499" t="s">
        <v>124</v>
      </c>
      <c r="K499" t="s">
        <v>2195</v>
      </c>
      <c r="L499">
        <v>0</v>
      </c>
      <c r="M499">
        <v>796</v>
      </c>
      <c r="N499" t="s">
        <v>10</v>
      </c>
      <c r="O499">
        <v>1</v>
      </c>
      <c r="P499">
        <v>57648</v>
      </c>
      <c r="Q499">
        <f t="shared" si="37"/>
        <v>57648</v>
      </c>
      <c r="R499">
        <f t="shared" si="38"/>
        <v>64565.760000000009</v>
      </c>
      <c r="S499"/>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row>
    <row r="500" spans="1:60" s="2" customFormat="1" ht="15" x14ac:dyDescent="0.25">
      <c r="A500" t="s">
        <v>1113</v>
      </c>
      <c r="B500" t="s">
        <v>25</v>
      </c>
      <c r="C500" t="s">
        <v>5058</v>
      </c>
      <c r="D500" t="s">
        <v>5059</v>
      </c>
      <c r="E500" t="s">
        <v>26</v>
      </c>
      <c r="F500" t="s">
        <v>1605</v>
      </c>
      <c r="G500" t="s">
        <v>3354</v>
      </c>
      <c r="H500" t="s">
        <v>1488</v>
      </c>
      <c r="I500" t="s">
        <v>328</v>
      </c>
      <c r="J500" t="s">
        <v>124</v>
      </c>
      <c r="K500" t="s">
        <v>2195</v>
      </c>
      <c r="L500">
        <v>0</v>
      </c>
      <c r="M500">
        <v>796</v>
      </c>
      <c r="N500" t="s">
        <v>10</v>
      </c>
      <c r="O500">
        <v>1</v>
      </c>
      <c r="P500">
        <v>54990</v>
      </c>
      <c r="Q500">
        <f t="shared" ref="Q500" si="39">P500*O500</f>
        <v>54990</v>
      </c>
      <c r="R500">
        <f t="shared" ref="R500" si="40">Q500*1.12</f>
        <v>61588.800000000003</v>
      </c>
      <c r="S500"/>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row>
    <row r="501" spans="1:60" s="2" customFormat="1" ht="15" x14ac:dyDescent="0.25">
      <c r="A501" t="s">
        <v>1114</v>
      </c>
      <c r="B501" t="s">
        <v>25</v>
      </c>
      <c r="C501" t="s">
        <v>758</v>
      </c>
      <c r="D501" t="s">
        <v>759</v>
      </c>
      <c r="E501" t="s">
        <v>116</v>
      </c>
      <c r="F501" t="s">
        <v>1605</v>
      </c>
      <c r="G501" t="s">
        <v>3354</v>
      </c>
      <c r="H501" t="s">
        <v>129</v>
      </c>
      <c r="I501" t="s">
        <v>2204</v>
      </c>
      <c r="J501" t="s">
        <v>124</v>
      </c>
      <c r="K501" t="s">
        <v>754</v>
      </c>
      <c r="L501">
        <v>0</v>
      </c>
      <c r="M501">
        <v>796</v>
      </c>
      <c r="N501" t="s">
        <v>10</v>
      </c>
      <c r="O501">
        <v>5</v>
      </c>
      <c r="P501">
        <v>693</v>
      </c>
      <c r="Q501">
        <f t="shared" si="14"/>
        <v>3465</v>
      </c>
      <c r="R501">
        <f t="shared" si="15"/>
        <v>3880.8</v>
      </c>
      <c r="S501"/>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row>
    <row r="502" spans="1:60" s="2" customFormat="1" ht="15" x14ac:dyDescent="0.25">
      <c r="A502" t="s">
        <v>1115</v>
      </c>
      <c r="B502" t="s">
        <v>25</v>
      </c>
      <c r="C502" t="s">
        <v>758</v>
      </c>
      <c r="D502" t="s">
        <v>759</v>
      </c>
      <c r="E502" t="s">
        <v>116</v>
      </c>
      <c r="F502" t="s">
        <v>1605</v>
      </c>
      <c r="G502" t="s">
        <v>3354</v>
      </c>
      <c r="H502" t="s">
        <v>753</v>
      </c>
      <c r="I502" t="s">
        <v>2212</v>
      </c>
      <c r="J502" t="s">
        <v>124</v>
      </c>
      <c r="K502" t="s">
        <v>754</v>
      </c>
      <c r="L502">
        <v>0</v>
      </c>
      <c r="M502">
        <v>796</v>
      </c>
      <c r="N502" t="s">
        <v>10</v>
      </c>
      <c r="O502">
        <v>2</v>
      </c>
      <c r="P502">
        <v>2365</v>
      </c>
      <c r="Q502">
        <f t="shared" si="14"/>
        <v>4730</v>
      </c>
      <c r="R502">
        <f t="shared" si="15"/>
        <v>5297.6</v>
      </c>
      <c r="S502"/>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row>
    <row r="503" spans="1:60" s="2" customFormat="1" ht="15" x14ac:dyDescent="0.25">
      <c r="A503" t="s">
        <v>1116</v>
      </c>
      <c r="B503" t="s">
        <v>25</v>
      </c>
      <c r="C503" t="s">
        <v>758</v>
      </c>
      <c r="D503" t="s">
        <v>759</v>
      </c>
      <c r="E503" t="s">
        <v>116</v>
      </c>
      <c r="F503" t="s">
        <v>1605</v>
      </c>
      <c r="G503" t="s">
        <v>3354</v>
      </c>
      <c r="H503" t="s">
        <v>140</v>
      </c>
      <c r="I503" t="s">
        <v>1639</v>
      </c>
      <c r="J503" t="s">
        <v>124</v>
      </c>
      <c r="K503" t="s">
        <v>754</v>
      </c>
      <c r="L503">
        <v>0</v>
      </c>
      <c r="M503">
        <v>796</v>
      </c>
      <c r="N503" t="s">
        <v>10</v>
      </c>
      <c r="O503">
        <v>3</v>
      </c>
      <c r="P503">
        <v>693</v>
      </c>
      <c r="Q503">
        <f t="shared" si="14"/>
        <v>2079</v>
      </c>
      <c r="R503">
        <f t="shared" si="15"/>
        <v>2328.48</v>
      </c>
      <c r="S503"/>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row>
    <row r="504" spans="1:60" s="2" customFormat="1" ht="15" x14ac:dyDescent="0.25">
      <c r="A504" t="s">
        <v>1117</v>
      </c>
      <c r="B504" t="s">
        <v>25</v>
      </c>
      <c r="C504" t="s">
        <v>758</v>
      </c>
      <c r="D504" t="s">
        <v>759</v>
      </c>
      <c r="E504" t="s">
        <v>116</v>
      </c>
      <c r="F504" t="s">
        <v>1605</v>
      </c>
      <c r="G504" t="s">
        <v>3354</v>
      </c>
      <c r="H504" t="s">
        <v>756</v>
      </c>
      <c r="I504" t="s">
        <v>2504</v>
      </c>
      <c r="J504" t="s">
        <v>124</v>
      </c>
      <c r="K504" t="s">
        <v>754</v>
      </c>
      <c r="L504">
        <v>0</v>
      </c>
      <c r="M504">
        <v>796</v>
      </c>
      <c r="N504" t="s">
        <v>10</v>
      </c>
      <c r="O504">
        <v>20</v>
      </c>
      <c r="P504">
        <v>693</v>
      </c>
      <c r="Q504">
        <f t="shared" si="14"/>
        <v>13860</v>
      </c>
      <c r="R504">
        <f t="shared" si="15"/>
        <v>15523.2</v>
      </c>
      <c r="S504"/>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row>
    <row r="505" spans="1:60" s="2" customFormat="1" ht="15" x14ac:dyDescent="0.25">
      <c r="A505" t="s">
        <v>1118</v>
      </c>
      <c r="B505" t="s">
        <v>25</v>
      </c>
      <c r="C505" t="s">
        <v>758</v>
      </c>
      <c r="D505" t="s">
        <v>759</v>
      </c>
      <c r="E505" t="s">
        <v>116</v>
      </c>
      <c r="F505" t="s">
        <v>1605</v>
      </c>
      <c r="G505" t="s">
        <v>3354</v>
      </c>
      <c r="H505" t="s">
        <v>1488</v>
      </c>
      <c r="I505" t="s">
        <v>2209</v>
      </c>
      <c r="J505" t="s">
        <v>124</v>
      </c>
      <c r="K505" t="s">
        <v>754</v>
      </c>
      <c r="L505">
        <v>0</v>
      </c>
      <c r="M505">
        <v>796</v>
      </c>
      <c r="N505" t="s">
        <v>10</v>
      </c>
      <c r="O505">
        <v>4</v>
      </c>
      <c r="P505">
        <v>693</v>
      </c>
      <c r="Q505">
        <f t="shared" si="14"/>
        <v>2772</v>
      </c>
      <c r="R505">
        <f t="shared" si="15"/>
        <v>3104.6400000000003</v>
      </c>
      <c r="S50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row>
    <row r="506" spans="1:60" s="2" customFormat="1" ht="15" x14ac:dyDescent="0.25">
      <c r="A506" t="s">
        <v>1119</v>
      </c>
      <c r="B506" t="s">
        <v>25</v>
      </c>
      <c r="C506" t="s">
        <v>758</v>
      </c>
      <c r="D506" t="s">
        <v>759</v>
      </c>
      <c r="E506" t="s">
        <v>116</v>
      </c>
      <c r="F506" t="s">
        <v>1605</v>
      </c>
      <c r="G506" t="s">
        <v>3354</v>
      </c>
      <c r="H506" t="s">
        <v>125</v>
      </c>
      <c r="I506" t="s">
        <v>2205</v>
      </c>
      <c r="J506" t="s">
        <v>124</v>
      </c>
      <c r="K506" t="s">
        <v>754</v>
      </c>
      <c r="L506">
        <v>0</v>
      </c>
      <c r="M506">
        <v>796</v>
      </c>
      <c r="N506" t="s">
        <v>10</v>
      </c>
      <c r="O506">
        <v>4</v>
      </c>
      <c r="P506">
        <v>693</v>
      </c>
      <c r="Q506">
        <f t="shared" si="14"/>
        <v>2772</v>
      </c>
      <c r="R506">
        <f t="shared" si="15"/>
        <v>3104.6400000000003</v>
      </c>
      <c r="S506"/>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row>
    <row r="507" spans="1:60" s="2" customFormat="1" ht="15" x14ac:dyDescent="0.25">
      <c r="A507" t="s">
        <v>1120</v>
      </c>
      <c r="B507" t="s">
        <v>25</v>
      </c>
      <c r="C507" t="s">
        <v>758</v>
      </c>
      <c r="D507" t="s">
        <v>759</v>
      </c>
      <c r="E507" t="s">
        <v>116</v>
      </c>
      <c r="F507" t="s">
        <v>1605</v>
      </c>
      <c r="G507" t="s">
        <v>3354</v>
      </c>
      <c r="H507" t="s">
        <v>753</v>
      </c>
      <c r="I507" t="s">
        <v>878</v>
      </c>
      <c r="J507" t="s">
        <v>124</v>
      </c>
      <c r="K507" t="s">
        <v>754</v>
      </c>
      <c r="L507">
        <v>0</v>
      </c>
      <c r="M507">
        <v>796</v>
      </c>
      <c r="N507" t="s">
        <v>10</v>
      </c>
      <c r="O507">
        <v>5</v>
      </c>
      <c r="P507">
        <v>693</v>
      </c>
      <c r="Q507">
        <f t="shared" si="14"/>
        <v>3465</v>
      </c>
      <c r="R507">
        <f t="shared" si="15"/>
        <v>3880.8</v>
      </c>
      <c r="S507"/>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row>
    <row r="508" spans="1:60" s="2" customFormat="1" ht="15" x14ac:dyDescent="0.25">
      <c r="A508" t="s">
        <v>1121</v>
      </c>
      <c r="B508" t="s">
        <v>25</v>
      </c>
      <c r="C508" t="s">
        <v>758</v>
      </c>
      <c r="D508" t="s">
        <v>759</v>
      </c>
      <c r="E508" t="s">
        <v>116</v>
      </c>
      <c r="F508" t="s">
        <v>1605</v>
      </c>
      <c r="G508" t="s">
        <v>3354</v>
      </c>
      <c r="H508" t="s">
        <v>126</v>
      </c>
      <c r="I508" t="s">
        <v>879</v>
      </c>
      <c r="J508" t="s">
        <v>124</v>
      </c>
      <c r="K508" t="s">
        <v>754</v>
      </c>
      <c r="L508">
        <v>0</v>
      </c>
      <c r="M508">
        <v>796</v>
      </c>
      <c r="N508" t="s">
        <v>10</v>
      </c>
      <c r="O508">
        <v>20</v>
      </c>
      <c r="P508">
        <v>693</v>
      </c>
      <c r="Q508">
        <f t="shared" si="14"/>
        <v>13860</v>
      </c>
      <c r="R508">
        <f t="shared" si="15"/>
        <v>15523.2</v>
      </c>
      <c r="S508"/>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row>
    <row r="509" spans="1:60" s="2" customFormat="1" ht="15" x14ac:dyDescent="0.25">
      <c r="A509" t="s">
        <v>1122</v>
      </c>
      <c r="B509" t="s">
        <v>25</v>
      </c>
      <c r="C509" t="s">
        <v>758</v>
      </c>
      <c r="D509" t="s">
        <v>759</v>
      </c>
      <c r="E509" t="s">
        <v>116</v>
      </c>
      <c r="F509" t="s">
        <v>1605</v>
      </c>
      <c r="G509" t="s">
        <v>3354</v>
      </c>
      <c r="H509" t="s">
        <v>125</v>
      </c>
      <c r="I509" t="s">
        <v>2216</v>
      </c>
      <c r="J509" t="s">
        <v>124</v>
      </c>
      <c r="K509" t="s">
        <v>754</v>
      </c>
      <c r="L509">
        <v>0</v>
      </c>
      <c r="M509">
        <v>796</v>
      </c>
      <c r="N509" t="s">
        <v>10</v>
      </c>
      <c r="O509">
        <v>1</v>
      </c>
      <c r="P509">
        <v>693</v>
      </c>
      <c r="Q509">
        <f t="shared" si="14"/>
        <v>693</v>
      </c>
      <c r="R509">
        <f t="shared" si="15"/>
        <v>776.16000000000008</v>
      </c>
      <c r="S509"/>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row>
    <row r="510" spans="1:60" s="2" customFormat="1" ht="15" x14ac:dyDescent="0.25">
      <c r="A510" t="s">
        <v>1123</v>
      </c>
      <c r="B510" t="s">
        <v>25</v>
      </c>
      <c r="C510" t="s">
        <v>758</v>
      </c>
      <c r="D510" t="s">
        <v>759</v>
      </c>
      <c r="E510" t="s">
        <v>116</v>
      </c>
      <c r="F510" t="s">
        <v>1605</v>
      </c>
      <c r="G510" t="s">
        <v>3354</v>
      </c>
      <c r="H510" t="s">
        <v>125</v>
      </c>
      <c r="I510" t="s">
        <v>2206</v>
      </c>
      <c r="J510" t="s">
        <v>124</v>
      </c>
      <c r="K510" t="s">
        <v>754</v>
      </c>
      <c r="L510">
        <v>0</v>
      </c>
      <c r="M510">
        <v>796</v>
      </c>
      <c r="N510" t="s">
        <v>10</v>
      </c>
      <c r="O510">
        <v>6</v>
      </c>
      <c r="P510">
        <v>693</v>
      </c>
      <c r="Q510">
        <f t="shared" si="14"/>
        <v>4158</v>
      </c>
      <c r="R510">
        <f t="shared" si="15"/>
        <v>4656.96</v>
      </c>
      <c r="S510"/>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row>
    <row r="511" spans="1:60" s="2" customFormat="1" ht="15" x14ac:dyDescent="0.25">
      <c r="A511" t="s">
        <v>1124</v>
      </c>
      <c r="B511" t="s">
        <v>25</v>
      </c>
      <c r="C511" t="s">
        <v>758</v>
      </c>
      <c r="D511" t="s">
        <v>759</v>
      </c>
      <c r="E511" t="s">
        <v>116</v>
      </c>
      <c r="F511" t="s">
        <v>1605</v>
      </c>
      <c r="G511" t="s">
        <v>3354</v>
      </c>
      <c r="H511" t="s">
        <v>613</v>
      </c>
      <c r="I511" t="s">
        <v>2169</v>
      </c>
      <c r="J511" t="s">
        <v>124</v>
      </c>
      <c r="K511" t="s">
        <v>754</v>
      </c>
      <c r="L511">
        <v>0</v>
      </c>
      <c r="M511">
        <v>796</v>
      </c>
      <c r="N511" t="s">
        <v>10</v>
      </c>
      <c r="O511">
        <v>3</v>
      </c>
      <c r="P511">
        <v>693</v>
      </c>
      <c r="Q511">
        <f t="shared" si="14"/>
        <v>2079</v>
      </c>
      <c r="R511">
        <f t="shared" si="15"/>
        <v>2328.48</v>
      </c>
      <c r="S511"/>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row>
    <row r="512" spans="1:60" s="2" customFormat="1" ht="15" x14ac:dyDescent="0.25">
      <c r="A512" t="s">
        <v>1125</v>
      </c>
      <c r="B512" t="s">
        <v>25</v>
      </c>
      <c r="C512" t="s">
        <v>758</v>
      </c>
      <c r="D512" t="s">
        <v>759</v>
      </c>
      <c r="E512" t="s">
        <v>116</v>
      </c>
      <c r="F512" t="s">
        <v>1605</v>
      </c>
      <c r="G512" t="s">
        <v>3354</v>
      </c>
      <c r="H512" t="s">
        <v>880</v>
      </c>
      <c r="I512" t="s">
        <v>2813</v>
      </c>
      <c r="J512" t="s">
        <v>124</v>
      </c>
      <c r="K512" t="s">
        <v>754</v>
      </c>
      <c r="L512">
        <v>0</v>
      </c>
      <c r="M512">
        <v>796</v>
      </c>
      <c r="N512" t="s">
        <v>10</v>
      </c>
      <c r="O512">
        <v>5</v>
      </c>
      <c r="P512">
        <v>693</v>
      </c>
      <c r="Q512">
        <f t="shared" si="14"/>
        <v>3465</v>
      </c>
      <c r="R512">
        <f t="shared" si="15"/>
        <v>3880.8</v>
      </c>
      <c r="S512"/>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row>
    <row r="513" spans="1:60" s="2" customFormat="1" ht="15" x14ac:dyDescent="0.25">
      <c r="A513" t="s">
        <v>1126</v>
      </c>
      <c r="B513" t="s">
        <v>25</v>
      </c>
      <c r="C513" t="s">
        <v>758</v>
      </c>
      <c r="D513" t="s">
        <v>759</v>
      </c>
      <c r="E513" t="s">
        <v>116</v>
      </c>
      <c r="F513" t="s">
        <v>1605</v>
      </c>
      <c r="G513" t="s">
        <v>3354</v>
      </c>
      <c r="H513" t="s">
        <v>129</v>
      </c>
      <c r="I513" t="s">
        <v>881</v>
      </c>
      <c r="J513" t="s">
        <v>124</v>
      </c>
      <c r="K513" t="s">
        <v>754</v>
      </c>
      <c r="L513">
        <v>0</v>
      </c>
      <c r="M513">
        <v>796</v>
      </c>
      <c r="N513" t="s">
        <v>10</v>
      </c>
      <c r="O513">
        <v>2</v>
      </c>
      <c r="P513">
        <v>693</v>
      </c>
      <c r="Q513">
        <f t="shared" si="14"/>
        <v>1386</v>
      </c>
      <c r="R513">
        <f t="shared" si="15"/>
        <v>1552.3200000000002</v>
      </c>
      <c r="S513"/>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row>
    <row r="514" spans="1:60" s="2" customFormat="1" ht="15" x14ac:dyDescent="0.25">
      <c r="A514" t="s">
        <v>1127</v>
      </c>
      <c r="B514" t="s">
        <v>25</v>
      </c>
      <c r="C514" t="s">
        <v>758</v>
      </c>
      <c r="D514" t="s">
        <v>759</v>
      </c>
      <c r="E514" t="s">
        <v>116</v>
      </c>
      <c r="F514" t="s">
        <v>1605</v>
      </c>
      <c r="G514" t="s">
        <v>3354</v>
      </c>
      <c r="H514" t="s">
        <v>2661</v>
      </c>
      <c r="I514" t="s">
        <v>2215</v>
      </c>
      <c r="J514" t="s">
        <v>124</v>
      </c>
      <c r="K514" t="s">
        <v>754</v>
      </c>
      <c r="L514">
        <v>0</v>
      </c>
      <c r="M514">
        <v>796</v>
      </c>
      <c r="N514" t="s">
        <v>10</v>
      </c>
      <c r="O514">
        <v>10</v>
      </c>
      <c r="P514">
        <v>693</v>
      </c>
      <c r="Q514">
        <f t="shared" si="14"/>
        <v>6930</v>
      </c>
      <c r="R514">
        <f t="shared" si="15"/>
        <v>7761.6</v>
      </c>
      <c r="S514"/>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row>
    <row r="515" spans="1:60" s="2" customFormat="1" ht="15" x14ac:dyDescent="0.25">
      <c r="A515" t="s">
        <v>1128</v>
      </c>
      <c r="B515" t="s">
        <v>25</v>
      </c>
      <c r="C515" t="s">
        <v>758</v>
      </c>
      <c r="D515" t="s">
        <v>759</v>
      </c>
      <c r="E515" t="s">
        <v>116</v>
      </c>
      <c r="F515" t="s">
        <v>1605</v>
      </c>
      <c r="G515" t="s">
        <v>3354</v>
      </c>
      <c r="H515" t="s">
        <v>128</v>
      </c>
      <c r="I515" t="s">
        <v>2816</v>
      </c>
      <c r="J515" t="s">
        <v>124</v>
      </c>
      <c r="K515" t="s">
        <v>754</v>
      </c>
      <c r="L515">
        <v>0</v>
      </c>
      <c r="M515">
        <v>796</v>
      </c>
      <c r="N515" t="s">
        <v>10</v>
      </c>
      <c r="O515">
        <v>3</v>
      </c>
      <c r="P515">
        <v>693</v>
      </c>
      <c r="Q515">
        <f t="shared" si="14"/>
        <v>2079</v>
      </c>
      <c r="R515">
        <f t="shared" si="15"/>
        <v>2328.48</v>
      </c>
      <c r="S51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row>
    <row r="516" spans="1:60" s="2" customFormat="1" ht="15" x14ac:dyDescent="0.25">
      <c r="A516" t="s">
        <v>1129</v>
      </c>
      <c r="B516" t="s">
        <v>25</v>
      </c>
      <c r="C516" t="s">
        <v>758</v>
      </c>
      <c r="D516" t="s">
        <v>759</v>
      </c>
      <c r="E516" t="s">
        <v>116</v>
      </c>
      <c r="F516" t="s">
        <v>1605</v>
      </c>
      <c r="G516" t="s">
        <v>3354</v>
      </c>
      <c r="H516" t="s">
        <v>126</v>
      </c>
      <c r="I516" t="s">
        <v>2185</v>
      </c>
      <c r="J516" t="s">
        <v>124</v>
      </c>
      <c r="K516" t="s">
        <v>754</v>
      </c>
      <c r="L516">
        <v>0</v>
      </c>
      <c r="M516">
        <v>796</v>
      </c>
      <c r="N516" t="s">
        <v>10</v>
      </c>
      <c r="O516">
        <v>20</v>
      </c>
      <c r="P516">
        <v>693</v>
      </c>
      <c r="Q516">
        <f t="shared" si="14"/>
        <v>13860</v>
      </c>
      <c r="R516">
        <f t="shared" si="15"/>
        <v>15523.2</v>
      </c>
      <c r="S516"/>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row>
    <row r="517" spans="1:60" s="2" customFormat="1" ht="15" x14ac:dyDescent="0.25">
      <c r="A517" t="s">
        <v>1130</v>
      </c>
      <c r="B517" t="s">
        <v>25</v>
      </c>
      <c r="C517" t="s">
        <v>758</v>
      </c>
      <c r="D517" t="s">
        <v>759</v>
      </c>
      <c r="E517" t="s">
        <v>116</v>
      </c>
      <c r="F517" t="s">
        <v>1605</v>
      </c>
      <c r="G517" t="s">
        <v>3354</v>
      </c>
      <c r="H517" t="s">
        <v>125</v>
      </c>
      <c r="I517" t="s">
        <v>2207</v>
      </c>
      <c r="J517" t="s">
        <v>124</v>
      </c>
      <c r="K517" t="s">
        <v>754</v>
      </c>
      <c r="L517">
        <v>0</v>
      </c>
      <c r="M517">
        <v>796</v>
      </c>
      <c r="N517" t="s">
        <v>10</v>
      </c>
      <c r="O517">
        <v>3</v>
      </c>
      <c r="P517">
        <v>693</v>
      </c>
      <c r="Q517">
        <f t="shared" si="14"/>
        <v>2079</v>
      </c>
      <c r="R517">
        <f t="shared" si="15"/>
        <v>2328.48</v>
      </c>
      <c r="S517"/>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row>
    <row r="518" spans="1:60" s="2" customFormat="1" ht="15" x14ac:dyDescent="0.25">
      <c r="A518" t="s">
        <v>1131</v>
      </c>
      <c r="B518" t="s">
        <v>25</v>
      </c>
      <c r="C518" t="s">
        <v>758</v>
      </c>
      <c r="D518" t="s">
        <v>759</v>
      </c>
      <c r="E518" t="s">
        <v>116</v>
      </c>
      <c r="F518" t="s">
        <v>1605</v>
      </c>
      <c r="G518" t="s">
        <v>3354</v>
      </c>
      <c r="H518" t="s">
        <v>145</v>
      </c>
      <c r="I518" t="s">
        <v>1855</v>
      </c>
      <c r="J518" t="s">
        <v>124</v>
      </c>
      <c r="K518" t="s">
        <v>754</v>
      </c>
      <c r="L518">
        <v>0</v>
      </c>
      <c r="M518">
        <v>796</v>
      </c>
      <c r="N518" t="s">
        <v>10</v>
      </c>
      <c r="O518">
        <v>2</v>
      </c>
      <c r="P518">
        <v>693</v>
      </c>
      <c r="Q518">
        <f t="shared" si="14"/>
        <v>1386</v>
      </c>
      <c r="R518">
        <f t="shared" si="15"/>
        <v>1552.3200000000002</v>
      </c>
      <c r="S518"/>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row>
    <row r="519" spans="1:60" s="2" customFormat="1" ht="15" x14ac:dyDescent="0.25">
      <c r="A519" t="s">
        <v>1132</v>
      </c>
      <c r="B519" t="s">
        <v>25</v>
      </c>
      <c r="C519" t="s">
        <v>758</v>
      </c>
      <c r="D519" t="s">
        <v>759</v>
      </c>
      <c r="E519" t="s">
        <v>116</v>
      </c>
      <c r="F519" t="s">
        <v>1605</v>
      </c>
      <c r="G519" t="s">
        <v>3354</v>
      </c>
      <c r="H519" t="s">
        <v>756</v>
      </c>
      <c r="I519" t="s">
        <v>2807</v>
      </c>
      <c r="J519" t="s">
        <v>124</v>
      </c>
      <c r="K519" t="s">
        <v>754</v>
      </c>
      <c r="L519">
        <v>0</v>
      </c>
      <c r="M519">
        <v>796</v>
      </c>
      <c r="N519" t="s">
        <v>10</v>
      </c>
      <c r="O519">
        <v>5</v>
      </c>
      <c r="P519">
        <v>693</v>
      </c>
      <c r="Q519">
        <f t="shared" si="14"/>
        <v>3465</v>
      </c>
      <c r="R519">
        <f t="shared" si="15"/>
        <v>3880.8</v>
      </c>
      <c r="S519"/>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row>
    <row r="520" spans="1:60" s="2" customFormat="1" ht="15" x14ac:dyDescent="0.25">
      <c r="A520" t="s">
        <v>1133</v>
      </c>
      <c r="B520" t="s">
        <v>25</v>
      </c>
      <c r="C520" t="s">
        <v>758</v>
      </c>
      <c r="D520" t="s">
        <v>759</v>
      </c>
      <c r="E520" t="s">
        <v>116</v>
      </c>
      <c r="F520" t="s">
        <v>1605</v>
      </c>
      <c r="G520" t="s">
        <v>3354</v>
      </c>
      <c r="H520" t="s">
        <v>145</v>
      </c>
      <c r="I520" t="s">
        <v>882</v>
      </c>
      <c r="J520" t="s">
        <v>124</v>
      </c>
      <c r="K520" t="s">
        <v>754</v>
      </c>
      <c r="L520">
        <v>0</v>
      </c>
      <c r="M520">
        <v>796</v>
      </c>
      <c r="N520" t="s">
        <v>10</v>
      </c>
      <c r="O520">
        <v>4</v>
      </c>
      <c r="P520">
        <v>693</v>
      </c>
      <c r="Q520">
        <f t="shared" si="14"/>
        <v>2772</v>
      </c>
      <c r="R520">
        <f t="shared" si="15"/>
        <v>3104.6400000000003</v>
      </c>
      <c r="S520"/>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row>
    <row r="521" spans="1:60" s="2" customFormat="1" ht="15" x14ac:dyDescent="0.25">
      <c r="A521" t="s">
        <v>1134</v>
      </c>
      <c r="B521" t="s">
        <v>25</v>
      </c>
      <c r="C521" t="s">
        <v>758</v>
      </c>
      <c r="D521" t="s">
        <v>759</v>
      </c>
      <c r="E521" t="s">
        <v>116</v>
      </c>
      <c r="F521" t="s">
        <v>1605</v>
      </c>
      <c r="G521" t="s">
        <v>3354</v>
      </c>
      <c r="H521" t="s">
        <v>128</v>
      </c>
      <c r="I521" t="s">
        <v>614</v>
      </c>
      <c r="J521" t="s">
        <v>124</v>
      </c>
      <c r="K521" t="s">
        <v>754</v>
      </c>
      <c r="L521">
        <v>0</v>
      </c>
      <c r="M521">
        <v>796</v>
      </c>
      <c r="N521" t="s">
        <v>10</v>
      </c>
      <c r="O521">
        <v>7</v>
      </c>
      <c r="P521">
        <v>693</v>
      </c>
      <c r="Q521">
        <f t="shared" si="14"/>
        <v>4851</v>
      </c>
      <c r="R521">
        <f t="shared" si="15"/>
        <v>5433.1200000000008</v>
      </c>
      <c r="S521"/>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row>
    <row r="522" spans="1:60" s="2" customFormat="1" ht="15" x14ac:dyDescent="0.25">
      <c r="A522" t="s">
        <v>1135</v>
      </c>
      <c r="B522" t="s">
        <v>25</v>
      </c>
      <c r="C522" t="s">
        <v>758</v>
      </c>
      <c r="D522" t="s">
        <v>759</v>
      </c>
      <c r="E522" t="s">
        <v>116</v>
      </c>
      <c r="F522" t="s">
        <v>1605</v>
      </c>
      <c r="G522" t="s">
        <v>3354</v>
      </c>
      <c r="H522" t="s">
        <v>130</v>
      </c>
      <c r="I522" t="s">
        <v>883</v>
      </c>
      <c r="J522" t="s">
        <v>124</v>
      </c>
      <c r="K522" t="s">
        <v>754</v>
      </c>
      <c r="L522">
        <v>0</v>
      </c>
      <c r="M522">
        <v>796</v>
      </c>
      <c r="N522" t="s">
        <v>10</v>
      </c>
      <c r="O522">
        <v>10</v>
      </c>
      <c r="P522">
        <v>693</v>
      </c>
      <c r="Q522">
        <f t="shared" si="14"/>
        <v>6930</v>
      </c>
      <c r="R522">
        <f t="shared" si="15"/>
        <v>7761.6</v>
      </c>
      <c r="S522"/>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row>
    <row r="523" spans="1:60" s="2" customFormat="1" ht="15" x14ac:dyDescent="0.25">
      <c r="A523" t="s">
        <v>1136</v>
      </c>
      <c r="B523" t="s">
        <v>25</v>
      </c>
      <c r="C523" t="s">
        <v>758</v>
      </c>
      <c r="D523" t="s">
        <v>759</v>
      </c>
      <c r="E523" t="s">
        <v>116</v>
      </c>
      <c r="F523" t="s">
        <v>1605</v>
      </c>
      <c r="G523" t="s">
        <v>3354</v>
      </c>
      <c r="H523" t="s">
        <v>133</v>
      </c>
      <c r="I523" t="s">
        <v>2819</v>
      </c>
      <c r="J523" t="s">
        <v>124</v>
      </c>
      <c r="K523" t="s">
        <v>754</v>
      </c>
      <c r="L523">
        <v>0</v>
      </c>
      <c r="M523">
        <v>796</v>
      </c>
      <c r="N523" t="s">
        <v>10</v>
      </c>
      <c r="O523">
        <v>5</v>
      </c>
      <c r="P523">
        <v>693</v>
      </c>
      <c r="Q523">
        <f t="shared" si="14"/>
        <v>3465</v>
      </c>
      <c r="R523">
        <f t="shared" si="15"/>
        <v>3880.8</v>
      </c>
      <c r="S523"/>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row>
    <row r="524" spans="1:60" s="2" customFormat="1" ht="15" x14ac:dyDescent="0.25">
      <c r="A524" t="s">
        <v>1137</v>
      </c>
      <c r="B524" t="s">
        <v>25</v>
      </c>
      <c r="C524" t="s">
        <v>758</v>
      </c>
      <c r="D524" t="s">
        <v>759</v>
      </c>
      <c r="E524" t="s">
        <v>116</v>
      </c>
      <c r="F524" t="s">
        <v>1605</v>
      </c>
      <c r="G524" t="s">
        <v>3354</v>
      </c>
      <c r="H524" t="s">
        <v>126</v>
      </c>
      <c r="I524" t="s">
        <v>2211</v>
      </c>
      <c r="J524" t="s">
        <v>124</v>
      </c>
      <c r="K524" t="s">
        <v>754</v>
      </c>
      <c r="L524">
        <v>0</v>
      </c>
      <c r="M524">
        <v>796</v>
      </c>
      <c r="N524" t="s">
        <v>10</v>
      </c>
      <c r="O524">
        <v>2</v>
      </c>
      <c r="P524">
        <v>693</v>
      </c>
      <c r="Q524">
        <f t="shared" si="14"/>
        <v>1386</v>
      </c>
      <c r="R524">
        <f t="shared" si="15"/>
        <v>1552.3200000000002</v>
      </c>
      <c r="S524"/>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row>
    <row r="525" spans="1:60" s="2" customFormat="1" ht="15" x14ac:dyDescent="0.25">
      <c r="A525" t="s">
        <v>1138</v>
      </c>
      <c r="B525" t="s">
        <v>25</v>
      </c>
      <c r="C525" t="s">
        <v>758</v>
      </c>
      <c r="D525" t="s">
        <v>759</v>
      </c>
      <c r="E525" t="s">
        <v>116</v>
      </c>
      <c r="F525" t="s">
        <v>1605</v>
      </c>
      <c r="G525" t="s">
        <v>3354</v>
      </c>
      <c r="H525" t="s">
        <v>2658</v>
      </c>
      <c r="I525" t="s">
        <v>884</v>
      </c>
      <c r="J525" t="s">
        <v>124</v>
      </c>
      <c r="K525" t="s">
        <v>754</v>
      </c>
      <c r="L525">
        <v>0</v>
      </c>
      <c r="M525">
        <v>796</v>
      </c>
      <c r="N525" t="s">
        <v>10</v>
      </c>
      <c r="O525">
        <v>2</v>
      </c>
      <c r="P525">
        <v>693</v>
      </c>
      <c r="Q525">
        <f t="shared" si="14"/>
        <v>1386</v>
      </c>
      <c r="R525">
        <f t="shared" si="15"/>
        <v>1552.3200000000002</v>
      </c>
      <c r="S52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row>
    <row r="526" spans="1:60" s="2" customFormat="1" ht="15" x14ac:dyDescent="0.25">
      <c r="A526" t="s">
        <v>1139</v>
      </c>
      <c r="B526" t="s">
        <v>25</v>
      </c>
      <c r="C526" t="s">
        <v>758</v>
      </c>
      <c r="D526" t="s">
        <v>759</v>
      </c>
      <c r="E526" t="s">
        <v>116</v>
      </c>
      <c r="F526" t="s">
        <v>1605</v>
      </c>
      <c r="G526" t="s">
        <v>3354</v>
      </c>
      <c r="H526" t="s">
        <v>131</v>
      </c>
      <c r="I526" t="s">
        <v>2821</v>
      </c>
      <c r="J526" t="s">
        <v>124</v>
      </c>
      <c r="K526" t="s">
        <v>754</v>
      </c>
      <c r="L526">
        <v>0</v>
      </c>
      <c r="M526">
        <v>796</v>
      </c>
      <c r="N526" t="s">
        <v>10</v>
      </c>
      <c r="O526">
        <v>3</v>
      </c>
      <c r="P526">
        <v>693</v>
      </c>
      <c r="Q526">
        <f t="shared" si="14"/>
        <v>2079</v>
      </c>
      <c r="R526">
        <f t="shared" si="15"/>
        <v>2328.48</v>
      </c>
      <c r="S526"/>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row>
    <row r="527" spans="1:60" s="2" customFormat="1" ht="15" x14ac:dyDescent="0.25">
      <c r="A527" t="s">
        <v>1140</v>
      </c>
      <c r="B527" t="s">
        <v>25</v>
      </c>
      <c r="C527" t="s">
        <v>758</v>
      </c>
      <c r="D527" t="s">
        <v>759</v>
      </c>
      <c r="E527" t="s">
        <v>116</v>
      </c>
      <c r="F527" t="s">
        <v>1605</v>
      </c>
      <c r="G527" t="s">
        <v>3354</v>
      </c>
      <c r="H527" t="s">
        <v>128</v>
      </c>
      <c r="I527" t="s">
        <v>2210</v>
      </c>
      <c r="J527" t="s">
        <v>124</v>
      </c>
      <c r="K527" t="s">
        <v>754</v>
      </c>
      <c r="L527">
        <v>0</v>
      </c>
      <c r="M527">
        <v>796</v>
      </c>
      <c r="N527" t="s">
        <v>10</v>
      </c>
      <c r="O527">
        <v>10</v>
      </c>
      <c r="P527">
        <v>693</v>
      </c>
      <c r="Q527">
        <f t="shared" ref="Q527:Q590" si="41">O527*P527</f>
        <v>6930</v>
      </c>
      <c r="R527">
        <f t="shared" ref="R527:R590" si="42">Q527*1.12</f>
        <v>7761.6</v>
      </c>
      <c r="S527"/>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row>
    <row r="528" spans="1:60" s="2" customFormat="1" ht="15" x14ac:dyDescent="0.25">
      <c r="A528" t="s">
        <v>1141</v>
      </c>
      <c r="B528" t="s">
        <v>25</v>
      </c>
      <c r="C528" t="s">
        <v>758</v>
      </c>
      <c r="D528" t="s">
        <v>759</v>
      </c>
      <c r="E528" t="s">
        <v>116</v>
      </c>
      <c r="F528" t="s">
        <v>1605</v>
      </c>
      <c r="G528" t="s">
        <v>3354</v>
      </c>
      <c r="H528" t="s">
        <v>753</v>
      </c>
      <c r="I528" t="s">
        <v>2679</v>
      </c>
      <c r="J528" t="s">
        <v>124</v>
      </c>
      <c r="K528" t="s">
        <v>754</v>
      </c>
      <c r="L528">
        <v>0</v>
      </c>
      <c r="M528">
        <v>796</v>
      </c>
      <c r="N528" t="s">
        <v>10</v>
      </c>
      <c r="O528">
        <v>8</v>
      </c>
      <c r="P528">
        <v>693</v>
      </c>
      <c r="Q528">
        <f t="shared" si="41"/>
        <v>5544</v>
      </c>
      <c r="R528">
        <f t="shared" si="42"/>
        <v>6209.2800000000007</v>
      </c>
      <c r="S528"/>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row>
    <row r="529" spans="1:60" s="2" customFormat="1" ht="15" x14ac:dyDescent="0.25">
      <c r="A529" t="s">
        <v>1142</v>
      </c>
      <c r="B529" t="s">
        <v>25</v>
      </c>
      <c r="C529" t="s">
        <v>758</v>
      </c>
      <c r="D529" t="s">
        <v>759</v>
      </c>
      <c r="E529" t="s">
        <v>116</v>
      </c>
      <c r="F529" t="s">
        <v>1605</v>
      </c>
      <c r="G529" t="s">
        <v>3354</v>
      </c>
      <c r="H529" t="s">
        <v>145</v>
      </c>
      <c r="I529" t="s">
        <v>2208</v>
      </c>
      <c r="J529" t="s">
        <v>124</v>
      </c>
      <c r="K529" t="s">
        <v>754</v>
      </c>
      <c r="L529">
        <v>0</v>
      </c>
      <c r="M529">
        <v>796</v>
      </c>
      <c r="N529" t="s">
        <v>10</v>
      </c>
      <c r="O529">
        <v>7</v>
      </c>
      <c r="P529">
        <v>693</v>
      </c>
      <c r="Q529">
        <f t="shared" si="41"/>
        <v>4851</v>
      </c>
      <c r="R529">
        <f t="shared" si="42"/>
        <v>5433.1200000000008</v>
      </c>
      <c r="S529"/>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row>
    <row r="530" spans="1:60" s="2" customFormat="1" ht="15" x14ac:dyDescent="0.25">
      <c r="A530" t="s">
        <v>1143</v>
      </c>
      <c r="B530" t="s">
        <v>25</v>
      </c>
      <c r="C530" t="s">
        <v>758</v>
      </c>
      <c r="D530" t="s">
        <v>759</v>
      </c>
      <c r="E530" t="s">
        <v>116</v>
      </c>
      <c r="F530" t="s">
        <v>1605</v>
      </c>
      <c r="G530" t="s">
        <v>3354</v>
      </c>
      <c r="H530" t="s">
        <v>2656</v>
      </c>
      <c r="I530" t="s">
        <v>2657</v>
      </c>
      <c r="J530" t="s">
        <v>124</v>
      </c>
      <c r="K530" t="s">
        <v>754</v>
      </c>
      <c r="L530">
        <v>0</v>
      </c>
      <c r="M530">
        <v>796</v>
      </c>
      <c r="N530" t="s">
        <v>10</v>
      </c>
      <c r="O530">
        <v>5</v>
      </c>
      <c r="P530">
        <v>693</v>
      </c>
      <c r="Q530">
        <f t="shared" si="41"/>
        <v>3465</v>
      </c>
      <c r="R530">
        <f t="shared" si="42"/>
        <v>3880.8</v>
      </c>
      <c r="S530"/>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row>
    <row r="531" spans="1:60" s="2" customFormat="1" ht="15" x14ac:dyDescent="0.25">
      <c r="A531" t="s">
        <v>1144</v>
      </c>
      <c r="B531" t="s">
        <v>25</v>
      </c>
      <c r="C531" t="s">
        <v>758</v>
      </c>
      <c r="D531" t="s">
        <v>759</v>
      </c>
      <c r="E531" t="s">
        <v>116</v>
      </c>
      <c r="F531" t="s">
        <v>1605</v>
      </c>
      <c r="G531" t="s">
        <v>3354</v>
      </c>
      <c r="H531" t="s">
        <v>756</v>
      </c>
      <c r="I531" t="s">
        <v>2213</v>
      </c>
      <c r="J531" t="s">
        <v>124</v>
      </c>
      <c r="K531" t="s">
        <v>754</v>
      </c>
      <c r="L531">
        <v>0</v>
      </c>
      <c r="M531">
        <v>796</v>
      </c>
      <c r="N531" t="s">
        <v>10</v>
      </c>
      <c r="O531">
        <v>5</v>
      </c>
      <c r="P531">
        <v>693</v>
      </c>
      <c r="Q531">
        <f t="shared" si="41"/>
        <v>3465</v>
      </c>
      <c r="R531">
        <f t="shared" si="42"/>
        <v>3880.8</v>
      </c>
      <c r="S531"/>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row>
    <row r="532" spans="1:60" s="2" customFormat="1" ht="15" x14ac:dyDescent="0.25">
      <c r="A532" t="s">
        <v>1145</v>
      </c>
      <c r="B532" t="s">
        <v>25</v>
      </c>
      <c r="C532" t="s">
        <v>758</v>
      </c>
      <c r="D532" t="s">
        <v>759</v>
      </c>
      <c r="E532" t="s">
        <v>116</v>
      </c>
      <c r="F532" t="s">
        <v>1605</v>
      </c>
      <c r="G532" t="s">
        <v>3354</v>
      </c>
      <c r="H532" t="s">
        <v>753</v>
      </c>
      <c r="I532" t="s">
        <v>2218</v>
      </c>
      <c r="J532" t="s">
        <v>124</v>
      </c>
      <c r="K532" t="s">
        <v>754</v>
      </c>
      <c r="L532">
        <v>0</v>
      </c>
      <c r="M532">
        <v>796</v>
      </c>
      <c r="N532" t="s">
        <v>10</v>
      </c>
      <c r="O532">
        <v>10</v>
      </c>
      <c r="P532">
        <v>693</v>
      </c>
      <c r="Q532">
        <f t="shared" si="41"/>
        <v>6930</v>
      </c>
      <c r="R532">
        <f t="shared" si="42"/>
        <v>7761.6</v>
      </c>
      <c r="S532"/>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row>
    <row r="533" spans="1:60" s="2" customFormat="1" ht="15" x14ac:dyDescent="0.25">
      <c r="A533" t="s">
        <v>1146</v>
      </c>
      <c r="B533" t="s">
        <v>25</v>
      </c>
      <c r="C533" t="s">
        <v>758</v>
      </c>
      <c r="D533" t="s">
        <v>759</v>
      </c>
      <c r="E533" t="s">
        <v>116</v>
      </c>
      <c r="F533" t="s">
        <v>1605</v>
      </c>
      <c r="G533" t="s">
        <v>3354</v>
      </c>
      <c r="H533" t="s">
        <v>128</v>
      </c>
      <c r="I533" t="s">
        <v>2817</v>
      </c>
      <c r="J533" t="s">
        <v>124</v>
      </c>
      <c r="K533" t="s">
        <v>754</v>
      </c>
      <c r="L533">
        <v>0</v>
      </c>
      <c r="M533">
        <v>796</v>
      </c>
      <c r="N533" t="s">
        <v>10</v>
      </c>
      <c r="O533">
        <v>10</v>
      </c>
      <c r="P533">
        <v>693</v>
      </c>
      <c r="Q533">
        <f t="shared" si="41"/>
        <v>6930</v>
      </c>
      <c r="R533">
        <f t="shared" si="42"/>
        <v>7761.6</v>
      </c>
      <c r="S533"/>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row>
    <row r="534" spans="1:60" s="2" customFormat="1" ht="15" x14ac:dyDescent="0.25">
      <c r="A534" t="s">
        <v>1147</v>
      </c>
      <c r="B534" t="s">
        <v>25</v>
      </c>
      <c r="C534" t="s">
        <v>758</v>
      </c>
      <c r="D534" t="s">
        <v>759</v>
      </c>
      <c r="E534" t="s">
        <v>116</v>
      </c>
      <c r="F534" t="s">
        <v>1605</v>
      </c>
      <c r="G534" t="s">
        <v>3354</v>
      </c>
      <c r="H534" t="s">
        <v>613</v>
      </c>
      <c r="I534" t="s">
        <v>2811</v>
      </c>
      <c r="J534" t="s">
        <v>124</v>
      </c>
      <c r="K534" t="s">
        <v>754</v>
      </c>
      <c r="L534">
        <v>0</v>
      </c>
      <c r="M534">
        <v>796</v>
      </c>
      <c r="N534" t="s">
        <v>10</v>
      </c>
      <c r="O534">
        <v>10</v>
      </c>
      <c r="P534">
        <v>693</v>
      </c>
      <c r="Q534">
        <f t="shared" si="41"/>
        <v>6930</v>
      </c>
      <c r="R534">
        <f t="shared" si="42"/>
        <v>7761.6</v>
      </c>
      <c r="S534"/>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row>
    <row r="535" spans="1:60" s="2" customFormat="1" ht="15" x14ac:dyDescent="0.25">
      <c r="A535" t="s">
        <v>1148</v>
      </c>
      <c r="B535" t="s">
        <v>25</v>
      </c>
      <c r="C535" t="s">
        <v>758</v>
      </c>
      <c r="D535" t="s">
        <v>759</v>
      </c>
      <c r="E535" t="s">
        <v>116</v>
      </c>
      <c r="F535" t="s">
        <v>1605</v>
      </c>
      <c r="G535" t="s">
        <v>3354</v>
      </c>
      <c r="H535" t="s">
        <v>757</v>
      </c>
      <c r="I535" t="s">
        <v>2186</v>
      </c>
      <c r="J535" t="s">
        <v>124</v>
      </c>
      <c r="K535" t="s">
        <v>754</v>
      </c>
      <c r="L535">
        <v>0</v>
      </c>
      <c r="M535">
        <v>796</v>
      </c>
      <c r="N535" t="s">
        <v>10</v>
      </c>
      <c r="O535">
        <v>4</v>
      </c>
      <c r="P535">
        <v>693</v>
      </c>
      <c r="Q535">
        <f t="shared" si="41"/>
        <v>2772</v>
      </c>
      <c r="R535">
        <f t="shared" si="42"/>
        <v>3104.6400000000003</v>
      </c>
      <c r="S53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row>
    <row r="536" spans="1:60" s="2" customFormat="1" ht="15" x14ac:dyDescent="0.25">
      <c r="A536" t="s">
        <v>1149</v>
      </c>
      <c r="B536" t="s">
        <v>25</v>
      </c>
      <c r="C536" t="s">
        <v>758</v>
      </c>
      <c r="D536" t="s">
        <v>759</v>
      </c>
      <c r="E536" t="s">
        <v>116</v>
      </c>
      <c r="F536" t="s">
        <v>1605</v>
      </c>
      <c r="G536" t="s">
        <v>3354</v>
      </c>
      <c r="H536" t="s">
        <v>131</v>
      </c>
      <c r="I536" t="s">
        <v>2217</v>
      </c>
      <c r="J536" t="s">
        <v>124</v>
      </c>
      <c r="K536" t="s">
        <v>754</v>
      </c>
      <c r="L536">
        <v>0</v>
      </c>
      <c r="M536">
        <v>796</v>
      </c>
      <c r="N536" t="s">
        <v>10</v>
      </c>
      <c r="O536">
        <v>5</v>
      </c>
      <c r="P536">
        <v>693</v>
      </c>
      <c r="Q536">
        <f t="shared" si="41"/>
        <v>3465</v>
      </c>
      <c r="R536">
        <f t="shared" si="42"/>
        <v>3880.8</v>
      </c>
      <c r="S536"/>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row>
    <row r="537" spans="1:60" s="2" customFormat="1" ht="15" x14ac:dyDescent="0.25">
      <c r="A537" t="s">
        <v>1150</v>
      </c>
      <c r="B537" t="s">
        <v>25</v>
      </c>
      <c r="C537" t="s">
        <v>760</v>
      </c>
      <c r="D537" t="s">
        <v>761</v>
      </c>
      <c r="E537" t="s">
        <v>116</v>
      </c>
      <c r="F537" t="s">
        <v>1605</v>
      </c>
      <c r="G537" t="s">
        <v>3354</v>
      </c>
      <c r="H537" t="s">
        <v>129</v>
      </c>
      <c r="I537" t="s">
        <v>2204</v>
      </c>
      <c r="J537" t="s">
        <v>124</v>
      </c>
      <c r="K537" t="s">
        <v>754</v>
      </c>
      <c r="L537">
        <v>0</v>
      </c>
      <c r="M537">
        <v>796</v>
      </c>
      <c r="N537" t="s">
        <v>10</v>
      </c>
      <c r="O537">
        <v>5</v>
      </c>
      <c r="P537">
        <v>2711.5</v>
      </c>
      <c r="Q537">
        <f t="shared" si="41"/>
        <v>13557.5</v>
      </c>
      <c r="R537">
        <f t="shared" si="42"/>
        <v>15184.400000000001</v>
      </c>
      <c r="S537"/>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row>
    <row r="538" spans="1:60" s="2" customFormat="1" ht="15" x14ac:dyDescent="0.25">
      <c r="A538" t="s">
        <v>1151</v>
      </c>
      <c r="B538" t="s">
        <v>25</v>
      </c>
      <c r="C538" t="s">
        <v>760</v>
      </c>
      <c r="D538" t="s">
        <v>761</v>
      </c>
      <c r="E538" t="s">
        <v>116</v>
      </c>
      <c r="F538" t="s">
        <v>1605</v>
      </c>
      <c r="G538" t="s">
        <v>3354</v>
      </c>
      <c r="H538" t="s">
        <v>753</v>
      </c>
      <c r="I538" t="s">
        <v>2212</v>
      </c>
      <c r="J538" t="s">
        <v>124</v>
      </c>
      <c r="K538" t="s">
        <v>754</v>
      </c>
      <c r="L538">
        <v>0</v>
      </c>
      <c r="M538">
        <v>796</v>
      </c>
      <c r="N538" t="s">
        <v>10</v>
      </c>
      <c r="O538">
        <v>3</v>
      </c>
      <c r="P538">
        <v>2365</v>
      </c>
      <c r="Q538">
        <f t="shared" si="41"/>
        <v>7095</v>
      </c>
      <c r="R538">
        <f t="shared" si="42"/>
        <v>7946.4000000000005</v>
      </c>
      <c r="S538"/>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row>
    <row r="539" spans="1:60" s="2" customFormat="1" ht="15" x14ac:dyDescent="0.25">
      <c r="A539" t="s">
        <v>1152</v>
      </c>
      <c r="B539" t="s">
        <v>25</v>
      </c>
      <c r="C539" t="s">
        <v>760</v>
      </c>
      <c r="D539" t="s">
        <v>761</v>
      </c>
      <c r="E539" t="s">
        <v>116</v>
      </c>
      <c r="F539" t="s">
        <v>1605</v>
      </c>
      <c r="G539" t="s">
        <v>3354</v>
      </c>
      <c r="H539" t="s">
        <v>140</v>
      </c>
      <c r="I539" t="s">
        <v>1639</v>
      </c>
      <c r="J539" t="s">
        <v>124</v>
      </c>
      <c r="K539" t="s">
        <v>754</v>
      </c>
      <c r="L539">
        <v>0</v>
      </c>
      <c r="M539">
        <v>796</v>
      </c>
      <c r="N539" t="s">
        <v>10</v>
      </c>
      <c r="O539">
        <v>3</v>
      </c>
      <c r="P539">
        <v>2760.8</v>
      </c>
      <c r="Q539">
        <f t="shared" si="41"/>
        <v>8282.4000000000015</v>
      </c>
      <c r="R539">
        <f t="shared" si="42"/>
        <v>9276.2880000000023</v>
      </c>
      <c r="S539"/>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row>
    <row r="540" spans="1:60" s="2" customFormat="1" ht="15" x14ac:dyDescent="0.25">
      <c r="A540" t="s">
        <v>1153</v>
      </c>
      <c r="B540" t="s">
        <v>25</v>
      </c>
      <c r="C540" t="s">
        <v>760</v>
      </c>
      <c r="D540" t="s">
        <v>761</v>
      </c>
      <c r="E540" t="s">
        <v>116</v>
      </c>
      <c r="F540" t="s">
        <v>1605</v>
      </c>
      <c r="G540" t="s">
        <v>3354</v>
      </c>
      <c r="H540" t="s">
        <v>756</v>
      </c>
      <c r="I540" t="s">
        <v>2504</v>
      </c>
      <c r="J540" t="s">
        <v>124</v>
      </c>
      <c r="K540" t="s">
        <v>754</v>
      </c>
      <c r="L540">
        <v>0</v>
      </c>
      <c r="M540">
        <v>796</v>
      </c>
      <c r="N540" t="s">
        <v>10</v>
      </c>
      <c r="O540">
        <v>5</v>
      </c>
      <c r="P540">
        <v>2711.5</v>
      </c>
      <c r="Q540">
        <f t="shared" si="41"/>
        <v>13557.5</v>
      </c>
      <c r="R540">
        <f t="shared" si="42"/>
        <v>15184.400000000001</v>
      </c>
      <c r="S540"/>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row>
    <row r="541" spans="1:60" s="2" customFormat="1" ht="15" x14ac:dyDescent="0.25">
      <c r="A541" t="s">
        <v>1154</v>
      </c>
      <c r="B541" t="s">
        <v>25</v>
      </c>
      <c r="C541" t="s">
        <v>760</v>
      </c>
      <c r="D541" t="s">
        <v>761</v>
      </c>
      <c r="E541" t="s">
        <v>116</v>
      </c>
      <c r="F541" t="s">
        <v>1605</v>
      </c>
      <c r="G541" t="s">
        <v>3354</v>
      </c>
      <c r="H541" t="s">
        <v>1488</v>
      </c>
      <c r="I541" t="s">
        <v>2209</v>
      </c>
      <c r="J541" t="s">
        <v>124</v>
      </c>
      <c r="K541" t="s">
        <v>754</v>
      </c>
      <c r="L541">
        <v>0</v>
      </c>
      <c r="M541">
        <v>796</v>
      </c>
      <c r="N541" t="s">
        <v>10</v>
      </c>
      <c r="O541">
        <v>8</v>
      </c>
      <c r="P541">
        <v>2711.5</v>
      </c>
      <c r="Q541">
        <f t="shared" si="41"/>
        <v>21692</v>
      </c>
      <c r="R541">
        <f t="shared" si="42"/>
        <v>24295.040000000001</v>
      </c>
      <c r="S541"/>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row>
    <row r="542" spans="1:60" s="2" customFormat="1" ht="15" x14ac:dyDescent="0.25">
      <c r="A542" t="s">
        <v>1155</v>
      </c>
      <c r="B542" t="s">
        <v>25</v>
      </c>
      <c r="C542" t="s">
        <v>760</v>
      </c>
      <c r="D542" t="s">
        <v>761</v>
      </c>
      <c r="E542" t="s">
        <v>116</v>
      </c>
      <c r="F542" t="s">
        <v>1605</v>
      </c>
      <c r="G542" t="s">
        <v>3354</v>
      </c>
      <c r="H542" t="s">
        <v>125</v>
      </c>
      <c r="I542" t="s">
        <v>2205</v>
      </c>
      <c r="J542" t="s">
        <v>124</v>
      </c>
      <c r="K542" t="s">
        <v>754</v>
      </c>
      <c r="L542">
        <v>0</v>
      </c>
      <c r="M542">
        <v>796</v>
      </c>
      <c r="N542" t="s">
        <v>10</v>
      </c>
      <c r="O542">
        <v>5</v>
      </c>
      <c r="P542">
        <v>2711.5</v>
      </c>
      <c r="Q542">
        <f t="shared" si="41"/>
        <v>13557.5</v>
      </c>
      <c r="R542">
        <f t="shared" si="42"/>
        <v>15184.400000000001</v>
      </c>
      <c r="S542"/>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row>
    <row r="543" spans="1:60" s="2" customFormat="1" ht="15" x14ac:dyDescent="0.25">
      <c r="A543" t="s">
        <v>1156</v>
      </c>
      <c r="B543" t="s">
        <v>25</v>
      </c>
      <c r="C543" t="s">
        <v>760</v>
      </c>
      <c r="D543" t="s">
        <v>761</v>
      </c>
      <c r="E543" t="s">
        <v>116</v>
      </c>
      <c r="F543" t="s">
        <v>1605</v>
      </c>
      <c r="G543" t="s">
        <v>3354</v>
      </c>
      <c r="H543" t="s">
        <v>753</v>
      </c>
      <c r="I543" t="s">
        <v>878</v>
      </c>
      <c r="J543" t="s">
        <v>124</v>
      </c>
      <c r="K543" t="s">
        <v>754</v>
      </c>
      <c r="L543">
        <v>0</v>
      </c>
      <c r="M543">
        <v>796</v>
      </c>
      <c r="N543" t="s">
        <v>10</v>
      </c>
      <c r="O543">
        <v>5</v>
      </c>
      <c r="P543">
        <v>2711.5</v>
      </c>
      <c r="Q543">
        <f t="shared" si="41"/>
        <v>13557.5</v>
      </c>
      <c r="R543">
        <f t="shared" si="42"/>
        <v>15184.400000000001</v>
      </c>
      <c r="S543"/>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row>
    <row r="544" spans="1:60" s="2" customFormat="1" ht="15" x14ac:dyDescent="0.25">
      <c r="A544" t="s">
        <v>1157</v>
      </c>
      <c r="B544" t="s">
        <v>25</v>
      </c>
      <c r="C544" t="s">
        <v>760</v>
      </c>
      <c r="D544" t="s">
        <v>761</v>
      </c>
      <c r="E544" t="s">
        <v>116</v>
      </c>
      <c r="F544" t="s">
        <v>1605</v>
      </c>
      <c r="G544" t="s">
        <v>3354</v>
      </c>
      <c r="H544" t="s">
        <v>126</v>
      </c>
      <c r="I544" t="s">
        <v>879</v>
      </c>
      <c r="J544" t="s">
        <v>124</v>
      </c>
      <c r="K544" t="s">
        <v>754</v>
      </c>
      <c r="L544">
        <v>0</v>
      </c>
      <c r="M544">
        <v>796</v>
      </c>
      <c r="N544" t="s">
        <v>10</v>
      </c>
      <c r="O544">
        <v>3</v>
      </c>
      <c r="P544">
        <v>2711.5</v>
      </c>
      <c r="Q544">
        <f t="shared" si="41"/>
        <v>8134.5</v>
      </c>
      <c r="R544">
        <f t="shared" si="42"/>
        <v>9110.6400000000012</v>
      </c>
      <c r="S544"/>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row>
    <row r="545" spans="1:60" s="2" customFormat="1" ht="15" x14ac:dyDescent="0.25">
      <c r="A545" t="s">
        <v>1158</v>
      </c>
      <c r="B545" t="s">
        <v>25</v>
      </c>
      <c r="C545" t="s">
        <v>760</v>
      </c>
      <c r="D545" t="s">
        <v>761</v>
      </c>
      <c r="E545" t="s">
        <v>116</v>
      </c>
      <c r="F545" t="s">
        <v>1605</v>
      </c>
      <c r="G545" t="s">
        <v>3354</v>
      </c>
      <c r="H545" t="s">
        <v>133</v>
      </c>
      <c r="I545" t="s">
        <v>2219</v>
      </c>
      <c r="J545" t="s">
        <v>124</v>
      </c>
      <c r="K545" t="s">
        <v>754</v>
      </c>
      <c r="L545">
        <v>0</v>
      </c>
      <c r="M545">
        <v>796</v>
      </c>
      <c r="N545" t="s">
        <v>10</v>
      </c>
      <c r="O545">
        <v>2</v>
      </c>
      <c r="P545">
        <v>2711.5</v>
      </c>
      <c r="Q545">
        <f t="shared" si="41"/>
        <v>5423</v>
      </c>
      <c r="R545">
        <f t="shared" si="42"/>
        <v>6073.76</v>
      </c>
      <c r="S54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row>
    <row r="546" spans="1:60" s="2" customFormat="1" ht="15" x14ac:dyDescent="0.25">
      <c r="A546" t="s">
        <v>1159</v>
      </c>
      <c r="B546" t="s">
        <v>25</v>
      </c>
      <c r="C546" t="s">
        <v>760</v>
      </c>
      <c r="D546" t="s">
        <v>761</v>
      </c>
      <c r="E546" t="s">
        <v>116</v>
      </c>
      <c r="F546" t="s">
        <v>1605</v>
      </c>
      <c r="G546" t="s">
        <v>3354</v>
      </c>
      <c r="H546" t="s">
        <v>125</v>
      </c>
      <c r="I546" t="s">
        <v>2216</v>
      </c>
      <c r="J546" t="s">
        <v>124</v>
      </c>
      <c r="K546" t="s">
        <v>754</v>
      </c>
      <c r="L546">
        <v>0</v>
      </c>
      <c r="M546">
        <v>796</v>
      </c>
      <c r="N546" t="s">
        <v>10</v>
      </c>
      <c r="O546">
        <v>3</v>
      </c>
      <c r="P546">
        <v>2711.5</v>
      </c>
      <c r="Q546">
        <f t="shared" si="41"/>
        <v>8134.5</v>
      </c>
      <c r="R546">
        <f t="shared" si="42"/>
        <v>9110.6400000000012</v>
      </c>
      <c r="S546"/>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row>
    <row r="547" spans="1:60" s="2" customFormat="1" ht="15" x14ac:dyDescent="0.25">
      <c r="A547" t="s">
        <v>1160</v>
      </c>
      <c r="B547" t="s">
        <v>25</v>
      </c>
      <c r="C547" t="s">
        <v>760</v>
      </c>
      <c r="D547" t="s">
        <v>761</v>
      </c>
      <c r="E547" t="s">
        <v>116</v>
      </c>
      <c r="F547" t="s">
        <v>1605</v>
      </c>
      <c r="G547" t="s">
        <v>3354</v>
      </c>
      <c r="H547" t="s">
        <v>125</v>
      </c>
      <c r="I547" t="s">
        <v>2206</v>
      </c>
      <c r="J547" t="s">
        <v>124</v>
      </c>
      <c r="K547" t="s">
        <v>754</v>
      </c>
      <c r="L547">
        <v>0</v>
      </c>
      <c r="M547">
        <v>796</v>
      </c>
      <c r="N547" t="s">
        <v>10</v>
      </c>
      <c r="O547">
        <v>4</v>
      </c>
      <c r="P547">
        <v>2711.5</v>
      </c>
      <c r="Q547">
        <f t="shared" si="41"/>
        <v>10846</v>
      </c>
      <c r="R547">
        <f t="shared" si="42"/>
        <v>12147.52</v>
      </c>
      <c r="S547"/>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row>
    <row r="548" spans="1:60" s="2" customFormat="1" ht="15" x14ac:dyDescent="0.25">
      <c r="A548" t="s">
        <v>1161</v>
      </c>
      <c r="B548" t="s">
        <v>25</v>
      </c>
      <c r="C548" t="s">
        <v>791</v>
      </c>
      <c r="D548" t="s">
        <v>761</v>
      </c>
      <c r="E548" t="s">
        <v>116</v>
      </c>
      <c r="F548" t="s">
        <v>1605</v>
      </c>
      <c r="G548" t="s">
        <v>3354</v>
      </c>
      <c r="H548" t="s">
        <v>613</v>
      </c>
      <c r="I548" t="s">
        <v>2169</v>
      </c>
      <c r="J548" t="s">
        <v>124</v>
      </c>
      <c r="K548" t="s">
        <v>754</v>
      </c>
      <c r="L548">
        <v>0</v>
      </c>
      <c r="M548">
        <v>796</v>
      </c>
      <c r="N548" t="s">
        <v>10</v>
      </c>
      <c r="O548">
        <v>4</v>
      </c>
      <c r="P548">
        <v>2711.5</v>
      </c>
      <c r="Q548">
        <f t="shared" si="41"/>
        <v>10846</v>
      </c>
      <c r="R548">
        <f t="shared" si="42"/>
        <v>12147.52</v>
      </c>
      <c r="S548"/>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row>
    <row r="549" spans="1:60" s="2" customFormat="1" ht="15" x14ac:dyDescent="0.25">
      <c r="A549" t="s">
        <v>1162</v>
      </c>
      <c r="B549" t="s">
        <v>25</v>
      </c>
      <c r="C549" t="s">
        <v>760</v>
      </c>
      <c r="D549" t="s">
        <v>761</v>
      </c>
      <c r="E549" t="s">
        <v>116</v>
      </c>
      <c r="F549" t="s">
        <v>1605</v>
      </c>
      <c r="G549" t="s">
        <v>3354</v>
      </c>
      <c r="H549" t="s">
        <v>880</v>
      </c>
      <c r="I549" t="s">
        <v>2813</v>
      </c>
      <c r="J549" t="s">
        <v>124</v>
      </c>
      <c r="K549" t="s">
        <v>754</v>
      </c>
      <c r="L549">
        <v>0</v>
      </c>
      <c r="M549">
        <v>796</v>
      </c>
      <c r="N549" t="s">
        <v>10</v>
      </c>
      <c r="O549">
        <v>5</v>
      </c>
      <c r="P549">
        <v>2711.5</v>
      </c>
      <c r="Q549">
        <f t="shared" si="41"/>
        <v>13557.5</v>
      </c>
      <c r="R549">
        <f t="shared" si="42"/>
        <v>15184.400000000001</v>
      </c>
      <c r="S549"/>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row>
    <row r="550" spans="1:60" s="2" customFormat="1" ht="15" x14ac:dyDescent="0.25">
      <c r="A550" t="s">
        <v>1163</v>
      </c>
      <c r="B550" t="s">
        <v>25</v>
      </c>
      <c r="C550" t="s">
        <v>760</v>
      </c>
      <c r="D550" t="s">
        <v>761</v>
      </c>
      <c r="E550" t="s">
        <v>116</v>
      </c>
      <c r="F550" t="s">
        <v>1605</v>
      </c>
      <c r="G550" t="s">
        <v>3354</v>
      </c>
      <c r="H550" t="s">
        <v>129</v>
      </c>
      <c r="I550" t="s">
        <v>881</v>
      </c>
      <c r="J550" t="s">
        <v>124</v>
      </c>
      <c r="K550" t="s">
        <v>754</v>
      </c>
      <c r="L550">
        <v>0</v>
      </c>
      <c r="M550">
        <v>796</v>
      </c>
      <c r="N550" t="s">
        <v>10</v>
      </c>
      <c r="O550">
        <v>5</v>
      </c>
      <c r="P550">
        <v>2711.5</v>
      </c>
      <c r="Q550">
        <f t="shared" si="41"/>
        <v>13557.5</v>
      </c>
      <c r="R550">
        <f t="shared" si="42"/>
        <v>15184.400000000001</v>
      </c>
      <c r="S550"/>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row>
    <row r="551" spans="1:60" s="2" customFormat="1" ht="15" x14ac:dyDescent="0.25">
      <c r="A551" t="s">
        <v>1164</v>
      </c>
      <c r="B551" t="s">
        <v>25</v>
      </c>
      <c r="C551" t="s">
        <v>760</v>
      </c>
      <c r="D551" t="s">
        <v>761</v>
      </c>
      <c r="E551" t="s">
        <v>116</v>
      </c>
      <c r="F551" t="s">
        <v>1605</v>
      </c>
      <c r="G551" t="s">
        <v>3354</v>
      </c>
      <c r="H551" t="s">
        <v>2661</v>
      </c>
      <c r="I551" t="s">
        <v>2215</v>
      </c>
      <c r="J551" t="s">
        <v>124</v>
      </c>
      <c r="K551" t="s">
        <v>754</v>
      </c>
      <c r="L551">
        <v>0</v>
      </c>
      <c r="M551">
        <v>796</v>
      </c>
      <c r="N551" t="s">
        <v>10</v>
      </c>
      <c r="O551">
        <v>5</v>
      </c>
      <c r="P551">
        <v>2711.5</v>
      </c>
      <c r="Q551">
        <f t="shared" si="41"/>
        <v>13557.5</v>
      </c>
      <c r="R551">
        <f t="shared" si="42"/>
        <v>15184.400000000001</v>
      </c>
      <c r="S551"/>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row>
    <row r="552" spans="1:60" s="2" customFormat="1" ht="15" x14ac:dyDescent="0.25">
      <c r="A552" t="s">
        <v>1165</v>
      </c>
      <c r="B552" t="s">
        <v>25</v>
      </c>
      <c r="C552" t="s">
        <v>760</v>
      </c>
      <c r="D552" t="s">
        <v>761</v>
      </c>
      <c r="E552" t="s">
        <v>116</v>
      </c>
      <c r="F552" t="s">
        <v>1605</v>
      </c>
      <c r="G552" t="s">
        <v>3354</v>
      </c>
      <c r="H552" t="s">
        <v>128</v>
      </c>
      <c r="I552" t="s">
        <v>2816</v>
      </c>
      <c r="J552" t="s">
        <v>124</v>
      </c>
      <c r="K552" t="s">
        <v>754</v>
      </c>
      <c r="L552">
        <v>0</v>
      </c>
      <c r="M552">
        <v>796</v>
      </c>
      <c r="N552" t="s">
        <v>10</v>
      </c>
      <c r="O552">
        <v>2</v>
      </c>
      <c r="P552">
        <v>2711.5</v>
      </c>
      <c r="Q552">
        <f t="shared" si="41"/>
        <v>5423</v>
      </c>
      <c r="R552">
        <f t="shared" si="42"/>
        <v>6073.76</v>
      </c>
      <c r="S552"/>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row>
    <row r="553" spans="1:60" s="2" customFormat="1" ht="15" x14ac:dyDescent="0.25">
      <c r="A553" t="s">
        <v>1166</v>
      </c>
      <c r="B553" t="s">
        <v>25</v>
      </c>
      <c r="C553" t="s">
        <v>760</v>
      </c>
      <c r="D553" t="s">
        <v>761</v>
      </c>
      <c r="E553" t="s">
        <v>116</v>
      </c>
      <c r="F553" t="s">
        <v>1605</v>
      </c>
      <c r="G553" t="s">
        <v>3354</v>
      </c>
      <c r="H553" t="s">
        <v>126</v>
      </c>
      <c r="I553" t="s">
        <v>2185</v>
      </c>
      <c r="J553" t="s">
        <v>124</v>
      </c>
      <c r="K553" t="s">
        <v>754</v>
      </c>
      <c r="L553">
        <v>0</v>
      </c>
      <c r="M553">
        <v>796</v>
      </c>
      <c r="N553" t="s">
        <v>10</v>
      </c>
      <c r="O553">
        <v>3</v>
      </c>
      <c r="P553">
        <v>2711.5</v>
      </c>
      <c r="Q553">
        <f t="shared" si="41"/>
        <v>8134.5</v>
      </c>
      <c r="R553">
        <f t="shared" si="42"/>
        <v>9110.6400000000012</v>
      </c>
      <c r="S553"/>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row>
    <row r="554" spans="1:60" s="2" customFormat="1" ht="15" x14ac:dyDescent="0.25">
      <c r="A554" t="s">
        <v>1167</v>
      </c>
      <c r="B554" t="s">
        <v>25</v>
      </c>
      <c r="C554" t="s">
        <v>760</v>
      </c>
      <c r="D554" t="s">
        <v>761</v>
      </c>
      <c r="E554" t="s">
        <v>116</v>
      </c>
      <c r="F554" t="s">
        <v>1605</v>
      </c>
      <c r="G554" t="s">
        <v>3354</v>
      </c>
      <c r="H554" t="s">
        <v>125</v>
      </c>
      <c r="I554" t="s">
        <v>2207</v>
      </c>
      <c r="J554" t="s">
        <v>124</v>
      </c>
      <c r="K554" t="s">
        <v>754</v>
      </c>
      <c r="L554">
        <v>0</v>
      </c>
      <c r="M554">
        <v>796</v>
      </c>
      <c r="N554" t="s">
        <v>10</v>
      </c>
      <c r="O554">
        <v>4</v>
      </c>
      <c r="P554">
        <v>2711.5</v>
      </c>
      <c r="Q554">
        <f t="shared" si="41"/>
        <v>10846</v>
      </c>
      <c r="R554">
        <f t="shared" si="42"/>
        <v>12147.52</v>
      </c>
      <c r="S554"/>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row>
    <row r="555" spans="1:60" s="2" customFormat="1" ht="15" x14ac:dyDescent="0.25">
      <c r="A555" t="s">
        <v>1168</v>
      </c>
      <c r="B555" t="s">
        <v>25</v>
      </c>
      <c r="C555" t="s">
        <v>760</v>
      </c>
      <c r="D555" t="s">
        <v>761</v>
      </c>
      <c r="E555" t="s">
        <v>116</v>
      </c>
      <c r="F555" t="s">
        <v>1605</v>
      </c>
      <c r="G555" t="s">
        <v>3354</v>
      </c>
      <c r="H555" t="s">
        <v>145</v>
      </c>
      <c r="I555" t="s">
        <v>1855</v>
      </c>
      <c r="J555" t="s">
        <v>124</v>
      </c>
      <c r="K555" t="s">
        <v>754</v>
      </c>
      <c r="L555">
        <v>0</v>
      </c>
      <c r="M555">
        <v>796</v>
      </c>
      <c r="N555" t="s">
        <v>10</v>
      </c>
      <c r="O555">
        <v>3</v>
      </c>
      <c r="P555">
        <v>2711.5</v>
      </c>
      <c r="Q555">
        <f t="shared" si="41"/>
        <v>8134.5</v>
      </c>
      <c r="R555">
        <f t="shared" si="42"/>
        <v>9110.6400000000012</v>
      </c>
      <c r="S55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row>
    <row r="556" spans="1:60" s="2" customFormat="1" ht="15" x14ac:dyDescent="0.25">
      <c r="A556" t="s">
        <v>1169</v>
      </c>
      <c r="B556" t="s">
        <v>25</v>
      </c>
      <c r="C556" t="s">
        <v>760</v>
      </c>
      <c r="D556" t="s">
        <v>761</v>
      </c>
      <c r="E556" t="s">
        <v>116</v>
      </c>
      <c r="F556" t="s">
        <v>1605</v>
      </c>
      <c r="G556" t="s">
        <v>3354</v>
      </c>
      <c r="H556" t="s">
        <v>756</v>
      </c>
      <c r="I556" t="s">
        <v>2807</v>
      </c>
      <c r="J556" t="s">
        <v>124</v>
      </c>
      <c r="K556" t="s">
        <v>754</v>
      </c>
      <c r="L556">
        <v>0</v>
      </c>
      <c r="M556">
        <v>796</v>
      </c>
      <c r="N556" t="s">
        <v>10</v>
      </c>
      <c r="O556">
        <v>5</v>
      </c>
      <c r="P556">
        <v>2711.5</v>
      </c>
      <c r="Q556">
        <f t="shared" si="41"/>
        <v>13557.5</v>
      </c>
      <c r="R556">
        <f t="shared" si="42"/>
        <v>15184.400000000001</v>
      </c>
      <c r="S556"/>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row>
    <row r="557" spans="1:60" s="2" customFormat="1" ht="15" x14ac:dyDescent="0.25">
      <c r="A557" t="s">
        <v>1170</v>
      </c>
      <c r="B557" t="s">
        <v>25</v>
      </c>
      <c r="C557" t="s">
        <v>760</v>
      </c>
      <c r="D557" t="s">
        <v>761</v>
      </c>
      <c r="E557" t="s">
        <v>116</v>
      </c>
      <c r="F557" t="s">
        <v>1605</v>
      </c>
      <c r="G557" t="s">
        <v>3354</v>
      </c>
      <c r="H557" t="s">
        <v>145</v>
      </c>
      <c r="I557" t="s">
        <v>882</v>
      </c>
      <c r="J557" t="s">
        <v>124</v>
      </c>
      <c r="K557" t="s">
        <v>754</v>
      </c>
      <c r="L557">
        <v>0</v>
      </c>
      <c r="M557">
        <v>796</v>
      </c>
      <c r="N557" t="s">
        <v>10</v>
      </c>
      <c r="O557">
        <v>6</v>
      </c>
      <c r="P557">
        <v>2711.5</v>
      </c>
      <c r="Q557">
        <f t="shared" si="41"/>
        <v>16269</v>
      </c>
      <c r="R557">
        <f t="shared" si="42"/>
        <v>18221.280000000002</v>
      </c>
      <c r="S557"/>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row>
    <row r="558" spans="1:60" s="2" customFormat="1" ht="15" x14ac:dyDescent="0.25">
      <c r="A558" t="s">
        <v>1171</v>
      </c>
      <c r="B558" t="s">
        <v>25</v>
      </c>
      <c r="C558" t="s">
        <v>760</v>
      </c>
      <c r="D558" t="s">
        <v>761</v>
      </c>
      <c r="E558" t="s">
        <v>116</v>
      </c>
      <c r="F558" t="s">
        <v>1605</v>
      </c>
      <c r="G558" t="s">
        <v>3354</v>
      </c>
      <c r="H558" t="s">
        <v>128</v>
      </c>
      <c r="I558" t="s">
        <v>614</v>
      </c>
      <c r="J558" t="s">
        <v>124</v>
      </c>
      <c r="K558" t="s">
        <v>754</v>
      </c>
      <c r="L558">
        <v>0</v>
      </c>
      <c r="M558">
        <v>796</v>
      </c>
      <c r="N558" t="s">
        <v>10</v>
      </c>
      <c r="O558">
        <v>5</v>
      </c>
      <c r="P558">
        <v>2711.5</v>
      </c>
      <c r="Q558">
        <f t="shared" si="41"/>
        <v>13557.5</v>
      </c>
      <c r="R558">
        <f t="shared" si="42"/>
        <v>15184.400000000001</v>
      </c>
      <c r="S558"/>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row>
    <row r="559" spans="1:60" s="2" customFormat="1" ht="15" x14ac:dyDescent="0.25">
      <c r="A559" t="s">
        <v>1172</v>
      </c>
      <c r="B559" t="s">
        <v>25</v>
      </c>
      <c r="C559" t="s">
        <v>760</v>
      </c>
      <c r="D559" t="s">
        <v>761</v>
      </c>
      <c r="E559" t="s">
        <v>116</v>
      </c>
      <c r="F559" t="s">
        <v>1605</v>
      </c>
      <c r="G559" t="s">
        <v>3354</v>
      </c>
      <c r="H559" t="s">
        <v>130</v>
      </c>
      <c r="I559" t="s">
        <v>883</v>
      </c>
      <c r="J559" t="s">
        <v>124</v>
      </c>
      <c r="K559" t="s">
        <v>754</v>
      </c>
      <c r="L559">
        <v>0</v>
      </c>
      <c r="M559">
        <v>796</v>
      </c>
      <c r="N559" t="s">
        <v>10</v>
      </c>
      <c r="O559">
        <v>6</v>
      </c>
      <c r="P559">
        <v>2711.5</v>
      </c>
      <c r="Q559">
        <f t="shared" si="41"/>
        <v>16269</v>
      </c>
      <c r="R559">
        <f t="shared" si="42"/>
        <v>18221.280000000002</v>
      </c>
      <c r="S559"/>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row>
    <row r="560" spans="1:60" s="2" customFormat="1" ht="15" x14ac:dyDescent="0.25">
      <c r="A560" t="s">
        <v>1173</v>
      </c>
      <c r="B560" t="s">
        <v>25</v>
      </c>
      <c r="C560" t="s">
        <v>760</v>
      </c>
      <c r="D560" t="s">
        <v>761</v>
      </c>
      <c r="E560" t="s">
        <v>116</v>
      </c>
      <c r="F560" t="s">
        <v>1605</v>
      </c>
      <c r="G560" t="s">
        <v>3354</v>
      </c>
      <c r="H560" t="s">
        <v>133</v>
      </c>
      <c r="I560" t="s">
        <v>2819</v>
      </c>
      <c r="J560" t="s">
        <v>124</v>
      </c>
      <c r="K560" t="s">
        <v>754</v>
      </c>
      <c r="L560">
        <v>0</v>
      </c>
      <c r="M560">
        <v>796</v>
      </c>
      <c r="N560" t="s">
        <v>10</v>
      </c>
      <c r="O560">
        <v>3</v>
      </c>
      <c r="P560">
        <v>2711.5</v>
      </c>
      <c r="Q560">
        <f t="shared" si="41"/>
        <v>8134.5</v>
      </c>
      <c r="R560">
        <f t="shared" si="42"/>
        <v>9110.6400000000012</v>
      </c>
      <c r="S560"/>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row>
    <row r="561" spans="1:60" s="2" customFormat="1" ht="15" x14ac:dyDescent="0.25">
      <c r="A561" t="s">
        <v>1174</v>
      </c>
      <c r="B561" t="s">
        <v>25</v>
      </c>
      <c r="C561" t="s">
        <v>760</v>
      </c>
      <c r="D561" t="s">
        <v>761</v>
      </c>
      <c r="E561" t="s">
        <v>116</v>
      </c>
      <c r="F561" t="s">
        <v>1605</v>
      </c>
      <c r="G561" t="s">
        <v>3354</v>
      </c>
      <c r="H561" t="s">
        <v>126</v>
      </c>
      <c r="I561" t="s">
        <v>2211</v>
      </c>
      <c r="J561" t="s">
        <v>124</v>
      </c>
      <c r="K561" t="s">
        <v>754</v>
      </c>
      <c r="L561">
        <v>0</v>
      </c>
      <c r="M561">
        <v>796</v>
      </c>
      <c r="N561" t="s">
        <v>10</v>
      </c>
      <c r="O561">
        <v>4</v>
      </c>
      <c r="P561">
        <v>2711.5</v>
      </c>
      <c r="Q561">
        <f t="shared" si="41"/>
        <v>10846</v>
      </c>
      <c r="R561">
        <f t="shared" si="42"/>
        <v>12147.52</v>
      </c>
      <c r="S561"/>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row>
    <row r="562" spans="1:60" s="2" customFormat="1" ht="15" x14ac:dyDescent="0.25">
      <c r="A562" t="s">
        <v>1175</v>
      </c>
      <c r="B562" t="s">
        <v>25</v>
      </c>
      <c r="C562" t="s">
        <v>760</v>
      </c>
      <c r="D562" t="s">
        <v>761</v>
      </c>
      <c r="E562" t="s">
        <v>116</v>
      </c>
      <c r="F562" t="s">
        <v>1605</v>
      </c>
      <c r="G562" t="s">
        <v>3354</v>
      </c>
      <c r="H562" t="s">
        <v>2658</v>
      </c>
      <c r="I562" t="s">
        <v>884</v>
      </c>
      <c r="J562" t="s">
        <v>124</v>
      </c>
      <c r="K562" t="s">
        <v>754</v>
      </c>
      <c r="L562">
        <v>0</v>
      </c>
      <c r="M562">
        <v>796</v>
      </c>
      <c r="N562" t="s">
        <v>10</v>
      </c>
      <c r="O562">
        <v>2</v>
      </c>
      <c r="P562">
        <v>2711.5</v>
      </c>
      <c r="Q562">
        <f t="shared" si="41"/>
        <v>5423</v>
      </c>
      <c r="R562">
        <f t="shared" si="42"/>
        <v>6073.76</v>
      </c>
      <c r="S562"/>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row>
    <row r="563" spans="1:60" s="2" customFormat="1" ht="15" x14ac:dyDescent="0.25">
      <c r="A563" t="s">
        <v>1176</v>
      </c>
      <c r="B563" t="s">
        <v>25</v>
      </c>
      <c r="C563" t="s">
        <v>760</v>
      </c>
      <c r="D563" t="s">
        <v>761</v>
      </c>
      <c r="E563" t="s">
        <v>116</v>
      </c>
      <c r="F563" t="s">
        <v>1605</v>
      </c>
      <c r="G563" t="s">
        <v>3354</v>
      </c>
      <c r="H563" t="s">
        <v>131</v>
      </c>
      <c r="I563" t="s">
        <v>2821</v>
      </c>
      <c r="J563" t="s">
        <v>124</v>
      </c>
      <c r="K563" t="s">
        <v>754</v>
      </c>
      <c r="L563">
        <v>0</v>
      </c>
      <c r="M563">
        <v>796</v>
      </c>
      <c r="N563" t="s">
        <v>10</v>
      </c>
      <c r="O563">
        <v>2</v>
      </c>
      <c r="P563">
        <v>2711.5</v>
      </c>
      <c r="Q563">
        <f t="shared" si="41"/>
        <v>5423</v>
      </c>
      <c r="R563">
        <f t="shared" si="42"/>
        <v>6073.76</v>
      </c>
      <c r="S563"/>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row>
    <row r="564" spans="1:60" s="2" customFormat="1" ht="15" x14ac:dyDescent="0.25">
      <c r="A564" t="s">
        <v>1177</v>
      </c>
      <c r="B564" t="s">
        <v>25</v>
      </c>
      <c r="C564" t="s">
        <v>760</v>
      </c>
      <c r="D564" t="s">
        <v>761</v>
      </c>
      <c r="E564" t="s">
        <v>116</v>
      </c>
      <c r="F564" t="s">
        <v>1605</v>
      </c>
      <c r="G564" t="s">
        <v>3354</v>
      </c>
      <c r="H564" t="s">
        <v>128</v>
      </c>
      <c r="I564" t="s">
        <v>2210</v>
      </c>
      <c r="J564" t="s">
        <v>124</v>
      </c>
      <c r="K564" t="s">
        <v>754</v>
      </c>
      <c r="L564">
        <v>0</v>
      </c>
      <c r="M564">
        <v>796</v>
      </c>
      <c r="N564" t="s">
        <v>10</v>
      </c>
      <c r="O564">
        <v>5</v>
      </c>
      <c r="P564">
        <v>2711.5</v>
      </c>
      <c r="Q564">
        <f t="shared" si="41"/>
        <v>13557.5</v>
      </c>
      <c r="R564">
        <f t="shared" si="42"/>
        <v>15184.400000000001</v>
      </c>
      <c r="S564"/>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row>
    <row r="565" spans="1:60" s="2" customFormat="1" ht="15" x14ac:dyDescent="0.25">
      <c r="A565" t="s">
        <v>1178</v>
      </c>
      <c r="B565" t="s">
        <v>25</v>
      </c>
      <c r="C565" t="s">
        <v>760</v>
      </c>
      <c r="D565" t="s">
        <v>761</v>
      </c>
      <c r="E565" t="s">
        <v>116</v>
      </c>
      <c r="F565" t="s">
        <v>1605</v>
      </c>
      <c r="G565" t="s">
        <v>3354</v>
      </c>
      <c r="H565" t="s">
        <v>753</v>
      </c>
      <c r="I565" t="s">
        <v>2679</v>
      </c>
      <c r="J565" t="s">
        <v>124</v>
      </c>
      <c r="K565" t="s">
        <v>754</v>
      </c>
      <c r="L565">
        <v>0</v>
      </c>
      <c r="M565">
        <v>796</v>
      </c>
      <c r="N565" t="s">
        <v>10</v>
      </c>
      <c r="O565">
        <v>6</v>
      </c>
      <c r="P565">
        <v>2711.5</v>
      </c>
      <c r="Q565">
        <f t="shared" si="41"/>
        <v>16269</v>
      </c>
      <c r="R565">
        <f t="shared" si="42"/>
        <v>18221.280000000002</v>
      </c>
      <c r="S56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row>
    <row r="566" spans="1:60" s="2" customFormat="1" ht="15" x14ac:dyDescent="0.25">
      <c r="A566" t="s">
        <v>1179</v>
      </c>
      <c r="B566" t="s">
        <v>25</v>
      </c>
      <c r="C566" t="s">
        <v>760</v>
      </c>
      <c r="D566" t="s">
        <v>761</v>
      </c>
      <c r="E566" t="s">
        <v>116</v>
      </c>
      <c r="F566" t="s">
        <v>1605</v>
      </c>
      <c r="G566" t="s">
        <v>3354</v>
      </c>
      <c r="H566" t="s">
        <v>145</v>
      </c>
      <c r="I566" t="s">
        <v>2208</v>
      </c>
      <c r="J566" t="s">
        <v>124</v>
      </c>
      <c r="K566" t="s">
        <v>754</v>
      </c>
      <c r="L566">
        <v>0</v>
      </c>
      <c r="M566">
        <v>796</v>
      </c>
      <c r="N566" t="s">
        <v>10</v>
      </c>
      <c r="O566">
        <v>5</v>
      </c>
      <c r="P566">
        <v>2711.5</v>
      </c>
      <c r="Q566">
        <f t="shared" si="41"/>
        <v>13557.5</v>
      </c>
      <c r="R566">
        <f t="shared" si="42"/>
        <v>15184.400000000001</v>
      </c>
      <c r="S566"/>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row>
    <row r="567" spans="1:60" s="2" customFormat="1" ht="15" x14ac:dyDescent="0.25">
      <c r="A567" t="s">
        <v>1180</v>
      </c>
      <c r="B567" t="s">
        <v>25</v>
      </c>
      <c r="C567" t="s">
        <v>760</v>
      </c>
      <c r="D567" t="s">
        <v>761</v>
      </c>
      <c r="E567" t="s">
        <v>116</v>
      </c>
      <c r="F567" t="s">
        <v>1605</v>
      </c>
      <c r="G567" t="s">
        <v>3354</v>
      </c>
      <c r="H567" t="s">
        <v>2656</v>
      </c>
      <c r="I567" t="s">
        <v>2657</v>
      </c>
      <c r="J567" t="s">
        <v>124</v>
      </c>
      <c r="K567" t="s">
        <v>754</v>
      </c>
      <c r="L567">
        <v>0</v>
      </c>
      <c r="M567">
        <v>796</v>
      </c>
      <c r="N567" t="s">
        <v>10</v>
      </c>
      <c r="O567">
        <v>2</v>
      </c>
      <c r="P567">
        <v>2711.5</v>
      </c>
      <c r="Q567">
        <f t="shared" si="41"/>
        <v>5423</v>
      </c>
      <c r="R567">
        <f t="shared" si="42"/>
        <v>6073.76</v>
      </c>
      <c r="S567"/>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row>
    <row r="568" spans="1:60" s="2" customFormat="1" ht="15" x14ac:dyDescent="0.25">
      <c r="A568" t="s">
        <v>1181</v>
      </c>
      <c r="B568" t="s">
        <v>25</v>
      </c>
      <c r="C568" t="s">
        <v>760</v>
      </c>
      <c r="D568" t="s">
        <v>761</v>
      </c>
      <c r="E568" t="s">
        <v>116</v>
      </c>
      <c r="F568" t="s">
        <v>1605</v>
      </c>
      <c r="G568" t="s">
        <v>3354</v>
      </c>
      <c r="H568" t="s">
        <v>756</v>
      </c>
      <c r="I568" t="s">
        <v>2213</v>
      </c>
      <c r="J568" t="s">
        <v>124</v>
      </c>
      <c r="K568" t="s">
        <v>754</v>
      </c>
      <c r="L568">
        <v>0</v>
      </c>
      <c r="M568">
        <v>796</v>
      </c>
      <c r="N568" t="s">
        <v>10</v>
      </c>
      <c r="O568">
        <v>5</v>
      </c>
      <c r="P568">
        <v>2711.5</v>
      </c>
      <c r="Q568">
        <f t="shared" si="41"/>
        <v>13557.5</v>
      </c>
      <c r="R568">
        <f t="shared" si="42"/>
        <v>15184.400000000001</v>
      </c>
      <c r="S568"/>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row>
    <row r="569" spans="1:60" s="2" customFormat="1" ht="15" x14ac:dyDescent="0.25">
      <c r="A569" t="s">
        <v>1182</v>
      </c>
      <c r="B569" t="s">
        <v>25</v>
      </c>
      <c r="C569" t="s">
        <v>760</v>
      </c>
      <c r="D569" t="s">
        <v>761</v>
      </c>
      <c r="E569" t="s">
        <v>116</v>
      </c>
      <c r="F569" t="s">
        <v>1605</v>
      </c>
      <c r="G569" t="s">
        <v>3354</v>
      </c>
      <c r="H569" t="s">
        <v>128</v>
      </c>
      <c r="I569" t="s">
        <v>2817</v>
      </c>
      <c r="J569" t="s">
        <v>124</v>
      </c>
      <c r="K569" t="s">
        <v>754</v>
      </c>
      <c r="L569">
        <v>0</v>
      </c>
      <c r="M569">
        <v>796</v>
      </c>
      <c r="N569" t="s">
        <v>10</v>
      </c>
      <c r="O569">
        <v>5</v>
      </c>
      <c r="P569">
        <v>2711.5</v>
      </c>
      <c r="Q569">
        <f t="shared" si="41"/>
        <v>13557.5</v>
      </c>
      <c r="R569">
        <f t="shared" si="42"/>
        <v>15184.400000000001</v>
      </c>
      <c r="S569"/>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row>
    <row r="570" spans="1:60" s="2" customFormat="1" ht="15" x14ac:dyDescent="0.25">
      <c r="A570" t="s">
        <v>1183</v>
      </c>
      <c r="B570" t="s">
        <v>25</v>
      </c>
      <c r="C570" t="s">
        <v>760</v>
      </c>
      <c r="D570" t="s">
        <v>761</v>
      </c>
      <c r="E570" t="s">
        <v>116</v>
      </c>
      <c r="F570" t="s">
        <v>1605</v>
      </c>
      <c r="G570" t="s">
        <v>3354</v>
      </c>
      <c r="H570" t="s">
        <v>613</v>
      </c>
      <c r="I570" t="s">
        <v>2811</v>
      </c>
      <c r="J570" t="s">
        <v>124</v>
      </c>
      <c r="K570" t="s">
        <v>754</v>
      </c>
      <c r="L570">
        <v>0</v>
      </c>
      <c r="M570">
        <v>796</v>
      </c>
      <c r="N570" t="s">
        <v>10</v>
      </c>
      <c r="O570">
        <v>5</v>
      </c>
      <c r="P570">
        <v>2711.5</v>
      </c>
      <c r="Q570">
        <f t="shared" si="41"/>
        <v>13557.5</v>
      </c>
      <c r="R570">
        <f t="shared" si="42"/>
        <v>15184.400000000001</v>
      </c>
      <c r="S570"/>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row>
    <row r="571" spans="1:60" s="2" customFormat="1" ht="15" x14ac:dyDescent="0.25">
      <c r="A571" t="s">
        <v>1184</v>
      </c>
      <c r="B571" t="s">
        <v>25</v>
      </c>
      <c r="C571" t="s">
        <v>760</v>
      </c>
      <c r="D571" t="s">
        <v>761</v>
      </c>
      <c r="E571" t="s">
        <v>116</v>
      </c>
      <c r="F571" t="s">
        <v>1605</v>
      </c>
      <c r="G571" t="s">
        <v>3354</v>
      </c>
      <c r="H571" t="s">
        <v>757</v>
      </c>
      <c r="I571" t="s">
        <v>2186</v>
      </c>
      <c r="J571" t="s">
        <v>124</v>
      </c>
      <c r="K571" t="s">
        <v>754</v>
      </c>
      <c r="L571">
        <v>0</v>
      </c>
      <c r="M571">
        <v>796</v>
      </c>
      <c r="N571" t="s">
        <v>10</v>
      </c>
      <c r="O571">
        <v>4</v>
      </c>
      <c r="P571">
        <v>2711.5</v>
      </c>
      <c r="Q571">
        <f t="shared" si="41"/>
        <v>10846</v>
      </c>
      <c r="R571">
        <f t="shared" si="42"/>
        <v>12147.52</v>
      </c>
      <c r="S571"/>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row>
    <row r="572" spans="1:60" s="2" customFormat="1" ht="15" x14ac:dyDescent="0.25">
      <c r="A572" t="s">
        <v>1185</v>
      </c>
      <c r="B572" t="s">
        <v>25</v>
      </c>
      <c r="C572" t="s">
        <v>791</v>
      </c>
      <c r="D572" t="s">
        <v>792</v>
      </c>
      <c r="E572" t="s">
        <v>116</v>
      </c>
      <c r="F572" t="s">
        <v>1605</v>
      </c>
      <c r="G572" t="s">
        <v>3354</v>
      </c>
      <c r="H572" t="s">
        <v>129</v>
      </c>
      <c r="I572" t="s">
        <v>2204</v>
      </c>
      <c r="J572" t="s">
        <v>124</v>
      </c>
      <c r="K572" t="s">
        <v>754</v>
      </c>
      <c r="L572">
        <v>0</v>
      </c>
      <c r="M572">
        <v>796</v>
      </c>
      <c r="N572" t="s">
        <v>10</v>
      </c>
      <c r="O572">
        <v>4</v>
      </c>
      <c r="P572">
        <v>1375</v>
      </c>
      <c r="Q572">
        <f t="shared" si="41"/>
        <v>5500</v>
      </c>
      <c r="R572">
        <f t="shared" si="42"/>
        <v>6160.0000000000009</v>
      </c>
      <c r="S572"/>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row>
    <row r="573" spans="1:60" s="2" customFormat="1" ht="15" x14ac:dyDescent="0.25">
      <c r="A573" t="s">
        <v>1186</v>
      </c>
      <c r="B573" t="s">
        <v>25</v>
      </c>
      <c r="C573" t="s">
        <v>760</v>
      </c>
      <c r="D573" t="s">
        <v>792</v>
      </c>
      <c r="E573" t="s">
        <v>116</v>
      </c>
      <c r="F573" t="s">
        <v>1605</v>
      </c>
      <c r="G573" t="s">
        <v>3354</v>
      </c>
      <c r="H573" t="s">
        <v>130</v>
      </c>
      <c r="I573" t="s">
        <v>2808</v>
      </c>
      <c r="J573" t="s">
        <v>124</v>
      </c>
      <c r="K573" t="s">
        <v>754</v>
      </c>
      <c r="L573">
        <v>0</v>
      </c>
      <c r="M573">
        <v>796</v>
      </c>
      <c r="N573" t="s">
        <v>10</v>
      </c>
      <c r="O573">
        <v>4</v>
      </c>
      <c r="P573">
        <v>1375</v>
      </c>
      <c r="Q573">
        <f t="shared" si="41"/>
        <v>5500</v>
      </c>
      <c r="R573">
        <f t="shared" si="42"/>
        <v>6160.0000000000009</v>
      </c>
      <c r="S573"/>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row>
    <row r="574" spans="1:60" s="2" customFormat="1" ht="15" x14ac:dyDescent="0.25">
      <c r="A574" t="s">
        <v>1187</v>
      </c>
      <c r="B574" t="s">
        <v>25</v>
      </c>
      <c r="C574" t="s">
        <v>791</v>
      </c>
      <c r="D574" t="s">
        <v>792</v>
      </c>
      <c r="E574" t="s">
        <v>116</v>
      </c>
      <c r="F574" t="s">
        <v>1605</v>
      </c>
      <c r="G574" t="s">
        <v>3354</v>
      </c>
      <c r="H574" t="s">
        <v>613</v>
      </c>
      <c r="I574" t="s">
        <v>2169</v>
      </c>
      <c r="J574" t="s">
        <v>124</v>
      </c>
      <c r="K574" t="s">
        <v>754</v>
      </c>
      <c r="L574">
        <v>0</v>
      </c>
      <c r="M574">
        <v>796</v>
      </c>
      <c r="N574" t="s">
        <v>10</v>
      </c>
      <c r="O574">
        <v>2</v>
      </c>
      <c r="P574">
        <v>1375</v>
      </c>
      <c r="Q574">
        <f t="shared" si="41"/>
        <v>2750</v>
      </c>
      <c r="R574">
        <f t="shared" si="42"/>
        <v>3080.0000000000005</v>
      </c>
      <c r="S574"/>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row>
    <row r="575" spans="1:60" s="2" customFormat="1" ht="15" x14ac:dyDescent="0.25">
      <c r="A575" t="s">
        <v>1188</v>
      </c>
      <c r="B575" t="s">
        <v>25</v>
      </c>
      <c r="C575" t="s">
        <v>760</v>
      </c>
      <c r="D575" t="s">
        <v>792</v>
      </c>
      <c r="E575" t="s">
        <v>116</v>
      </c>
      <c r="F575" t="s">
        <v>1605</v>
      </c>
      <c r="G575" t="s">
        <v>3354</v>
      </c>
      <c r="H575" t="s">
        <v>145</v>
      </c>
      <c r="I575" t="s">
        <v>882</v>
      </c>
      <c r="J575" t="s">
        <v>124</v>
      </c>
      <c r="K575" t="s">
        <v>754</v>
      </c>
      <c r="L575">
        <v>0</v>
      </c>
      <c r="M575">
        <v>796</v>
      </c>
      <c r="N575" t="s">
        <v>10</v>
      </c>
      <c r="O575">
        <v>2</v>
      </c>
      <c r="P575">
        <v>1375</v>
      </c>
      <c r="Q575">
        <f t="shared" si="41"/>
        <v>2750</v>
      </c>
      <c r="R575">
        <f t="shared" si="42"/>
        <v>3080.0000000000005</v>
      </c>
      <c r="S57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row>
    <row r="576" spans="1:60" s="2" customFormat="1" ht="15" x14ac:dyDescent="0.25">
      <c r="A576" t="s">
        <v>1189</v>
      </c>
      <c r="B576" t="s">
        <v>25</v>
      </c>
      <c r="C576" t="s">
        <v>791</v>
      </c>
      <c r="D576" t="s">
        <v>792</v>
      </c>
      <c r="E576" t="s">
        <v>116</v>
      </c>
      <c r="F576" t="s">
        <v>1605</v>
      </c>
      <c r="G576" t="s">
        <v>3354</v>
      </c>
      <c r="H576" t="s">
        <v>753</v>
      </c>
      <c r="I576" t="s">
        <v>2218</v>
      </c>
      <c r="J576" t="s">
        <v>124</v>
      </c>
      <c r="K576" t="s">
        <v>754</v>
      </c>
      <c r="L576">
        <v>0</v>
      </c>
      <c r="M576">
        <v>796</v>
      </c>
      <c r="N576" t="s">
        <v>10</v>
      </c>
      <c r="O576">
        <v>4</v>
      </c>
      <c r="P576">
        <v>1375</v>
      </c>
      <c r="Q576">
        <f t="shared" si="41"/>
        <v>5500</v>
      </c>
      <c r="R576">
        <f t="shared" si="42"/>
        <v>6160.0000000000009</v>
      </c>
      <c r="S576"/>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row>
    <row r="577" spans="1:60" s="2" customFormat="1" ht="15" x14ac:dyDescent="0.25">
      <c r="A577" t="s">
        <v>1190</v>
      </c>
      <c r="B577" t="s">
        <v>25</v>
      </c>
      <c r="C577" t="s">
        <v>760</v>
      </c>
      <c r="D577" t="s">
        <v>792</v>
      </c>
      <c r="E577" t="s">
        <v>116</v>
      </c>
      <c r="F577" t="s">
        <v>1605</v>
      </c>
      <c r="G577" t="s">
        <v>3354</v>
      </c>
      <c r="H577" t="s">
        <v>128</v>
      </c>
      <c r="I577" t="s">
        <v>2817</v>
      </c>
      <c r="J577" t="s">
        <v>124</v>
      </c>
      <c r="K577" t="s">
        <v>754</v>
      </c>
      <c r="L577">
        <v>0</v>
      </c>
      <c r="M577">
        <v>796</v>
      </c>
      <c r="N577" t="s">
        <v>10</v>
      </c>
      <c r="O577">
        <v>5</v>
      </c>
      <c r="P577">
        <v>1375</v>
      </c>
      <c r="Q577">
        <f t="shared" si="41"/>
        <v>6875</v>
      </c>
      <c r="R577">
        <f t="shared" si="42"/>
        <v>7700.0000000000009</v>
      </c>
      <c r="S577"/>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row>
    <row r="578" spans="1:60" s="2" customFormat="1" ht="15" x14ac:dyDescent="0.25">
      <c r="A578" t="s">
        <v>1191</v>
      </c>
      <c r="B578" t="s">
        <v>25</v>
      </c>
      <c r="C578" t="s">
        <v>760</v>
      </c>
      <c r="D578" t="s">
        <v>792</v>
      </c>
      <c r="E578" t="s">
        <v>116</v>
      </c>
      <c r="F578" t="s">
        <v>1605</v>
      </c>
      <c r="G578" t="s">
        <v>3354</v>
      </c>
      <c r="H578" t="s">
        <v>757</v>
      </c>
      <c r="I578" t="s">
        <v>2186</v>
      </c>
      <c r="J578" t="s">
        <v>124</v>
      </c>
      <c r="K578" t="s">
        <v>754</v>
      </c>
      <c r="L578">
        <v>0</v>
      </c>
      <c r="M578">
        <v>796</v>
      </c>
      <c r="N578" t="s">
        <v>10</v>
      </c>
      <c r="O578">
        <v>4</v>
      </c>
      <c r="P578">
        <v>1375</v>
      </c>
      <c r="Q578">
        <f t="shared" si="41"/>
        <v>5500</v>
      </c>
      <c r="R578">
        <f t="shared" si="42"/>
        <v>6160.0000000000009</v>
      </c>
      <c r="S578"/>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row>
    <row r="579" spans="1:60" s="2" customFormat="1" ht="15" x14ac:dyDescent="0.25">
      <c r="A579" t="s">
        <v>1192</v>
      </c>
      <c r="B579" t="s">
        <v>25</v>
      </c>
      <c r="C579" t="s">
        <v>793</v>
      </c>
      <c r="D579" t="s">
        <v>794</v>
      </c>
      <c r="E579" t="s">
        <v>116</v>
      </c>
      <c r="F579" t="s">
        <v>1605</v>
      </c>
      <c r="G579" t="s">
        <v>3354</v>
      </c>
      <c r="H579" t="s">
        <v>753</v>
      </c>
      <c r="I579" t="s">
        <v>2212</v>
      </c>
      <c r="J579" t="s">
        <v>124</v>
      </c>
      <c r="K579" t="s">
        <v>754</v>
      </c>
      <c r="L579">
        <v>0</v>
      </c>
      <c r="M579">
        <v>796</v>
      </c>
      <c r="N579" t="s">
        <v>10</v>
      </c>
      <c r="O579">
        <v>3</v>
      </c>
      <c r="P579">
        <v>2310</v>
      </c>
      <c r="Q579">
        <f t="shared" si="41"/>
        <v>6930</v>
      </c>
      <c r="R579">
        <f t="shared" si="42"/>
        <v>7761.6</v>
      </c>
      <c r="S579"/>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row>
    <row r="580" spans="1:60" s="2" customFormat="1" ht="15" x14ac:dyDescent="0.25">
      <c r="A580" t="s">
        <v>1193</v>
      </c>
      <c r="B580" t="s">
        <v>25</v>
      </c>
      <c r="C580" t="s">
        <v>793</v>
      </c>
      <c r="D580" t="s">
        <v>794</v>
      </c>
      <c r="E580" t="s">
        <v>116</v>
      </c>
      <c r="F580" t="s">
        <v>1605</v>
      </c>
      <c r="G580" t="s">
        <v>3354</v>
      </c>
      <c r="H580" t="s">
        <v>140</v>
      </c>
      <c r="I580" t="s">
        <v>1639</v>
      </c>
      <c r="J580" t="s">
        <v>124</v>
      </c>
      <c r="K580" t="s">
        <v>754</v>
      </c>
      <c r="L580">
        <v>0</v>
      </c>
      <c r="M580">
        <v>796</v>
      </c>
      <c r="N580" t="s">
        <v>10</v>
      </c>
      <c r="O580">
        <v>3</v>
      </c>
      <c r="P580">
        <v>1028.5</v>
      </c>
      <c r="Q580">
        <f t="shared" si="41"/>
        <v>3085.5</v>
      </c>
      <c r="R580">
        <f t="shared" si="42"/>
        <v>3455.76</v>
      </c>
      <c r="S580"/>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row>
    <row r="581" spans="1:60" s="2" customFormat="1" ht="15" x14ac:dyDescent="0.25">
      <c r="A581" t="s">
        <v>1194</v>
      </c>
      <c r="B581" t="s">
        <v>25</v>
      </c>
      <c r="C581" t="s">
        <v>793</v>
      </c>
      <c r="D581" t="s">
        <v>794</v>
      </c>
      <c r="E581" t="s">
        <v>116</v>
      </c>
      <c r="F581" t="s">
        <v>1605</v>
      </c>
      <c r="G581" t="s">
        <v>3354</v>
      </c>
      <c r="H581" t="s">
        <v>756</v>
      </c>
      <c r="I581" t="s">
        <v>2504</v>
      </c>
      <c r="J581" t="s">
        <v>124</v>
      </c>
      <c r="K581" t="s">
        <v>754</v>
      </c>
      <c r="L581">
        <v>0</v>
      </c>
      <c r="M581">
        <v>796</v>
      </c>
      <c r="N581" t="s">
        <v>10</v>
      </c>
      <c r="O581">
        <v>3</v>
      </c>
      <c r="P581">
        <v>1028.5</v>
      </c>
      <c r="Q581">
        <f t="shared" si="41"/>
        <v>3085.5</v>
      </c>
      <c r="R581">
        <f t="shared" si="42"/>
        <v>3455.76</v>
      </c>
      <c r="S581"/>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row>
    <row r="582" spans="1:60" s="2" customFormat="1" ht="15" x14ac:dyDescent="0.25">
      <c r="A582" t="s">
        <v>1195</v>
      </c>
      <c r="B582" t="s">
        <v>25</v>
      </c>
      <c r="C582" t="s">
        <v>793</v>
      </c>
      <c r="D582" t="s">
        <v>794</v>
      </c>
      <c r="E582" t="s">
        <v>116</v>
      </c>
      <c r="F582" t="s">
        <v>1605</v>
      </c>
      <c r="G582" t="s">
        <v>3354</v>
      </c>
      <c r="H582" t="s">
        <v>753</v>
      </c>
      <c r="I582" t="s">
        <v>878</v>
      </c>
      <c r="J582" t="s">
        <v>124</v>
      </c>
      <c r="K582" t="s">
        <v>754</v>
      </c>
      <c r="L582">
        <v>0</v>
      </c>
      <c r="M582">
        <v>796</v>
      </c>
      <c r="N582" t="s">
        <v>10</v>
      </c>
      <c r="O582">
        <v>3</v>
      </c>
      <c r="P582">
        <v>1028.5</v>
      </c>
      <c r="Q582">
        <f t="shared" si="41"/>
        <v>3085.5</v>
      </c>
      <c r="R582">
        <f t="shared" si="42"/>
        <v>3455.76</v>
      </c>
      <c r="S582"/>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row>
    <row r="583" spans="1:60" s="2" customFormat="1" ht="15" x14ac:dyDescent="0.25">
      <c r="A583" t="s">
        <v>1196</v>
      </c>
      <c r="B583" t="s">
        <v>25</v>
      </c>
      <c r="C583" t="s">
        <v>793</v>
      </c>
      <c r="D583" t="s">
        <v>794</v>
      </c>
      <c r="E583" t="s">
        <v>116</v>
      </c>
      <c r="F583" t="s">
        <v>1605</v>
      </c>
      <c r="G583" t="s">
        <v>3354</v>
      </c>
      <c r="H583" t="s">
        <v>126</v>
      </c>
      <c r="I583" t="s">
        <v>879</v>
      </c>
      <c r="J583" t="s">
        <v>124</v>
      </c>
      <c r="K583" t="s">
        <v>754</v>
      </c>
      <c r="L583">
        <v>0</v>
      </c>
      <c r="M583">
        <v>796</v>
      </c>
      <c r="N583" t="s">
        <v>10</v>
      </c>
      <c r="O583">
        <v>3</v>
      </c>
      <c r="P583">
        <v>1028.5</v>
      </c>
      <c r="Q583">
        <f t="shared" si="41"/>
        <v>3085.5</v>
      </c>
      <c r="R583">
        <f t="shared" si="42"/>
        <v>3455.76</v>
      </c>
      <c r="S583"/>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row>
    <row r="584" spans="1:60" s="2" customFormat="1" ht="15" x14ac:dyDescent="0.25">
      <c r="A584" t="s">
        <v>1197</v>
      </c>
      <c r="B584" t="s">
        <v>25</v>
      </c>
      <c r="C584" t="s">
        <v>793</v>
      </c>
      <c r="D584" t="s">
        <v>794</v>
      </c>
      <c r="E584" t="s">
        <v>116</v>
      </c>
      <c r="F584" t="s">
        <v>1605</v>
      </c>
      <c r="G584" t="s">
        <v>3354</v>
      </c>
      <c r="H584" t="s">
        <v>133</v>
      </c>
      <c r="I584" t="s">
        <v>2219</v>
      </c>
      <c r="J584" t="s">
        <v>124</v>
      </c>
      <c r="K584" t="s">
        <v>754</v>
      </c>
      <c r="L584">
        <v>0</v>
      </c>
      <c r="M584">
        <v>796</v>
      </c>
      <c r="N584" t="s">
        <v>10</v>
      </c>
      <c r="O584">
        <v>2</v>
      </c>
      <c r="P584">
        <v>1028.5</v>
      </c>
      <c r="Q584">
        <f t="shared" si="41"/>
        <v>2057</v>
      </c>
      <c r="R584">
        <f t="shared" si="42"/>
        <v>2303.84</v>
      </c>
      <c r="S584"/>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row>
    <row r="585" spans="1:60" s="2" customFormat="1" ht="15" x14ac:dyDescent="0.25">
      <c r="A585" t="s">
        <v>1198</v>
      </c>
      <c r="B585" t="s">
        <v>25</v>
      </c>
      <c r="C585" t="s">
        <v>793</v>
      </c>
      <c r="D585" t="s">
        <v>794</v>
      </c>
      <c r="E585" t="s">
        <v>116</v>
      </c>
      <c r="F585" t="s">
        <v>1605</v>
      </c>
      <c r="G585" t="s">
        <v>3354</v>
      </c>
      <c r="H585" t="s">
        <v>125</v>
      </c>
      <c r="I585" t="s">
        <v>2216</v>
      </c>
      <c r="J585" t="s">
        <v>124</v>
      </c>
      <c r="K585" t="s">
        <v>754</v>
      </c>
      <c r="L585">
        <v>0</v>
      </c>
      <c r="M585">
        <v>796</v>
      </c>
      <c r="N585" t="s">
        <v>10</v>
      </c>
      <c r="O585">
        <v>3</v>
      </c>
      <c r="P585">
        <v>1028.5</v>
      </c>
      <c r="Q585">
        <f t="shared" si="41"/>
        <v>3085.5</v>
      </c>
      <c r="R585">
        <f t="shared" si="42"/>
        <v>3455.76</v>
      </c>
      <c r="S58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row>
    <row r="586" spans="1:60" s="2" customFormat="1" ht="15" x14ac:dyDescent="0.25">
      <c r="A586" t="s">
        <v>1199</v>
      </c>
      <c r="B586" t="s">
        <v>25</v>
      </c>
      <c r="C586" t="s">
        <v>793</v>
      </c>
      <c r="D586" t="s">
        <v>794</v>
      </c>
      <c r="E586" t="s">
        <v>116</v>
      </c>
      <c r="F586" t="s">
        <v>1605</v>
      </c>
      <c r="G586" t="s">
        <v>3354</v>
      </c>
      <c r="H586" t="s">
        <v>125</v>
      </c>
      <c r="I586" t="s">
        <v>2206</v>
      </c>
      <c r="J586" t="s">
        <v>124</v>
      </c>
      <c r="K586" t="s">
        <v>754</v>
      </c>
      <c r="L586">
        <v>0</v>
      </c>
      <c r="M586">
        <v>796</v>
      </c>
      <c r="N586" t="s">
        <v>10</v>
      </c>
      <c r="O586">
        <v>3</v>
      </c>
      <c r="P586">
        <v>1028.5</v>
      </c>
      <c r="Q586">
        <f t="shared" si="41"/>
        <v>3085.5</v>
      </c>
      <c r="R586">
        <f t="shared" si="42"/>
        <v>3455.76</v>
      </c>
      <c r="S586"/>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row>
    <row r="587" spans="1:60" s="2" customFormat="1" ht="15" x14ac:dyDescent="0.25">
      <c r="A587" t="s">
        <v>1200</v>
      </c>
      <c r="B587" t="s">
        <v>25</v>
      </c>
      <c r="C587" t="s">
        <v>793</v>
      </c>
      <c r="D587" t="s">
        <v>794</v>
      </c>
      <c r="E587" t="s">
        <v>116</v>
      </c>
      <c r="F587" t="s">
        <v>1605</v>
      </c>
      <c r="G587" t="s">
        <v>3354</v>
      </c>
      <c r="H587" t="s">
        <v>613</v>
      </c>
      <c r="I587" t="s">
        <v>2169</v>
      </c>
      <c r="J587" t="s">
        <v>124</v>
      </c>
      <c r="K587" t="s">
        <v>754</v>
      </c>
      <c r="L587">
        <v>0</v>
      </c>
      <c r="M587">
        <v>796</v>
      </c>
      <c r="N587" t="s">
        <v>10</v>
      </c>
      <c r="O587">
        <v>2</v>
      </c>
      <c r="P587">
        <v>1028.5</v>
      </c>
      <c r="Q587">
        <f t="shared" si="41"/>
        <v>2057</v>
      </c>
      <c r="R587">
        <f t="shared" si="42"/>
        <v>2303.84</v>
      </c>
      <c r="S587"/>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row>
    <row r="588" spans="1:60" s="2" customFormat="1" ht="15" x14ac:dyDescent="0.25">
      <c r="A588" t="s">
        <v>1201</v>
      </c>
      <c r="B588" t="s">
        <v>25</v>
      </c>
      <c r="C588" t="s">
        <v>793</v>
      </c>
      <c r="D588" t="s">
        <v>794</v>
      </c>
      <c r="E588" t="s">
        <v>116</v>
      </c>
      <c r="F588" t="s">
        <v>1605</v>
      </c>
      <c r="G588" t="s">
        <v>3354</v>
      </c>
      <c r="H588" t="s">
        <v>880</v>
      </c>
      <c r="I588" t="s">
        <v>2813</v>
      </c>
      <c r="J588" t="s">
        <v>124</v>
      </c>
      <c r="K588" t="s">
        <v>754</v>
      </c>
      <c r="L588">
        <v>0</v>
      </c>
      <c r="M588">
        <v>796</v>
      </c>
      <c r="N588" t="s">
        <v>10</v>
      </c>
      <c r="O588">
        <v>3</v>
      </c>
      <c r="P588">
        <v>1028.5</v>
      </c>
      <c r="Q588">
        <f t="shared" si="41"/>
        <v>3085.5</v>
      </c>
      <c r="R588">
        <f t="shared" si="42"/>
        <v>3455.76</v>
      </c>
      <c r="S588"/>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row>
    <row r="589" spans="1:60" s="2" customFormat="1" ht="15" x14ac:dyDescent="0.25">
      <c r="A589" t="s">
        <v>1202</v>
      </c>
      <c r="B589" t="s">
        <v>25</v>
      </c>
      <c r="C589" t="s">
        <v>793</v>
      </c>
      <c r="D589" t="s">
        <v>794</v>
      </c>
      <c r="E589" t="s">
        <v>116</v>
      </c>
      <c r="F589" t="s">
        <v>1605</v>
      </c>
      <c r="G589" t="s">
        <v>3354</v>
      </c>
      <c r="H589" t="s">
        <v>129</v>
      </c>
      <c r="I589" t="s">
        <v>881</v>
      </c>
      <c r="J589" t="s">
        <v>124</v>
      </c>
      <c r="K589" t="s">
        <v>754</v>
      </c>
      <c r="L589">
        <v>0</v>
      </c>
      <c r="M589">
        <v>796</v>
      </c>
      <c r="N589" t="s">
        <v>10</v>
      </c>
      <c r="O589">
        <v>3</v>
      </c>
      <c r="P589">
        <v>1028.5</v>
      </c>
      <c r="Q589">
        <f t="shared" si="41"/>
        <v>3085.5</v>
      </c>
      <c r="R589">
        <f t="shared" si="42"/>
        <v>3455.76</v>
      </c>
      <c r="S589"/>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row>
    <row r="590" spans="1:60" s="2" customFormat="1" ht="15" x14ac:dyDescent="0.25">
      <c r="A590" t="s">
        <v>1203</v>
      </c>
      <c r="B590" t="s">
        <v>25</v>
      </c>
      <c r="C590" t="s">
        <v>793</v>
      </c>
      <c r="D590" t="s">
        <v>794</v>
      </c>
      <c r="E590" t="s">
        <v>116</v>
      </c>
      <c r="F590" t="s">
        <v>1605</v>
      </c>
      <c r="G590" t="s">
        <v>3354</v>
      </c>
      <c r="H590" t="s">
        <v>2661</v>
      </c>
      <c r="I590" t="s">
        <v>2215</v>
      </c>
      <c r="J590" t="s">
        <v>124</v>
      </c>
      <c r="K590" t="s">
        <v>754</v>
      </c>
      <c r="L590">
        <v>0</v>
      </c>
      <c r="M590">
        <v>796</v>
      </c>
      <c r="N590" t="s">
        <v>10</v>
      </c>
      <c r="O590">
        <v>3</v>
      </c>
      <c r="P590">
        <v>1028.5</v>
      </c>
      <c r="Q590">
        <f t="shared" si="41"/>
        <v>3085.5</v>
      </c>
      <c r="R590">
        <f t="shared" si="42"/>
        <v>3455.76</v>
      </c>
      <c r="S590"/>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row>
    <row r="591" spans="1:60" s="2" customFormat="1" ht="15" x14ac:dyDescent="0.25">
      <c r="A591" t="s">
        <v>1204</v>
      </c>
      <c r="B591" t="s">
        <v>25</v>
      </c>
      <c r="C591" t="s">
        <v>793</v>
      </c>
      <c r="D591" t="s">
        <v>794</v>
      </c>
      <c r="E591" t="s">
        <v>116</v>
      </c>
      <c r="F591" t="s">
        <v>1605</v>
      </c>
      <c r="G591" t="s">
        <v>3354</v>
      </c>
      <c r="H591" t="s">
        <v>128</v>
      </c>
      <c r="I591" t="s">
        <v>2816</v>
      </c>
      <c r="J591" t="s">
        <v>124</v>
      </c>
      <c r="K591" t="s">
        <v>754</v>
      </c>
      <c r="L591">
        <v>0</v>
      </c>
      <c r="M591">
        <v>796</v>
      </c>
      <c r="N591" t="s">
        <v>10</v>
      </c>
      <c r="O591">
        <v>3</v>
      </c>
      <c r="P591">
        <v>1028.5</v>
      </c>
      <c r="Q591">
        <f t="shared" ref="Q591:Q654" si="43">O591*P591</f>
        <v>3085.5</v>
      </c>
      <c r="R591">
        <f t="shared" ref="R591:R654" si="44">Q591*1.12</f>
        <v>3455.76</v>
      </c>
      <c r="S591"/>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row>
    <row r="592" spans="1:60" s="2" customFormat="1" ht="15" x14ac:dyDescent="0.25">
      <c r="A592" t="s">
        <v>1205</v>
      </c>
      <c r="B592" t="s">
        <v>25</v>
      </c>
      <c r="C592" t="s">
        <v>793</v>
      </c>
      <c r="D592" t="s">
        <v>794</v>
      </c>
      <c r="E592" t="s">
        <v>116</v>
      </c>
      <c r="F592" t="s">
        <v>1605</v>
      </c>
      <c r="G592" t="s">
        <v>3354</v>
      </c>
      <c r="H592" t="s">
        <v>126</v>
      </c>
      <c r="I592" t="s">
        <v>2185</v>
      </c>
      <c r="J592" t="s">
        <v>124</v>
      </c>
      <c r="K592" t="s">
        <v>754</v>
      </c>
      <c r="L592">
        <v>0</v>
      </c>
      <c r="M592">
        <v>796</v>
      </c>
      <c r="N592" t="s">
        <v>10</v>
      </c>
      <c r="O592">
        <v>3</v>
      </c>
      <c r="P592">
        <v>1028.5</v>
      </c>
      <c r="Q592">
        <f t="shared" si="43"/>
        <v>3085.5</v>
      </c>
      <c r="R592">
        <f t="shared" si="44"/>
        <v>3455.76</v>
      </c>
      <c r="S592"/>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row>
    <row r="593" spans="1:60" s="2" customFormat="1" ht="15" x14ac:dyDescent="0.25">
      <c r="A593" t="s">
        <v>1206</v>
      </c>
      <c r="B593" t="s">
        <v>25</v>
      </c>
      <c r="C593" t="s">
        <v>793</v>
      </c>
      <c r="D593" t="s">
        <v>794</v>
      </c>
      <c r="E593" t="s">
        <v>116</v>
      </c>
      <c r="F593" t="s">
        <v>1605</v>
      </c>
      <c r="G593" t="s">
        <v>3354</v>
      </c>
      <c r="H593" t="s">
        <v>125</v>
      </c>
      <c r="I593" t="s">
        <v>2207</v>
      </c>
      <c r="J593" t="s">
        <v>124</v>
      </c>
      <c r="K593" t="s">
        <v>754</v>
      </c>
      <c r="L593">
        <v>0</v>
      </c>
      <c r="M593">
        <v>796</v>
      </c>
      <c r="N593" t="s">
        <v>10</v>
      </c>
      <c r="O593">
        <v>2</v>
      </c>
      <c r="P593">
        <v>1028.5</v>
      </c>
      <c r="Q593">
        <f t="shared" si="43"/>
        <v>2057</v>
      </c>
      <c r="R593">
        <f t="shared" si="44"/>
        <v>2303.84</v>
      </c>
      <c r="S593"/>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row>
    <row r="594" spans="1:60" s="2" customFormat="1" ht="15" x14ac:dyDescent="0.25">
      <c r="A594" t="s">
        <v>1207</v>
      </c>
      <c r="B594" t="s">
        <v>25</v>
      </c>
      <c r="C594" t="s">
        <v>793</v>
      </c>
      <c r="D594" t="s">
        <v>794</v>
      </c>
      <c r="E594" t="s">
        <v>116</v>
      </c>
      <c r="F594" t="s">
        <v>1605</v>
      </c>
      <c r="G594" t="s">
        <v>3354</v>
      </c>
      <c r="H594" t="s">
        <v>145</v>
      </c>
      <c r="I594" t="s">
        <v>1855</v>
      </c>
      <c r="J594" t="s">
        <v>124</v>
      </c>
      <c r="K594" t="s">
        <v>754</v>
      </c>
      <c r="L594">
        <v>0</v>
      </c>
      <c r="M594">
        <v>796</v>
      </c>
      <c r="N594" t="s">
        <v>10</v>
      </c>
      <c r="O594">
        <v>2</v>
      </c>
      <c r="P594">
        <v>1028.5</v>
      </c>
      <c r="Q594">
        <f t="shared" si="43"/>
        <v>2057</v>
      </c>
      <c r="R594">
        <f t="shared" si="44"/>
        <v>2303.84</v>
      </c>
      <c r="S594"/>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row>
    <row r="595" spans="1:60" s="2" customFormat="1" ht="15" x14ac:dyDescent="0.25">
      <c r="A595" t="s">
        <v>1208</v>
      </c>
      <c r="B595" t="s">
        <v>25</v>
      </c>
      <c r="C595" t="s">
        <v>793</v>
      </c>
      <c r="D595" t="s">
        <v>794</v>
      </c>
      <c r="E595" t="s">
        <v>116</v>
      </c>
      <c r="F595" t="s">
        <v>1605</v>
      </c>
      <c r="G595" t="s">
        <v>3354</v>
      </c>
      <c r="H595" t="s">
        <v>756</v>
      </c>
      <c r="I595" t="s">
        <v>2807</v>
      </c>
      <c r="J595" t="s">
        <v>124</v>
      </c>
      <c r="K595" t="s">
        <v>754</v>
      </c>
      <c r="L595">
        <v>0</v>
      </c>
      <c r="M595">
        <v>796</v>
      </c>
      <c r="N595" t="s">
        <v>10</v>
      </c>
      <c r="O595">
        <v>3</v>
      </c>
      <c r="P595">
        <v>1028.5</v>
      </c>
      <c r="Q595">
        <f t="shared" si="43"/>
        <v>3085.5</v>
      </c>
      <c r="R595">
        <f t="shared" si="44"/>
        <v>3455.76</v>
      </c>
      <c r="S59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row>
    <row r="596" spans="1:60" s="2" customFormat="1" ht="15" x14ac:dyDescent="0.25">
      <c r="A596" t="s">
        <v>1209</v>
      </c>
      <c r="B596" t="s">
        <v>25</v>
      </c>
      <c r="C596" t="s">
        <v>793</v>
      </c>
      <c r="D596" t="s">
        <v>794</v>
      </c>
      <c r="E596" t="s">
        <v>116</v>
      </c>
      <c r="F596" t="s">
        <v>1605</v>
      </c>
      <c r="G596" t="s">
        <v>3354</v>
      </c>
      <c r="H596" t="s">
        <v>145</v>
      </c>
      <c r="I596" t="s">
        <v>882</v>
      </c>
      <c r="J596" t="s">
        <v>124</v>
      </c>
      <c r="K596" t="s">
        <v>754</v>
      </c>
      <c r="L596">
        <v>0</v>
      </c>
      <c r="M596">
        <v>796</v>
      </c>
      <c r="N596" t="s">
        <v>10</v>
      </c>
      <c r="O596">
        <v>3</v>
      </c>
      <c r="P596">
        <v>1028.5</v>
      </c>
      <c r="Q596">
        <f t="shared" si="43"/>
        <v>3085.5</v>
      </c>
      <c r="R596">
        <f t="shared" si="44"/>
        <v>3455.76</v>
      </c>
      <c r="S596"/>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row>
    <row r="597" spans="1:60" s="2" customFormat="1" ht="15" x14ac:dyDescent="0.25">
      <c r="A597" t="s">
        <v>1210</v>
      </c>
      <c r="B597" t="s">
        <v>25</v>
      </c>
      <c r="C597" t="s">
        <v>793</v>
      </c>
      <c r="D597" t="s">
        <v>794</v>
      </c>
      <c r="E597" t="s">
        <v>116</v>
      </c>
      <c r="F597" t="s">
        <v>1605</v>
      </c>
      <c r="G597" t="s">
        <v>3354</v>
      </c>
      <c r="H597" t="s">
        <v>128</v>
      </c>
      <c r="I597" t="s">
        <v>614</v>
      </c>
      <c r="J597" t="s">
        <v>124</v>
      </c>
      <c r="K597" t="s">
        <v>754</v>
      </c>
      <c r="L597">
        <v>0</v>
      </c>
      <c r="M597">
        <v>796</v>
      </c>
      <c r="N597" t="s">
        <v>10</v>
      </c>
      <c r="O597">
        <v>3</v>
      </c>
      <c r="P597">
        <v>1028.5</v>
      </c>
      <c r="Q597">
        <f t="shared" si="43"/>
        <v>3085.5</v>
      </c>
      <c r="R597">
        <f t="shared" si="44"/>
        <v>3455.76</v>
      </c>
      <c r="S597"/>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row>
    <row r="598" spans="1:60" s="2" customFormat="1" ht="15" x14ac:dyDescent="0.25">
      <c r="A598" t="s">
        <v>1211</v>
      </c>
      <c r="B598" t="s">
        <v>25</v>
      </c>
      <c r="C598" t="s">
        <v>793</v>
      </c>
      <c r="D598" t="s">
        <v>794</v>
      </c>
      <c r="E598" t="s">
        <v>116</v>
      </c>
      <c r="F598" t="s">
        <v>1605</v>
      </c>
      <c r="G598" t="s">
        <v>3354</v>
      </c>
      <c r="H598" t="s">
        <v>130</v>
      </c>
      <c r="I598" t="s">
        <v>883</v>
      </c>
      <c r="J598" t="s">
        <v>124</v>
      </c>
      <c r="K598" t="s">
        <v>754</v>
      </c>
      <c r="L598">
        <v>0</v>
      </c>
      <c r="M598">
        <v>796</v>
      </c>
      <c r="N598" t="s">
        <v>10</v>
      </c>
      <c r="O598">
        <v>3</v>
      </c>
      <c r="P598">
        <v>1028.5</v>
      </c>
      <c r="Q598">
        <f t="shared" si="43"/>
        <v>3085.5</v>
      </c>
      <c r="R598">
        <f t="shared" si="44"/>
        <v>3455.76</v>
      </c>
      <c r="S598"/>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row>
    <row r="599" spans="1:60" s="2" customFormat="1" ht="15" x14ac:dyDescent="0.25">
      <c r="A599" t="s">
        <v>1212</v>
      </c>
      <c r="B599" t="s">
        <v>25</v>
      </c>
      <c r="C599" t="s">
        <v>793</v>
      </c>
      <c r="D599" t="s">
        <v>794</v>
      </c>
      <c r="E599" t="s">
        <v>116</v>
      </c>
      <c r="F599" t="s">
        <v>1605</v>
      </c>
      <c r="G599" t="s">
        <v>3354</v>
      </c>
      <c r="H599" t="s">
        <v>133</v>
      </c>
      <c r="I599" t="s">
        <v>2819</v>
      </c>
      <c r="J599" t="s">
        <v>124</v>
      </c>
      <c r="K599" t="s">
        <v>754</v>
      </c>
      <c r="L599">
        <v>0</v>
      </c>
      <c r="M599">
        <v>796</v>
      </c>
      <c r="N599" t="s">
        <v>10</v>
      </c>
      <c r="O599">
        <v>3</v>
      </c>
      <c r="P599">
        <v>1028.5</v>
      </c>
      <c r="Q599">
        <f t="shared" si="43"/>
        <v>3085.5</v>
      </c>
      <c r="R599">
        <f t="shared" si="44"/>
        <v>3455.76</v>
      </c>
      <c r="S599"/>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row>
    <row r="600" spans="1:60" s="2" customFormat="1" ht="15" x14ac:dyDescent="0.25">
      <c r="A600" t="s">
        <v>1213</v>
      </c>
      <c r="B600" t="s">
        <v>25</v>
      </c>
      <c r="C600" t="s">
        <v>793</v>
      </c>
      <c r="D600" t="s">
        <v>794</v>
      </c>
      <c r="E600" t="s">
        <v>116</v>
      </c>
      <c r="F600" t="s">
        <v>1605</v>
      </c>
      <c r="G600" t="s">
        <v>3354</v>
      </c>
      <c r="H600" t="s">
        <v>126</v>
      </c>
      <c r="I600" t="s">
        <v>2211</v>
      </c>
      <c r="J600" t="s">
        <v>124</v>
      </c>
      <c r="K600" t="s">
        <v>754</v>
      </c>
      <c r="L600">
        <v>0</v>
      </c>
      <c r="M600">
        <v>796</v>
      </c>
      <c r="N600" t="s">
        <v>10</v>
      </c>
      <c r="O600">
        <v>2</v>
      </c>
      <c r="P600">
        <v>1028.5</v>
      </c>
      <c r="Q600">
        <f t="shared" si="43"/>
        <v>2057</v>
      </c>
      <c r="R600">
        <f t="shared" si="44"/>
        <v>2303.84</v>
      </c>
      <c r="S600"/>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row>
    <row r="601" spans="1:60" s="2" customFormat="1" ht="15" x14ac:dyDescent="0.25">
      <c r="A601" t="s">
        <v>1214</v>
      </c>
      <c r="B601" t="s">
        <v>25</v>
      </c>
      <c r="C601" t="s">
        <v>793</v>
      </c>
      <c r="D601" t="s">
        <v>794</v>
      </c>
      <c r="E601" t="s">
        <v>116</v>
      </c>
      <c r="F601" t="s">
        <v>1605</v>
      </c>
      <c r="G601" t="s">
        <v>3354</v>
      </c>
      <c r="H601" t="s">
        <v>2658</v>
      </c>
      <c r="I601" t="s">
        <v>884</v>
      </c>
      <c r="J601" t="s">
        <v>124</v>
      </c>
      <c r="K601" t="s">
        <v>754</v>
      </c>
      <c r="L601">
        <v>0</v>
      </c>
      <c r="M601">
        <v>796</v>
      </c>
      <c r="N601" t="s">
        <v>10</v>
      </c>
      <c r="O601">
        <v>1</v>
      </c>
      <c r="P601">
        <v>1028.5</v>
      </c>
      <c r="Q601">
        <f t="shared" si="43"/>
        <v>1028.5</v>
      </c>
      <c r="R601">
        <f t="shared" si="44"/>
        <v>1151.92</v>
      </c>
      <c r="S601"/>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row>
    <row r="602" spans="1:60" s="2" customFormat="1" ht="15" x14ac:dyDescent="0.25">
      <c r="A602" t="s">
        <v>1215</v>
      </c>
      <c r="B602" t="s">
        <v>25</v>
      </c>
      <c r="C602" t="s">
        <v>793</v>
      </c>
      <c r="D602" t="s">
        <v>794</v>
      </c>
      <c r="E602" t="s">
        <v>116</v>
      </c>
      <c r="F602" t="s">
        <v>1605</v>
      </c>
      <c r="G602" t="s">
        <v>3354</v>
      </c>
      <c r="H602" t="s">
        <v>131</v>
      </c>
      <c r="I602" t="s">
        <v>2821</v>
      </c>
      <c r="J602" t="s">
        <v>124</v>
      </c>
      <c r="K602" t="s">
        <v>754</v>
      </c>
      <c r="L602">
        <v>0</v>
      </c>
      <c r="M602">
        <v>796</v>
      </c>
      <c r="N602" t="s">
        <v>10</v>
      </c>
      <c r="O602">
        <v>3</v>
      </c>
      <c r="P602">
        <v>1028.5</v>
      </c>
      <c r="Q602">
        <f t="shared" si="43"/>
        <v>3085.5</v>
      </c>
      <c r="R602">
        <f t="shared" si="44"/>
        <v>3455.76</v>
      </c>
      <c r="S602"/>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row>
    <row r="603" spans="1:60" s="2" customFormat="1" ht="15" x14ac:dyDescent="0.25">
      <c r="A603" t="s">
        <v>1216</v>
      </c>
      <c r="B603" t="s">
        <v>25</v>
      </c>
      <c r="C603" t="s">
        <v>793</v>
      </c>
      <c r="D603" t="s">
        <v>794</v>
      </c>
      <c r="E603" t="s">
        <v>116</v>
      </c>
      <c r="F603" t="s">
        <v>1605</v>
      </c>
      <c r="G603" t="s">
        <v>3354</v>
      </c>
      <c r="H603" t="s">
        <v>128</v>
      </c>
      <c r="I603" t="s">
        <v>2210</v>
      </c>
      <c r="J603" t="s">
        <v>124</v>
      </c>
      <c r="K603" t="s">
        <v>754</v>
      </c>
      <c r="L603">
        <v>0</v>
      </c>
      <c r="M603">
        <v>796</v>
      </c>
      <c r="N603" t="s">
        <v>10</v>
      </c>
      <c r="O603">
        <v>3</v>
      </c>
      <c r="P603">
        <v>1028.5</v>
      </c>
      <c r="Q603">
        <f t="shared" si="43"/>
        <v>3085.5</v>
      </c>
      <c r="R603">
        <f t="shared" si="44"/>
        <v>3455.76</v>
      </c>
      <c r="S603"/>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row>
    <row r="604" spans="1:60" s="2" customFormat="1" ht="15" x14ac:dyDescent="0.25">
      <c r="A604" t="s">
        <v>1217</v>
      </c>
      <c r="B604" t="s">
        <v>25</v>
      </c>
      <c r="C604" t="s">
        <v>793</v>
      </c>
      <c r="D604" t="s">
        <v>794</v>
      </c>
      <c r="E604" t="s">
        <v>116</v>
      </c>
      <c r="F604" t="s">
        <v>1605</v>
      </c>
      <c r="G604" t="s">
        <v>3354</v>
      </c>
      <c r="H604" t="s">
        <v>753</v>
      </c>
      <c r="I604" t="s">
        <v>2679</v>
      </c>
      <c r="J604" t="s">
        <v>124</v>
      </c>
      <c r="K604" t="s">
        <v>754</v>
      </c>
      <c r="L604">
        <v>0</v>
      </c>
      <c r="M604">
        <v>796</v>
      </c>
      <c r="N604" t="s">
        <v>10</v>
      </c>
      <c r="O604">
        <v>3</v>
      </c>
      <c r="P604">
        <v>1028.5</v>
      </c>
      <c r="Q604">
        <f t="shared" si="43"/>
        <v>3085.5</v>
      </c>
      <c r="R604">
        <f t="shared" si="44"/>
        <v>3455.76</v>
      </c>
      <c r="S604"/>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row>
    <row r="605" spans="1:60" s="2" customFormat="1" ht="15" x14ac:dyDescent="0.25">
      <c r="A605" t="s">
        <v>1218</v>
      </c>
      <c r="B605" t="s">
        <v>25</v>
      </c>
      <c r="C605" t="s">
        <v>793</v>
      </c>
      <c r="D605" t="s">
        <v>794</v>
      </c>
      <c r="E605" t="s">
        <v>116</v>
      </c>
      <c r="F605" t="s">
        <v>1605</v>
      </c>
      <c r="G605" t="s">
        <v>3354</v>
      </c>
      <c r="H605" t="s">
        <v>145</v>
      </c>
      <c r="I605" t="s">
        <v>2208</v>
      </c>
      <c r="J605" t="s">
        <v>124</v>
      </c>
      <c r="K605" t="s">
        <v>754</v>
      </c>
      <c r="L605">
        <v>0</v>
      </c>
      <c r="M605">
        <v>796</v>
      </c>
      <c r="N605" t="s">
        <v>10</v>
      </c>
      <c r="O605">
        <v>3</v>
      </c>
      <c r="P605">
        <v>1028.5</v>
      </c>
      <c r="Q605">
        <f t="shared" si="43"/>
        <v>3085.5</v>
      </c>
      <c r="R605">
        <f t="shared" si="44"/>
        <v>3455.76</v>
      </c>
      <c r="S60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row>
    <row r="606" spans="1:60" s="2" customFormat="1" ht="15" x14ac:dyDescent="0.25">
      <c r="A606" t="s">
        <v>1219</v>
      </c>
      <c r="B606" t="s">
        <v>25</v>
      </c>
      <c r="C606" t="s">
        <v>793</v>
      </c>
      <c r="D606" t="s">
        <v>794</v>
      </c>
      <c r="E606" t="s">
        <v>116</v>
      </c>
      <c r="F606" t="s">
        <v>1605</v>
      </c>
      <c r="G606" t="s">
        <v>3354</v>
      </c>
      <c r="H606" t="s">
        <v>2656</v>
      </c>
      <c r="I606" t="s">
        <v>2657</v>
      </c>
      <c r="J606" t="s">
        <v>124</v>
      </c>
      <c r="K606" t="s">
        <v>754</v>
      </c>
      <c r="L606">
        <v>0</v>
      </c>
      <c r="M606">
        <v>796</v>
      </c>
      <c r="N606" t="s">
        <v>10</v>
      </c>
      <c r="O606">
        <v>3</v>
      </c>
      <c r="P606">
        <v>1028.5</v>
      </c>
      <c r="Q606">
        <f t="shared" si="43"/>
        <v>3085.5</v>
      </c>
      <c r="R606">
        <f t="shared" si="44"/>
        <v>3455.76</v>
      </c>
      <c r="S606"/>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row>
    <row r="607" spans="1:60" s="2" customFormat="1" ht="15" x14ac:dyDescent="0.25">
      <c r="A607" t="s">
        <v>1220</v>
      </c>
      <c r="B607" t="s">
        <v>25</v>
      </c>
      <c r="C607" t="s">
        <v>793</v>
      </c>
      <c r="D607" t="s">
        <v>794</v>
      </c>
      <c r="E607" t="s">
        <v>116</v>
      </c>
      <c r="F607" t="s">
        <v>1605</v>
      </c>
      <c r="G607" t="s">
        <v>3354</v>
      </c>
      <c r="H607" t="s">
        <v>756</v>
      </c>
      <c r="I607" t="s">
        <v>2213</v>
      </c>
      <c r="J607" t="s">
        <v>124</v>
      </c>
      <c r="K607" t="s">
        <v>754</v>
      </c>
      <c r="L607">
        <v>0</v>
      </c>
      <c r="M607">
        <v>796</v>
      </c>
      <c r="N607" t="s">
        <v>10</v>
      </c>
      <c r="O607">
        <v>3</v>
      </c>
      <c r="P607">
        <v>1028.5</v>
      </c>
      <c r="Q607">
        <f t="shared" si="43"/>
        <v>3085.5</v>
      </c>
      <c r="R607">
        <f t="shared" si="44"/>
        <v>3455.76</v>
      </c>
      <c r="S607"/>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row>
    <row r="608" spans="1:60" s="2" customFormat="1" ht="15" x14ac:dyDescent="0.25">
      <c r="A608" t="s">
        <v>1221</v>
      </c>
      <c r="B608" t="s">
        <v>25</v>
      </c>
      <c r="C608" t="s">
        <v>870</v>
      </c>
      <c r="D608" t="s">
        <v>794</v>
      </c>
      <c r="E608" t="s">
        <v>116</v>
      </c>
      <c r="F608" t="s">
        <v>1605</v>
      </c>
      <c r="G608" t="s">
        <v>3354</v>
      </c>
      <c r="H608" t="s">
        <v>753</v>
      </c>
      <c r="I608" t="s">
        <v>2218</v>
      </c>
      <c r="J608" t="s">
        <v>124</v>
      </c>
      <c r="K608" t="s">
        <v>754</v>
      </c>
      <c r="L608">
        <v>0</v>
      </c>
      <c r="M608">
        <v>796</v>
      </c>
      <c r="N608" t="s">
        <v>10</v>
      </c>
      <c r="O608">
        <v>3</v>
      </c>
      <c r="P608">
        <v>1028.5</v>
      </c>
      <c r="Q608">
        <f t="shared" si="43"/>
        <v>3085.5</v>
      </c>
      <c r="R608">
        <f t="shared" si="44"/>
        <v>3455.76</v>
      </c>
      <c r="S608"/>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row>
    <row r="609" spans="1:60" s="2" customFormat="1" ht="15" x14ac:dyDescent="0.25">
      <c r="A609" t="s">
        <v>1222</v>
      </c>
      <c r="B609" t="s">
        <v>25</v>
      </c>
      <c r="C609" t="s">
        <v>870</v>
      </c>
      <c r="D609" t="s">
        <v>794</v>
      </c>
      <c r="E609" t="s">
        <v>116</v>
      </c>
      <c r="F609" t="s">
        <v>1605</v>
      </c>
      <c r="G609" t="s">
        <v>3354</v>
      </c>
      <c r="H609" t="s">
        <v>128</v>
      </c>
      <c r="I609" t="s">
        <v>2817</v>
      </c>
      <c r="J609" t="s">
        <v>124</v>
      </c>
      <c r="K609" t="s">
        <v>754</v>
      </c>
      <c r="L609">
        <v>0</v>
      </c>
      <c r="M609">
        <v>796</v>
      </c>
      <c r="N609" t="s">
        <v>10</v>
      </c>
      <c r="O609">
        <v>3</v>
      </c>
      <c r="P609">
        <v>1028.5</v>
      </c>
      <c r="Q609">
        <f t="shared" si="43"/>
        <v>3085.5</v>
      </c>
      <c r="R609">
        <f t="shared" si="44"/>
        <v>3455.76</v>
      </c>
      <c r="S609"/>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row>
    <row r="610" spans="1:60" s="2" customFormat="1" ht="15" x14ac:dyDescent="0.25">
      <c r="A610" t="s">
        <v>1223</v>
      </c>
      <c r="B610" t="s">
        <v>25</v>
      </c>
      <c r="C610" t="s">
        <v>762</v>
      </c>
      <c r="D610" t="s">
        <v>762</v>
      </c>
      <c r="E610" t="s">
        <v>116</v>
      </c>
      <c r="F610" t="s">
        <v>1605</v>
      </c>
      <c r="G610" t="s">
        <v>3354</v>
      </c>
      <c r="H610" t="s">
        <v>129</v>
      </c>
      <c r="I610" t="s">
        <v>2204</v>
      </c>
      <c r="J610" t="s">
        <v>124</v>
      </c>
      <c r="K610" t="s">
        <v>754</v>
      </c>
      <c r="L610">
        <v>0</v>
      </c>
      <c r="M610">
        <v>796</v>
      </c>
      <c r="N610" t="s">
        <v>10</v>
      </c>
      <c r="O610">
        <v>3</v>
      </c>
      <c r="P610">
        <v>1402.5</v>
      </c>
      <c r="Q610">
        <f t="shared" si="43"/>
        <v>4207.5</v>
      </c>
      <c r="R610">
        <f t="shared" si="44"/>
        <v>4712.4000000000005</v>
      </c>
      <c r="S610"/>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row>
    <row r="611" spans="1:60" s="2" customFormat="1" ht="15" x14ac:dyDescent="0.25">
      <c r="A611" t="s">
        <v>1224</v>
      </c>
      <c r="B611" t="s">
        <v>25</v>
      </c>
      <c r="C611" t="s">
        <v>762</v>
      </c>
      <c r="D611" t="s">
        <v>762</v>
      </c>
      <c r="E611" t="s">
        <v>116</v>
      </c>
      <c r="F611" t="s">
        <v>1605</v>
      </c>
      <c r="G611" t="s">
        <v>3354</v>
      </c>
      <c r="H611" t="s">
        <v>753</v>
      </c>
      <c r="I611" t="s">
        <v>2212</v>
      </c>
      <c r="J611" t="s">
        <v>124</v>
      </c>
      <c r="K611" t="s">
        <v>754</v>
      </c>
      <c r="L611">
        <v>0</v>
      </c>
      <c r="M611">
        <v>796</v>
      </c>
      <c r="N611" t="s">
        <v>10</v>
      </c>
      <c r="O611">
        <v>3</v>
      </c>
      <c r="P611">
        <v>2420</v>
      </c>
      <c r="Q611">
        <f t="shared" si="43"/>
        <v>7260</v>
      </c>
      <c r="R611">
        <f t="shared" si="44"/>
        <v>8131.2000000000007</v>
      </c>
      <c r="S611"/>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row>
    <row r="612" spans="1:60" s="2" customFormat="1" ht="15" x14ac:dyDescent="0.25">
      <c r="A612" t="s">
        <v>1225</v>
      </c>
      <c r="B612" t="s">
        <v>25</v>
      </c>
      <c r="C612" t="s">
        <v>762</v>
      </c>
      <c r="D612" t="s">
        <v>762</v>
      </c>
      <c r="E612" t="s">
        <v>116</v>
      </c>
      <c r="F612" t="s">
        <v>1605</v>
      </c>
      <c r="G612" t="s">
        <v>3354</v>
      </c>
      <c r="H612" t="s">
        <v>140</v>
      </c>
      <c r="I612" t="s">
        <v>1639</v>
      </c>
      <c r="J612" t="s">
        <v>124</v>
      </c>
      <c r="K612" t="s">
        <v>754</v>
      </c>
      <c r="L612">
        <v>0</v>
      </c>
      <c r="M612">
        <v>796</v>
      </c>
      <c r="N612" t="s">
        <v>10</v>
      </c>
      <c r="O612">
        <v>3</v>
      </c>
      <c r="P612">
        <v>1428.0000000000002</v>
      </c>
      <c r="Q612">
        <f t="shared" si="43"/>
        <v>4284.0000000000009</v>
      </c>
      <c r="R612">
        <f t="shared" si="44"/>
        <v>4798.0800000000017</v>
      </c>
      <c r="S612"/>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row>
    <row r="613" spans="1:60" s="2" customFormat="1" ht="15" x14ac:dyDescent="0.25">
      <c r="A613" t="s">
        <v>1226</v>
      </c>
      <c r="B613" t="s">
        <v>25</v>
      </c>
      <c r="C613" t="s">
        <v>762</v>
      </c>
      <c r="D613" t="s">
        <v>762</v>
      </c>
      <c r="E613" t="s">
        <v>116</v>
      </c>
      <c r="F613" t="s">
        <v>1605</v>
      </c>
      <c r="G613" t="s">
        <v>3354</v>
      </c>
      <c r="H613" t="s">
        <v>756</v>
      </c>
      <c r="I613" t="s">
        <v>2504</v>
      </c>
      <c r="J613" t="s">
        <v>124</v>
      </c>
      <c r="K613" t="s">
        <v>754</v>
      </c>
      <c r="L613">
        <v>0</v>
      </c>
      <c r="M613">
        <v>796</v>
      </c>
      <c r="N613" t="s">
        <v>10</v>
      </c>
      <c r="O613">
        <v>3</v>
      </c>
      <c r="P613">
        <v>1402.5</v>
      </c>
      <c r="Q613">
        <f t="shared" si="43"/>
        <v>4207.5</v>
      </c>
      <c r="R613">
        <f t="shared" si="44"/>
        <v>4712.4000000000005</v>
      </c>
      <c r="S613"/>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row>
    <row r="614" spans="1:60" s="2" customFormat="1" ht="15" x14ac:dyDescent="0.25">
      <c r="A614" t="s">
        <v>1227</v>
      </c>
      <c r="B614" t="s">
        <v>25</v>
      </c>
      <c r="C614" t="s">
        <v>762</v>
      </c>
      <c r="D614" t="s">
        <v>762</v>
      </c>
      <c r="E614" t="s">
        <v>116</v>
      </c>
      <c r="F614" t="s">
        <v>1605</v>
      </c>
      <c r="G614" t="s">
        <v>3354</v>
      </c>
      <c r="H614" t="s">
        <v>1488</v>
      </c>
      <c r="I614" t="s">
        <v>2209</v>
      </c>
      <c r="J614" t="s">
        <v>124</v>
      </c>
      <c r="K614" t="s">
        <v>754</v>
      </c>
      <c r="L614">
        <v>0</v>
      </c>
      <c r="M614">
        <v>796</v>
      </c>
      <c r="N614" t="s">
        <v>10</v>
      </c>
      <c r="O614">
        <v>1</v>
      </c>
      <c r="P614">
        <v>1402.5</v>
      </c>
      <c r="Q614">
        <f t="shared" si="43"/>
        <v>1402.5</v>
      </c>
      <c r="R614">
        <f t="shared" si="44"/>
        <v>1570.8000000000002</v>
      </c>
      <c r="S614"/>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row>
    <row r="615" spans="1:60" s="2" customFormat="1" ht="15" x14ac:dyDescent="0.25">
      <c r="A615" t="s">
        <v>1228</v>
      </c>
      <c r="B615" t="s">
        <v>25</v>
      </c>
      <c r="C615" t="s">
        <v>762</v>
      </c>
      <c r="D615" t="s">
        <v>762</v>
      </c>
      <c r="E615" t="s">
        <v>116</v>
      </c>
      <c r="F615" t="s">
        <v>1605</v>
      </c>
      <c r="G615" t="s">
        <v>3354</v>
      </c>
      <c r="H615" t="s">
        <v>125</v>
      </c>
      <c r="I615" t="s">
        <v>2205</v>
      </c>
      <c r="J615" t="s">
        <v>124</v>
      </c>
      <c r="K615" t="s">
        <v>754</v>
      </c>
      <c r="L615">
        <v>0</v>
      </c>
      <c r="M615">
        <v>796</v>
      </c>
      <c r="N615" t="s">
        <v>10</v>
      </c>
      <c r="O615">
        <v>3</v>
      </c>
      <c r="P615">
        <v>1402.5</v>
      </c>
      <c r="Q615">
        <f t="shared" si="43"/>
        <v>4207.5</v>
      </c>
      <c r="R615">
        <f t="shared" si="44"/>
        <v>4712.4000000000005</v>
      </c>
      <c r="S61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row>
    <row r="616" spans="1:60" s="2" customFormat="1" ht="15" x14ac:dyDescent="0.25">
      <c r="A616" t="s">
        <v>1229</v>
      </c>
      <c r="B616" t="s">
        <v>25</v>
      </c>
      <c r="C616" t="s">
        <v>762</v>
      </c>
      <c r="D616" t="s">
        <v>762</v>
      </c>
      <c r="E616" t="s">
        <v>116</v>
      </c>
      <c r="F616" t="s">
        <v>1605</v>
      </c>
      <c r="G616" t="s">
        <v>3354</v>
      </c>
      <c r="H616" t="s">
        <v>130</v>
      </c>
      <c r="I616" t="s">
        <v>2808</v>
      </c>
      <c r="J616" t="s">
        <v>124</v>
      </c>
      <c r="K616" t="s">
        <v>754</v>
      </c>
      <c r="L616">
        <v>0</v>
      </c>
      <c r="M616">
        <v>796</v>
      </c>
      <c r="N616" t="s">
        <v>10</v>
      </c>
      <c r="O616">
        <v>3</v>
      </c>
      <c r="P616">
        <v>1402.5</v>
      </c>
      <c r="Q616">
        <f t="shared" si="43"/>
        <v>4207.5</v>
      </c>
      <c r="R616">
        <f t="shared" si="44"/>
        <v>4712.4000000000005</v>
      </c>
      <c r="S616"/>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row>
    <row r="617" spans="1:60" s="2" customFormat="1" ht="15" x14ac:dyDescent="0.25">
      <c r="A617" t="s">
        <v>1230</v>
      </c>
      <c r="B617" t="s">
        <v>25</v>
      </c>
      <c r="C617" t="s">
        <v>762</v>
      </c>
      <c r="D617" t="s">
        <v>828</v>
      </c>
      <c r="E617" t="s">
        <v>116</v>
      </c>
      <c r="F617" t="s">
        <v>1605</v>
      </c>
      <c r="G617" t="s">
        <v>3354</v>
      </c>
      <c r="H617" t="s">
        <v>753</v>
      </c>
      <c r="I617" t="s">
        <v>878</v>
      </c>
      <c r="J617" t="s">
        <v>124</v>
      </c>
      <c r="K617" t="s">
        <v>754</v>
      </c>
      <c r="L617">
        <v>0</v>
      </c>
      <c r="M617">
        <v>796</v>
      </c>
      <c r="N617" t="s">
        <v>10</v>
      </c>
      <c r="O617">
        <v>3</v>
      </c>
      <c r="P617">
        <v>1402.5</v>
      </c>
      <c r="Q617">
        <f t="shared" si="43"/>
        <v>4207.5</v>
      </c>
      <c r="R617">
        <f t="shared" si="44"/>
        <v>4712.4000000000005</v>
      </c>
      <c r="S617"/>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row>
    <row r="618" spans="1:60" s="2" customFormat="1" ht="15" x14ac:dyDescent="0.25">
      <c r="A618" t="s">
        <v>1231</v>
      </c>
      <c r="B618" t="s">
        <v>25</v>
      </c>
      <c r="C618" t="s">
        <v>762</v>
      </c>
      <c r="D618" t="s">
        <v>762</v>
      </c>
      <c r="E618" t="s">
        <v>116</v>
      </c>
      <c r="F618" t="s">
        <v>1605</v>
      </c>
      <c r="G618" t="s">
        <v>3354</v>
      </c>
      <c r="H618" t="s">
        <v>126</v>
      </c>
      <c r="I618" t="s">
        <v>879</v>
      </c>
      <c r="J618" t="s">
        <v>124</v>
      </c>
      <c r="K618" t="s">
        <v>754</v>
      </c>
      <c r="L618">
        <v>0</v>
      </c>
      <c r="M618">
        <v>796</v>
      </c>
      <c r="N618" t="s">
        <v>10</v>
      </c>
      <c r="O618">
        <v>3</v>
      </c>
      <c r="P618">
        <v>1402.5</v>
      </c>
      <c r="Q618">
        <f t="shared" si="43"/>
        <v>4207.5</v>
      </c>
      <c r="R618">
        <f t="shared" si="44"/>
        <v>4712.4000000000005</v>
      </c>
      <c r="S618"/>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row>
    <row r="619" spans="1:60" s="2" customFormat="1" ht="15" x14ac:dyDescent="0.25">
      <c r="A619" t="s">
        <v>1232</v>
      </c>
      <c r="B619" t="s">
        <v>25</v>
      </c>
      <c r="C619" t="s">
        <v>762</v>
      </c>
      <c r="D619" t="s">
        <v>762</v>
      </c>
      <c r="E619" t="s">
        <v>116</v>
      </c>
      <c r="F619" t="s">
        <v>1605</v>
      </c>
      <c r="G619" t="s">
        <v>3354</v>
      </c>
      <c r="H619" t="s">
        <v>133</v>
      </c>
      <c r="I619" t="s">
        <v>2219</v>
      </c>
      <c r="J619" t="s">
        <v>124</v>
      </c>
      <c r="K619" t="s">
        <v>754</v>
      </c>
      <c r="L619">
        <v>0</v>
      </c>
      <c r="M619">
        <v>796</v>
      </c>
      <c r="N619" t="s">
        <v>10</v>
      </c>
      <c r="O619">
        <v>3</v>
      </c>
      <c r="P619">
        <v>1402.5</v>
      </c>
      <c r="Q619">
        <f t="shared" si="43"/>
        <v>4207.5</v>
      </c>
      <c r="R619">
        <f t="shared" si="44"/>
        <v>4712.4000000000005</v>
      </c>
      <c r="S619"/>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row>
    <row r="620" spans="1:60" s="2" customFormat="1" ht="15" x14ac:dyDescent="0.25">
      <c r="A620" t="s">
        <v>1233</v>
      </c>
      <c r="B620" t="s">
        <v>25</v>
      </c>
      <c r="C620" t="s">
        <v>762</v>
      </c>
      <c r="D620" t="s">
        <v>762</v>
      </c>
      <c r="E620" t="s">
        <v>116</v>
      </c>
      <c r="F620" t="s">
        <v>1605</v>
      </c>
      <c r="G620" t="s">
        <v>3354</v>
      </c>
      <c r="H620" t="s">
        <v>125</v>
      </c>
      <c r="I620" t="s">
        <v>2216</v>
      </c>
      <c r="J620" t="s">
        <v>124</v>
      </c>
      <c r="K620" t="s">
        <v>754</v>
      </c>
      <c r="L620">
        <v>0</v>
      </c>
      <c r="M620">
        <v>796</v>
      </c>
      <c r="N620" t="s">
        <v>10</v>
      </c>
      <c r="O620">
        <v>3</v>
      </c>
      <c r="P620">
        <v>1402.5</v>
      </c>
      <c r="Q620">
        <f t="shared" si="43"/>
        <v>4207.5</v>
      </c>
      <c r="R620">
        <f t="shared" si="44"/>
        <v>4712.4000000000005</v>
      </c>
      <c r="S620"/>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row>
    <row r="621" spans="1:60" s="2" customFormat="1" ht="15" x14ac:dyDescent="0.25">
      <c r="A621" t="s">
        <v>1234</v>
      </c>
      <c r="B621" t="s">
        <v>25</v>
      </c>
      <c r="C621" t="s">
        <v>762</v>
      </c>
      <c r="D621" t="s">
        <v>762</v>
      </c>
      <c r="E621" t="s">
        <v>116</v>
      </c>
      <c r="F621" t="s">
        <v>1605</v>
      </c>
      <c r="G621" t="s">
        <v>3354</v>
      </c>
      <c r="H621" t="s">
        <v>125</v>
      </c>
      <c r="I621" t="s">
        <v>2206</v>
      </c>
      <c r="J621" t="s">
        <v>124</v>
      </c>
      <c r="K621" t="s">
        <v>754</v>
      </c>
      <c r="L621">
        <v>0</v>
      </c>
      <c r="M621">
        <v>796</v>
      </c>
      <c r="N621" t="s">
        <v>10</v>
      </c>
      <c r="O621">
        <v>3</v>
      </c>
      <c r="P621">
        <v>1402.5</v>
      </c>
      <c r="Q621">
        <f t="shared" si="43"/>
        <v>4207.5</v>
      </c>
      <c r="R621">
        <f t="shared" si="44"/>
        <v>4712.4000000000005</v>
      </c>
      <c r="S621"/>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row>
    <row r="622" spans="1:60" s="2" customFormat="1" ht="15" x14ac:dyDescent="0.25">
      <c r="A622" t="s">
        <v>1235</v>
      </c>
      <c r="B622" t="s">
        <v>25</v>
      </c>
      <c r="C622" t="s">
        <v>762</v>
      </c>
      <c r="D622" t="s">
        <v>762</v>
      </c>
      <c r="E622" t="s">
        <v>116</v>
      </c>
      <c r="F622" t="s">
        <v>1605</v>
      </c>
      <c r="G622" t="s">
        <v>3354</v>
      </c>
      <c r="H622" t="s">
        <v>880</v>
      </c>
      <c r="I622" t="s">
        <v>2813</v>
      </c>
      <c r="J622" t="s">
        <v>124</v>
      </c>
      <c r="K622" t="s">
        <v>754</v>
      </c>
      <c r="L622">
        <v>0</v>
      </c>
      <c r="M622">
        <v>796</v>
      </c>
      <c r="N622" t="s">
        <v>10</v>
      </c>
      <c r="O622">
        <v>3</v>
      </c>
      <c r="P622">
        <v>1402.5</v>
      </c>
      <c r="Q622">
        <f t="shared" si="43"/>
        <v>4207.5</v>
      </c>
      <c r="R622">
        <f t="shared" si="44"/>
        <v>4712.4000000000005</v>
      </c>
      <c r="S622"/>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row>
    <row r="623" spans="1:60" s="2" customFormat="1" ht="15" x14ac:dyDescent="0.25">
      <c r="A623" t="s">
        <v>1236</v>
      </c>
      <c r="B623" t="s">
        <v>25</v>
      </c>
      <c r="C623" t="s">
        <v>762</v>
      </c>
      <c r="D623" t="s">
        <v>762</v>
      </c>
      <c r="E623" t="s">
        <v>116</v>
      </c>
      <c r="F623" t="s">
        <v>1605</v>
      </c>
      <c r="G623" t="s">
        <v>3354</v>
      </c>
      <c r="H623" t="s">
        <v>129</v>
      </c>
      <c r="I623" t="s">
        <v>881</v>
      </c>
      <c r="J623" t="s">
        <v>124</v>
      </c>
      <c r="K623" t="s">
        <v>754</v>
      </c>
      <c r="L623">
        <v>0</v>
      </c>
      <c r="M623">
        <v>796</v>
      </c>
      <c r="N623" t="s">
        <v>10</v>
      </c>
      <c r="O623">
        <v>3</v>
      </c>
      <c r="P623">
        <v>1402.5</v>
      </c>
      <c r="Q623">
        <f t="shared" si="43"/>
        <v>4207.5</v>
      </c>
      <c r="R623">
        <f t="shared" si="44"/>
        <v>4712.4000000000005</v>
      </c>
      <c r="S623"/>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row>
    <row r="624" spans="1:60" s="2" customFormat="1" ht="15" x14ac:dyDescent="0.25">
      <c r="A624" t="s">
        <v>1237</v>
      </c>
      <c r="B624" t="s">
        <v>25</v>
      </c>
      <c r="C624" t="s">
        <v>762</v>
      </c>
      <c r="D624" t="s">
        <v>762</v>
      </c>
      <c r="E624" t="s">
        <v>116</v>
      </c>
      <c r="F624" t="s">
        <v>1605</v>
      </c>
      <c r="G624" t="s">
        <v>3354</v>
      </c>
      <c r="H624" t="s">
        <v>128</v>
      </c>
      <c r="I624" t="s">
        <v>2816</v>
      </c>
      <c r="J624" t="s">
        <v>124</v>
      </c>
      <c r="K624" t="s">
        <v>754</v>
      </c>
      <c r="L624">
        <v>0</v>
      </c>
      <c r="M624">
        <v>796</v>
      </c>
      <c r="N624" t="s">
        <v>10</v>
      </c>
      <c r="O624">
        <v>3</v>
      </c>
      <c r="P624">
        <v>1402.5</v>
      </c>
      <c r="Q624">
        <f t="shared" si="43"/>
        <v>4207.5</v>
      </c>
      <c r="R624">
        <f t="shared" si="44"/>
        <v>4712.4000000000005</v>
      </c>
      <c r="S624"/>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row>
    <row r="625" spans="1:60" s="2" customFormat="1" ht="15" x14ac:dyDescent="0.25">
      <c r="A625" t="s">
        <v>1238</v>
      </c>
      <c r="B625" t="s">
        <v>25</v>
      </c>
      <c r="C625" t="s">
        <v>762</v>
      </c>
      <c r="D625" t="s">
        <v>762</v>
      </c>
      <c r="E625" t="s">
        <v>116</v>
      </c>
      <c r="F625" t="s">
        <v>1605</v>
      </c>
      <c r="G625" t="s">
        <v>3354</v>
      </c>
      <c r="H625" t="s">
        <v>126</v>
      </c>
      <c r="I625" t="s">
        <v>2185</v>
      </c>
      <c r="J625" t="s">
        <v>124</v>
      </c>
      <c r="K625" t="s">
        <v>754</v>
      </c>
      <c r="L625">
        <v>0</v>
      </c>
      <c r="M625">
        <v>796</v>
      </c>
      <c r="N625" t="s">
        <v>10</v>
      </c>
      <c r="O625">
        <v>3</v>
      </c>
      <c r="P625">
        <v>1402.5</v>
      </c>
      <c r="Q625">
        <f t="shared" si="43"/>
        <v>4207.5</v>
      </c>
      <c r="R625">
        <f t="shared" si="44"/>
        <v>4712.4000000000005</v>
      </c>
      <c r="S62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row>
    <row r="626" spans="1:60" s="2" customFormat="1" ht="15" x14ac:dyDescent="0.25">
      <c r="A626" t="s">
        <v>1239</v>
      </c>
      <c r="B626" t="s">
        <v>25</v>
      </c>
      <c r="C626" t="s">
        <v>762</v>
      </c>
      <c r="D626" t="s">
        <v>762</v>
      </c>
      <c r="E626" t="s">
        <v>116</v>
      </c>
      <c r="F626" t="s">
        <v>1605</v>
      </c>
      <c r="G626" t="s">
        <v>3354</v>
      </c>
      <c r="H626" t="s">
        <v>125</v>
      </c>
      <c r="I626" t="s">
        <v>2207</v>
      </c>
      <c r="J626" t="s">
        <v>124</v>
      </c>
      <c r="K626" t="s">
        <v>754</v>
      </c>
      <c r="L626">
        <v>0</v>
      </c>
      <c r="M626">
        <v>796</v>
      </c>
      <c r="N626" t="s">
        <v>10</v>
      </c>
      <c r="O626">
        <v>3</v>
      </c>
      <c r="P626">
        <v>1402.5</v>
      </c>
      <c r="Q626">
        <f t="shared" si="43"/>
        <v>4207.5</v>
      </c>
      <c r="R626">
        <f t="shared" si="44"/>
        <v>4712.4000000000005</v>
      </c>
      <c r="S626"/>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row>
    <row r="627" spans="1:60" s="2" customFormat="1" ht="15" x14ac:dyDescent="0.25">
      <c r="A627" t="s">
        <v>1240</v>
      </c>
      <c r="B627" t="s">
        <v>25</v>
      </c>
      <c r="C627" t="s">
        <v>762</v>
      </c>
      <c r="D627" t="s">
        <v>762</v>
      </c>
      <c r="E627" t="s">
        <v>116</v>
      </c>
      <c r="F627" t="s">
        <v>1605</v>
      </c>
      <c r="G627" t="s">
        <v>3354</v>
      </c>
      <c r="H627" t="s">
        <v>145</v>
      </c>
      <c r="I627" t="s">
        <v>1855</v>
      </c>
      <c r="J627" t="s">
        <v>124</v>
      </c>
      <c r="K627" t="s">
        <v>754</v>
      </c>
      <c r="L627">
        <v>0</v>
      </c>
      <c r="M627">
        <v>796</v>
      </c>
      <c r="N627" t="s">
        <v>10</v>
      </c>
      <c r="O627">
        <v>3</v>
      </c>
      <c r="P627">
        <v>1402.5</v>
      </c>
      <c r="Q627">
        <f t="shared" si="43"/>
        <v>4207.5</v>
      </c>
      <c r="R627">
        <f t="shared" si="44"/>
        <v>4712.4000000000005</v>
      </c>
      <c r="S627"/>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row>
    <row r="628" spans="1:60" s="2" customFormat="1" ht="15" x14ac:dyDescent="0.25">
      <c r="A628" t="s">
        <v>1241</v>
      </c>
      <c r="B628" t="s">
        <v>25</v>
      </c>
      <c r="C628" t="s">
        <v>762</v>
      </c>
      <c r="D628" t="s">
        <v>828</v>
      </c>
      <c r="E628" t="s">
        <v>116</v>
      </c>
      <c r="F628" t="s">
        <v>1605</v>
      </c>
      <c r="G628" t="s">
        <v>3354</v>
      </c>
      <c r="H628" t="s">
        <v>756</v>
      </c>
      <c r="I628" t="s">
        <v>2807</v>
      </c>
      <c r="J628" t="s">
        <v>124</v>
      </c>
      <c r="K628" t="s">
        <v>754</v>
      </c>
      <c r="L628">
        <v>0</v>
      </c>
      <c r="M628">
        <v>796</v>
      </c>
      <c r="N628" t="s">
        <v>10</v>
      </c>
      <c r="O628">
        <v>3</v>
      </c>
      <c r="P628">
        <v>1402.5</v>
      </c>
      <c r="Q628">
        <f t="shared" si="43"/>
        <v>4207.5</v>
      </c>
      <c r="R628">
        <f t="shared" si="44"/>
        <v>4712.4000000000005</v>
      </c>
      <c r="S628"/>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row>
    <row r="629" spans="1:60" s="2" customFormat="1" ht="15" x14ac:dyDescent="0.25">
      <c r="A629" t="s">
        <v>1242</v>
      </c>
      <c r="B629" t="s">
        <v>25</v>
      </c>
      <c r="C629" t="s">
        <v>762</v>
      </c>
      <c r="D629" t="s">
        <v>762</v>
      </c>
      <c r="E629" t="s">
        <v>116</v>
      </c>
      <c r="F629" t="s">
        <v>1605</v>
      </c>
      <c r="G629" t="s">
        <v>3354</v>
      </c>
      <c r="H629" t="s">
        <v>128</v>
      </c>
      <c r="I629" t="s">
        <v>614</v>
      </c>
      <c r="J629" t="s">
        <v>124</v>
      </c>
      <c r="K629" t="s">
        <v>754</v>
      </c>
      <c r="L629">
        <v>0</v>
      </c>
      <c r="M629">
        <v>796</v>
      </c>
      <c r="N629" t="s">
        <v>10</v>
      </c>
      <c r="O629">
        <v>3</v>
      </c>
      <c r="P629">
        <v>1402.5</v>
      </c>
      <c r="Q629">
        <f t="shared" si="43"/>
        <v>4207.5</v>
      </c>
      <c r="R629">
        <f t="shared" si="44"/>
        <v>4712.4000000000005</v>
      </c>
      <c r="S629"/>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row>
    <row r="630" spans="1:60" s="2" customFormat="1" ht="15" x14ac:dyDescent="0.25">
      <c r="A630" t="s">
        <v>1243</v>
      </c>
      <c r="B630" t="s">
        <v>25</v>
      </c>
      <c r="C630" t="s">
        <v>762</v>
      </c>
      <c r="D630" t="s">
        <v>762</v>
      </c>
      <c r="E630" t="s">
        <v>116</v>
      </c>
      <c r="F630" t="s">
        <v>1605</v>
      </c>
      <c r="G630" t="s">
        <v>3354</v>
      </c>
      <c r="H630" t="s">
        <v>130</v>
      </c>
      <c r="I630" t="s">
        <v>883</v>
      </c>
      <c r="J630" t="s">
        <v>124</v>
      </c>
      <c r="K630" t="s">
        <v>754</v>
      </c>
      <c r="L630">
        <v>0</v>
      </c>
      <c r="M630">
        <v>796</v>
      </c>
      <c r="N630" t="s">
        <v>10</v>
      </c>
      <c r="O630">
        <v>3</v>
      </c>
      <c r="P630">
        <v>1402.5</v>
      </c>
      <c r="Q630">
        <f t="shared" si="43"/>
        <v>4207.5</v>
      </c>
      <c r="R630">
        <f t="shared" si="44"/>
        <v>4712.4000000000005</v>
      </c>
      <c r="S630"/>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row>
    <row r="631" spans="1:60" s="2" customFormat="1" ht="15" x14ac:dyDescent="0.25">
      <c r="A631" t="s">
        <v>1244</v>
      </c>
      <c r="B631" t="s">
        <v>25</v>
      </c>
      <c r="C631" t="s">
        <v>762</v>
      </c>
      <c r="D631" t="s">
        <v>762</v>
      </c>
      <c r="E631" t="s">
        <v>116</v>
      </c>
      <c r="F631" t="s">
        <v>1605</v>
      </c>
      <c r="G631" t="s">
        <v>3354</v>
      </c>
      <c r="H631" t="s">
        <v>126</v>
      </c>
      <c r="I631" t="s">
        <v>2211</v>
      </c>
      <c r="J631" t="s">
        <v>124</v>
      </c>
      <c r="K631" t="s">
        <v>754</v>
      </c>
      <c r="L631">
        <v>0</v>
      </c>
      <c r="M631">
        <v>796</v>
      </c>
      <c r="N631" t="s">
        <v>10</v>
      </c>
      <c r="O631">
        <v>3</v>
      </c>
      <c r="P631">
        <v>1402.5</v>
      </c>
      <c r="Q631">
        <f t="shared" si="43"/>
        <v>4207.5</v>
      </c>
      <c r="R631">
        <f t="shared" si="44"/>
        <v>4712.4000000000005</v>
      </c>
      <c r="S631"/>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row>
    <row r="632" spans="1:60" s="2" customFormat="1" ht="15" x14ac:dyDescent="0.25">
      <c r="A632" t="s">
        <v>1245</v>
      </c>
      <c r="B632" t="s">
        <v>25</v>
      </c>
      <c r="C632" t="s">
        <v>762</v>
      </c>
      <c r="D632" t="s">
        <v>762</v>
      </c>
      <c r="E632" t="s">
        <v>116</v>
      </c>
      <c r="F632" t="s">
        <v>1605</v>
      </c>
      <c r="G632" t="s">
        <v>3354</v>
      </c>
      <c r="H632" t="s">
        <v>2658</v>
      </c>
      <c r="I632" t="s">
        <v>884</v>
      </c>
      <c r="J632" t="s">
        <v>124</v>
      </c>
      <c r="K632" t="s">
        <v>754</v>
      </c>
      <c r="L632">
        <v>0</v>
      </c>
      <c r="M632">
        <v>796</v>
      </c>
      <c r="N632" t="s">
        <v>10</v>
      </c>
      <c r="O632">
        <v>3</v>
      </c>
      <c r="P632">
        <v>1402.5</v>
      </c>
      <c r="Q632">
        <f t="shared" si="43"/>
        <v>4207.5</v>
      </c>
      <c r="R632">
        <f t="shared" si="44"/>
        <v>4712.4000000000005</v>
      </c>
      <c r="S632"/>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row>
    <row r="633" spans="1:60" s="2" customFormat="1" ht="15" x14ac:dyDescent="0.25">
      <c r="A633" t="s">
        <v>1246</v>
      </c>
      <c r="B633" t="s">
        <v>25</v>
      </c>
      <c r="C633" t="s">
        <v>762</v>
      </c>
      <c r="D633" t="s">
        <v>762</v>
      </c>
      <c r="E633" t="s">
        <v>116</v>
      </c>
      <c r="F633" t="s">
        <v>1605</v>
      </c>
      <c r="G633" t="s">
        <v>3354</v>
      </c>
      <c r="H633" t="s">
        <v>131</v>
      </c>
      <c r="I633" t="s">
        <v>2821</v>
      </c>
      <c r="J633" t="s">
        <v>124</v>
      </c>
      <c r="K633" t="s">
        <v>754</v>
      </c>
      <c r="L633">
        <v>0</v>
      </c>
      <c r="M633">
        <v>796</v>
      </c>
      <c r="N633" t="s">
        <v>10</v>
      </c>
      <c r="O633">
        <v>3</v>
      </c>
      <c r="P633">
        <v>1402.5</v>
      </c>
      <c r="Q633">
        <f t="shared" si="43"/>
        <v>4207.5</v>
      </c>
      <c r="R633">
        <f t="shared" si="44"/>
        <v>4712.4000000000005</v>
      </c>
      <c r="S633"/>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row>
    <row r="634" spans="1:60" s="2" customFormat="1" ht="15" x14ac:dyDescent="0.25">
      <c r="A634" t="s">
        <v>1247</v>
      </c>
      <c r="B634" t="s">
        <v>25</v>
      </c>
      <c r="C634" t="s">
        <v>762</v>
      </c>
      <c r="D634" t="s">
        <v>762</v>
      </c>
      <c r="E634" t="s">
        <v>116</v>
      </c>
      <c r="F634" t="s">
        <v>1605</v>
      </c>
      <c r="G634" t="s">
        <v>3354</v>
      </c>
      <c r="H634" t="s">
        <v>128</v>
      </c>
      <c r="I634" t="s">
        <v>2210</v>
      </c>
      <c r="J634" t="s">
        <v>124</v>
      </c>
      <c r="K634" t="s">
        <v>754</v>
      </c>
      <c r="L634">
        <v>0</v>
      </c>
      <c r="M634">
        <v>796</v>
      </c>
      <c r="N634" t="s">
        <v>10</v>
      </c>
      <c r="O634">
        <v>3</v>
      </c>
      <c r="P634">
        <v>1402.5</v>
      </c>
      <c r="Q634">
        <f t="shared" si="43"/>
        <v>4207.5</v>
      </c>
      <c r="R634">
        <f t="shared" si="44"/>
        <v>4712.4000000000005</v>
      </c>
      <c r="S634"/>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row>
    <row r="635" spans="1:60" s="2" customFormat="1" ht="15" x14ac:dyDescent="0.25">
      <c r="A635" t="s">
        <v>1248</v>
      </c>
      <c r="B635" t="s">
        <v>25</v>
      </c>
      <c r="C635" t="s">
        <v>762</v>
      </c>
      <c r="D635" t="s">
        <v>762</v>
      </c>
      <c r="E635" t="s">
        <v>116</v>
      </c>
      <c r="F635" t="s">
        <v>1605</v>
      </c>
      <c r="G635" t="s">
        <v>3354</v>
      </c>
      <c r="H635" t="s">
        <v>753</v>
      </c>
      <c r="I635" t="s">
        <v>2679</v>
      </c>
      <c r="J635" t="s">
        <v>124</v>
      </c>
      <c r="K635" t="s">
        <v>754</v>
      </c>
      <c r="L635">
        <v>0</v>
      </c>
      <c r="M635">
        <v>796</v>
      </c>
      <c r="N635" t="s">
        <v>10</v>
      </c>
      <c r="O635">
        <v>3</v>
      </c>
      <c r="P635">
        <v>1402.5</v>
      </c>
      <c r="Q635">
        <f t="shared" si="43"/>
        <v>4207.5</v>
      </c>
      <c r="R635">
        <f t="shared" si="44"/>
        <v>4712.4000000000005</v>
      </c>
      <c r="S63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row>
    <row r="636" spans="1:60" s="2" customFormat="1" ht="15" x14ac:dyDescent="0.25">
      <c r="A636" t="s">
        <v>1249</v>
      </c>
      <c r="B636" t="s">
        <v>25</v>
      </c>
      <c r="C636" t="s">
        <v>762</v>
      </c>
      <c r="D636" t="s">
        <v>762</v>
      </c>
      <c r="E636" t="s">
        <v>116</v>
      </c>
      <c r="F636" t="s">
        <v>1605</v>
      </c>
      <c r="G636" t="s">
        <v>3354</v>
      </c>
      <c r="H636" t="s">
        <v>145</v>
      </c>
      <c r="I636" t="s">
        <v>2208</v>
      </c>
      <c r="J636" t="s">
        <v>124</v>
      </c>
      <c r="K636" t="s">
        <v>754</v>
      </c>
      <c r="L636">
        <v>0</v>
      </c>
      <c r="M636">
        <v>796</v>
      </c>
      <c r="N636" t="s">
        <v>10</v>
      </c>
      <c r="O636">
        <v>3</v>
      </c>
      <c r="P636">
        <v>1402.5</v>
      </c>
      <c r="Q636">
        <f t="shared" si="43"/>
        <v>4207.5</v>
      </c>
      <c r="R636">
        <f t="shared" si="44"/>
        <v>4712.4000000000005</v>
      </c>
      <c r="S636"/>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row>
    <row r="637" spans="1:60" s="2" customFormat="1" ht="15" x14ac:dyDescent="0.25">
      <c r="A637" t="s">
        <v>1250</v>
      </c>
      <c r="B637" t="s">
        <v>25</v>
      </c>
      <c r="C637" t="s">
        <v>762</v>
      </c>
      <c r="D637" t="s">
        <v>762</v>
      </c>
      <c r="E637" t="s">
        <v>116</v>
      </c>
      <c r="F637" t="s">
        <v>1605</v>
      </c>
      <c r="G637" t="s">
        <v>3354</v>
      </c>
      <c r="H637" t="s">
        <v>2656</v>
      </c>
      <c r="I637" t="s">
        <v>2657</v>
      </c>
      <c r="J637" t="s">
        <v>124</v>
      </c>
      <c r="K637" t="s">
        <v>754</v>
      </c>
      <c r="L637">
        <v>0</v>
      </c>
      <c r="M637">
        <v>796</v>
      </c>
      <c r="N637" t="s">
        <v>10</v>
      </c>
      <c r="O637">
        <v>3</v>
      </c>
      <c r="P637">
        <v>1402.5</v>
      </c>
      <c r="Q637">
        <f t="shared" si="43"/>
        <v>4207.5</v>
      </c>
      <c r="R637">
        <f t="shared" si="44"/>
        <v>4712.4000000000005</v>
      </c>
      <c r="S637"/>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row>
    <row r="638" spans="1:60" s="2" customFormat="1" ht="15" x14ac:dyDescent="0.25">
      <c r="A638" t="s">
        <v>1251</v>
      </c>
      <c r="B638" t="s">
        <v>25</v>
      </c>
      <c r="C638" t="s">
        <v>762</v>
      </c>
      <c r="D638" t="s">
        <v>762</v>
      </c>
      <c r="E638" t="s">
        <v>116</v>
      </c>
      <c r="F638" t="s">
        <v>1605</v>
      </c>
      <c r="G638" t="s">
        <v>3354</v>
      </c>
      <c r="H638" t="s">
        <v>756</v>
      </c>
      <c r="I638" t="s">
        <v>2213</v>
      </c>
      <c r="J638" t="s">
        <v>124</v>
      </c>
      <c r="K638" t="s">
        <v>754</v>
      </c>
      <c r="L638">
        <v>0</v>
      </c>
      <c r="M638">
        <v>796</v>
      </c>
      <c r="N638" t="s">
        <v>10</v>
      </c>
      <c r="O638">
        <v>3</v>
      </c>
      <c r="P638">
        <v>1402.5</v>
      </c>
      <c r="Q638">
        <f t="shared" si="43"/>
        <v>4207.5</v>
      </c>
      <c r="R638">
        <f t="shared" si="44"/>
        <v>4712.4000000000005</v>
      </c>
      <c r="S638"/>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row>
    <row r="639" spans="1:60" s="2" customFormat="1" ht="15" x14ac:dyDescent="0.25">
      <c r="A639" t="s">
        <v>1252</v>
      </c>
      <c r="B639" t="s">
        <v>25</v>
      </c>
      <c r="C639" t="s">
        <v>762</v>
      </c>
      <c r="D639" t="s">
        <v>762</v>
      </c>
      <c r="E639" t="s">
        <v>116</v>
      </c>
      <c r="F639" t="s">
        <v>1605</v>
      </c>
      <c r="G639" t="s">
        <v>3354</v>
      </c>
      <c r="H639" t="s">
        <v>613</v>
      </c>
      <c r="I639" t="s">
        <v>2811</v>
      </c>
      <c r="J639" t="s">
        <v>124</v>
      </c>
      <c r="K639" t="s">
        <v>754</v>
      </c>
      <c r="L639">
        <v>0</v>
      </c>
      <c r="M639">
        <v>796</v>
      </c>
      <c r="N639" t="s">
        <v>10</v>
      </c>
      <c r="O639">
        <v>3</v>
      </c>
      <c r="P639">
        <v>1402.5</v>
      </c>
      <c r="Q639">
        <f t="shared" si="43"/>
        <v>4207.5</v>
      </c>
      <c r="R639">
        <f t="shared" si="44"/>
        <v>4712.4000000000005</v>
      </c>
      <c r="S639"/>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row>
    <row r="640" spans="1:60" s="2" customFormat="1" ht="15" x14ac:dyDescent="0.25">
      <c r="A640" t="s">
        <v>1253</v>
      </c>
      <c r="B640" t="s">
        <v>25</v>
      </c>
      <c r="C640" t="s">
        <v>762</v>
      </c>
      <c r="D640" t="s">
        <v>762</v>
      </c>
      <c r="E640" t="s">
        <v>116</v>
      </c>
      <c r="F640" t="s">
        <v>1605</v>
      </c>
      <c r="G640" t="s">
        <v>3354</v>
      </c>
      <c r="H640" t="s">
        <v>131</v>
      </c>
      <c r="I640" t="s">
        <v>2217</v>
      </c>
      <c r="J640" t="s">
        <v>124</v>
      </c>
      <c r="K640" t="s">
        <v>754</v>
      </c>
      <c r="L640">
        <v>0</v>
      </c>
      <c r="M640">
        <v>796</v>
      </c>
      <c r="N640" t="s">
        <v>10</v>
      </c>
      <c r="O640">
        <v>3</v>
      </c>
      <c r="P640">
        <v>1402.5</v>
      </c>
      <c r="Q640">
        <f t="shared" si="43"/>
        <v>4207.5</v>
      </c>
      <c r="R640">
        <f t="shared" si="44"/>
        <v>4712.4000000000005</v>
      </c>
      <c r="S640"/>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row>
    <row r="641" spans="1:60" s="2" customFormat="1" ht="15" x14ac:dyDescent="0.25">
      <c r="A641" t="s">
        <v>1254</v>
      </c>
      <c r="B641" t="s">
        <v>25</v>
      </c>
      <c r="C641" t="s">
        <v>784</v>
      </c>
      <c r="D641" t="s">
        <v>785</v>
      </c>
      <c r="E641" t="s">
        <v>116</v>
      </c>
      <c r="F641" t="s">
        <v>1605</v>
      </c>
      <c r="G641" t="s">
        <v>3354</v>
      </c>
      <c r="H641" t="s">
        <v>129</v>
      </c>
      <c r="I641" t="s">
        <v>2204</v>
      </c>
      <c r="J641" t="s">
        <v>124</v>
      </c>
      <c r="K641" t="s">
        <v>754</v>
      </c>
      <c r="L641">
        <v>0</v>
      </c>
      <c r="M641">
        <v>796</v>
      </c>
      <c r="N641" t="s">
        <v>10</v>
      </c>
      <c r="O641">
        <v>3</v>
      </c>
      <c r="P641">
        <v>2310</v>
      </c>
      <c r="Q641">
        <f t="shared" si="43"/>
        <v>6930</v>
      </c>
      <c r="R641">
        <f t="shared" si="44"/>
        <v>7761.6</v>
      </c>
      <c r="S641"/>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row>
    <row r="642" spans="1:60" s="2" customFormat="1" ht="15" x14ac:dyDescent="0.25">
      <c r="A642" t="s">
        <v>1255</v>
      </c>
      <c r="B642" t="s">
        <v>25</v>
      </c>
      <c r="C642" t="s">
        <v>784</v>
      </c>
      <c r="D642" t="s">
        <v>802</v>
      </c>
      <c r="E642" t="s">
        <v>116</v>
      </c>
      <c r="F642" t="s">
        <v>1605</v>
      </c>
      <c r="G642" t="s">
        <v>3354</v>
      </c>
      <c r="H642" t="s">
        <v>753</v>
      </c>
      <c r="I642" t="s">
        <v>2212</v>
      </c>
      <c r="J642" t="s">
        <v>124</v>
      </c>
      <c r="K642" t="s">
        <v>754</v>
      </c>
      <c r="L642">
        <v>0</v>
      </c>
      <c r="M642">
        <v>796</v>
      </c>
      <c r="N642" t="s">
        <v>10</v>
      </c>
      <c r="O642">
        <v>3</v>
      </c>
      <c r="P642">
        <v>1012.0000000000001</v>
      </c>
      <c r="Q642">
        <f t="shared" si="43"/>
        <v>3036.0000000000005</v>
      </c>
      <c r="R642">
        <f t="shared" si="44"/>
        <v>3400.3200000000006</v>
      </c>
      <c r="S642"/>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row>
    <row r="643" spans="1:60" s="2" customFormat="1" ht="15" x14ac:dyDescent="0.25">
      <c r="A643" t="s">
        <v>1256</v>
      </c>
      <c r="B643" t="s">
        <v>25</v>
      </c>
      <c r="C643" t="s">
        <v>784</v>
      </c>
      <c r="D643" t="s">
        <v>802</v>
      </c>
      <c r="E643" t="s">
        <v>116</v>
      </c>
      <c r="F643" t="s">
        <v>1605</v>
      </c>
      <c r="G643" t="s">
        <v>3354</v>
      </c>
      <c r="H643" t="s">
        <v>140</v>
      </c>
      <c r="I643" t="s">
        <v>1639</v>
      </c>
      <c r="J643" t="s">
        <v>124</v>
      </c>
      <c r="K643" t="s">
        <v>754</v>
      </c>
      <c r="L643">
        <v>0</v>
      </c>
      <c r="M643">
        <v>796</v>
      </c>
      <c r="N643" t="s">
        <v>10</v>
      </c>
      <c r="O643">
        <v>3</v>
      </c>
      <c r="P643">
        <v>2310</v>
      </c>
      <c r="Q643">
        <f t="shared" si="43"/>
        <v>6930</v>
      </c>
      <c r="R643">
        <f t="shared" si="44"/>
        <v>7761.6</v>
      </c>
      <c r="S643"/>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row>
    <row r="644" spans="1:60" s="2" customFormat="1" ht="15" x14ac:dyDescent="0.25">
      <c r="A644" t="s">
        <v>1257</v>
      </c>
      <c r="B644" t="s">
        <v>25</v>
      </c>
      <c r="C644" t="s">
        <v>784</v>
      </c>
      <c r="D644" t="s">
        <v>802</v>
      </c>
      <c r="E644" t="s">
        <v>116</v>
      </c>
      <c r="F644" t="s">
        <v>1605</v>
      </c>
      <c r="G644" t="s">
        <v>3354</v>
      </c>
      <c r="H644" t="s">
        <v>756</v>
      </c>
      <c r="I644" t="s">
        <v>2504</v>
      </c>
      <c r="J644" t="s">
        <v>124</v>
      </c>
      <c r="K644" t="s">
        <v>754</v>
      </c>
      <c r="L644">
        <v>0</v>
      </c>
      <c r="M644">
        <v>796</v>
      </c>
      <c r="N644" t="s">
        <v>10</v>
      </c>
      <c r="O644">
        <v>5</v>
      </c>
      <c r="P644">
        <v>2310</v>
      </c>
      <c r="Q644">
        <f t="shared" si="43"/>
        <v>11550</v>
      </c>
      <c r="R644">
        <f t="shared" si="44"/>
        <v>12936.000000000002</v>
      </c>
      <c r="S644"/>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row>
    <row r="645" spans="1:60" s="2" customFormat="1" ht="15" x14ac:dyDescent="0.25">
      <c r="A645" t="s">
        <v>1258</v>
      </c>
      <c r="B645" t="s">
        <v>25</v>
      </c>
      <c r="C645" t="s">
        <v>784</v>
      </c>
      <c r="D645" t="s">
        <v>802</v>
      </c>
      <c r="E645" t="s">
        <v>116</v>
      </c>
      <c r="F645" t="s">
        <v>1605</v>
      </c>
      <c r="G645" t="s">
        <v>3354</v>
      </c>
      <c r="H645" t="s">
        <v>125</v>
      </c>
      <c r="I645" t="s">
        <v>2205</v>
      </c>
      <c r="J645" t="s">
        <v>124</v>
      </c>
      <c r="K645" t="s">
        <v>754</v>
      </c>
      <c r="L645">
        <v>0</v>
      </c>
      <c r="M645">
        <v>796</v>
      </c>
      <c r="N645" t="s">
        <v>10</v>
      </c>
      <c r="O645">
        <v>6</v>
      </c>
      <c r="P645">
        <v>2310</v>
      </c>
      <c r="Q645">
        <f t="shared" si="43"/>
        <v>13860</v>
      </c>
      <c r="R645">
        <f t="shared" si="44"/>
        <v>15523.2</v>
      </c>
      <c r="S64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row>
    <row r="646" spans="1:60" s="2" customFormat="1" ht="15" x14ac:dyDescent="0.25">
      <c r="A646" t="s">
        <v>1259</v>
      </c>
      <c r="B646" t="s">
        <v>25</v>
      </c>
      <c r="C646" t="s">
        <v>784</v>
      </c>
      <c r="D646" t="s">
        <v>802</v>
      </c>
      <c r="E646" t="s">
        <v>116</v>
      </c>
      <c r="F646" t="s">
        <v>1605</v>
      </c>
      <c r="G646" t="s">
        <v>3354</v>
      </c>
      <c r="H646" t="s">
        <v>126</v>
      </c>
      <c r="I646" t="s">
        <v>879</v>
      </c>
      <c r="J646" t="s">
        <v>124</v>
      </c>
      <c r="K646" t="s">
        <v>754</v>
      </c>
      <c r="L646">
        <v>0</v>
      </c>
      <c r="M646">
        <v>796</v>
      </c>
      <c r="N646" t="s">
        <v>10</v>
      </c>
      <c r="O646">
        <v>5</v>
      </c>
      <c r="P646">
        <v>2310</v>
      </c>
      <c r="Q646">
        <f t="shared" si="43"/>
        <v>11550</v>
      </c>
      <c r="R646">
        <f t="shared" si="44"/>
        <v>12936.000000000002</v>
      </c>
      <c r="S646"/>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row>
    <row r="647" spans="1:60" s="2" customFormat="1" ht="15" x14ac:dyDescent="0.25">
      <c r="A647" t="s">
        <v>1260</v>
      </c>
      <c r="B647" t="s">
        <v>25</v>
      </c>
      <c r="C647" t="s">
        <v>784</v>
      </c>
      <c r="D647" t="s">
        <v>802</v>
      </c>
      <c r="E647" t="s">
        <v>116</v>
      </c>
      <c r="F647" t="s">
        <v>1605</v>
      </c>
      <c r="G647" t="s">
        <v>3354</v>
      </c>
      <c r="H647" t="s">
        <v>133</v>
      </c>
      <c r="I647" t="s">
        <v>2219</v>
      </c>
      <c r="J647" t="s">
        <v>124</v>
      </c>
      <c r="K647" t="s">
        <v>754</v>
      </c>
      <c r="L647">
        <v>0</v>
      </c>
      <c r="M647">
        <v>796</v>
      </c>
      <c r="N647" t="s">
        <v>10</v>
      </c>
      <c r="O647">
        <v>1</v>
      </c>
      <c r="P647">
        <v>2310</v>
      </c>
      <c r="Q647">
        <f t="shared" si="43"/>
        <v>2310</v>
      </c>
      <c r="R647">
        <f t="shared" si="44"/>
        <v>2587.2000000000003</v>
      </c>
      <c r="S647"/>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row>
    <row r="648" spans="1:60" s="2" customFormat="1" ht="15" x14ac:dyDescent="0.25">
      <c r="A648" t="s">
        <v>1261</v>
      </c>
      <c r="B648" t="s">
        <v>25</v>
      </c>
      <c r="C648" t="s">
        <v>784</v>
      </c>
      <c r="D648" t="s">
        <v>802</v>
      </c>
      <c r="E648" t="s">
        <v>116</v>
      </c>
      <c r="F648" t="s">
        <v>1605</v>
      </c>
      <c r="G648" t="s">
        <v>3354</v>
      </c>
      <c r="H648" t="s">
        <v>125</v>
      </c>
      <c r="I648" t="s">
        <v>2216</v>
      </c>
      <c r="J648" t="s">
        <v>124</v>
      </c>
      <c r="K648" t="s">
        <v>754</v>
      </c>
      <c r="L648">
        <v>0</v>
      </c>
      <c r="M648">
        <v>796</v>
      </c>
      <c r="N648" t="s">
        <v>10</v>
      </c>
      <c r="O648">
        <v>2</v>
      </c>
      <c r="P648">
        <v>2310</v>
      </c>
      <c r="Q648">
        <f t="shared" si="43"/>
        <v>4620</v>
      </c>
      <c r="R648">
        <f t="shared" si="44"/>
        <v>5174.4000000000005</v>
      </c>
      <c r="S648"/>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row>
    <row r="649" spans="1:60" s="2" customFormat="1" ht="15" x14ac:dyDescent="0.25">
      <c r="A649" t="s">
        <v>1262</v>
      </c>
      <c r="B649" t="s">
        <v>25</v>
      </c>
      <c r="C649" t="s">
        <v>784</v>
      </c>
      <c r="D649" t="s">
        <v>802</v>
      </c>
      <c r="E649" t="s">
        <v>116</v>
      </c>
      <c r="F649" t="s">
        <v>1605</v>
      </c>
      <c r="G649" t="s">
        <v>3354</v>
      </c>
      <c r="H649" t="s">
        <v>125</v>
      </c>
      <c r="I649" t="s">
        <v>2206</v>
      </c>
      <c r="J649" t="s">
        <v>124</v>
      </c>
      <c r="K649" t="s">
        <v>754</v>
      </c>
      <c r="L649">
        <v>0</v>
      </c>
      <c r="M649">
        <v>796</v>
      </c>
      <c r="N649" t="s">
        <v>10</v>
      </c>
      <c r="O649">
        <v>1</v>
      </c>
      <c r="P649">
        <v>2310</v>
      </c>
      <c r="Q649">
        <f t="shared" si="43"/>
        <v>2310</v>
      </c>
      <c r="R649">
        <f t="shared" si="44"/>
        <v>2587.2000000000003</v>
      </c>
      <c r="S649"/>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row>
    <row r="650" spans="1:60" s="2" customFormat="1" ht="15" x14ac:dyDescent="0.25">
      <c r="A650" t="s">
        <v>1263</v>
      </c>
      <c r="B650" t="s">
        <v>25</v>
      </c>
      <c r="C650" t="s">
        <v>784</v>
      </c>
      <c r="D650" t="s">
        <v>802</v>
      </c>
      <c r="E650" t="s">
        <v>116</v>
      </c>
      <c r="F650" t="s">
        <v>1605</v>
      </c>
      <c r="G650" t="s">
        <v>3354</v>
      </c>
      <c r="H650" t="s">
        <v>880</v>
      </c>
      <c r="I650" t="s">
        <v>2813</v>
      </c>
      <c r="J650" t="s">
        <v>124</v>
      </c>
      <c r="K650" t="s">
        <v>754</v>
      </c>
      <c r="L650">
        <v>0</v>
      </c>
      <c r="M650">
        <v>796</v>
      </c>
      <c r="N650" t="s">
        <v>10</v>
      </c>
      <c r="O650">
        <v>2</v>
      </c>
      <c r="P650">
        <v>2310</v>
      </c>
      <c r="Q650">
        <f t="shared" si="43"/>
        <v>4620</v>
      </c>
      <c r="R650">
        <f t="shared" si="44"/>
        <v>5174.4000000000005</v>
      </c>
      <c r="S650"/>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row>
    <row r="651" spans="1:60" s="2" customFormat="1" ht="15" x14ac:dyDescent="0.25">
      <c r="A651" t="s">
        <v>1264</v>
      </c>
      <c r="B651" t="s">
        <v>25</v>
      </c>
      <c r="C651" t="s">
        <v>784</v>
      </c>
      <c r="D651" t="s">
        <v>802</v>
      </c>
      <c r="E651" t="s">
        <v>116</v>
      </c>
      <c r="F651" t="s">
        <v>1605</v>
      </c>
      <c r="G651" t="s">
        <v>3354</v>
      </c>
      <c r="H651" t="s">
        <v>128</v>
      </c>
      <c r="I651" t="s">
        <v>2816</v>
      </c>
      <c r="J651" t="s">
        <v>124</v>
      </c>
      <c r="K651" t="s">
        <v>754</v>
      </c>
      <c r="L651">
        <v>0</v>
      </c>
      <c r="M651">
        <v>796</v>
      </c>
      <c r="N651" t="s">
        <v>10</v>
      </c>
      <c r="O651">
        <v>2</v>
      </c>
      <c r="P651">
        <v>2310</v>
      </c>
      <c r="Q651">
        <f t="shared" si="43"/>
        <v>4620</v>
      </c>
      <c r="R651">
        <f t="shared" si="44"/>
        <v>5174.4000000000005</v>
      </c>
      <c r="S651"/>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row>
    <row r="652" spans="1:60" s="2" customFormat="1" ht="15" x14ac:dyDescent="0.25">
      <c r="A652" t="s">
        <v>1265</v>
      </c>
      <c r="B652" t="s">
        <v>25</v>
      </c>
      <c r="C652" t="s">
        <v>784</v>
      </c>
      <c r="D652" t="s">
        <v>802</v>
      </c>
      <c r="E652" t="s">
        <v>116</v>
      </c>
      <c r="F652" t="s">
        <v>1605</v>
      </c>
      <c r="G652" t="s">
        <v>3354</v>
      </c>
      <c r="H652" t="s">
        <v>126</v>
      </c>
      <c r="I652" t="s">
        <v>2185</v>
      </c>
      <c r="J652" t="s">
        <v>124</v>
      </c>
      <c r="K652" t="s">
        <v>754</v>
      </c>
      <c r="L652">
        <v>0</v>
      </c>
      <c r="M652">
        <v>796</v>
      </c>
      <c r="N652" t="s">
        <v>10</v>
      </c>
      <c r="O652">
        <v>6</v>
      </c>
      <c r="P652">
        <v>2310</v>
      </c>
      <c r="Q652">
        <f t="shared" si="43"/>
        <v>13860</v>
      </c>
      <c r="R652">
        <f t="shared" si="44"/>
        <v>15523.2</v>
      </c>
      <c r="S652"/>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row>
    <row r="653" spans="1:60" s="2" customFormat="1" ht="15" x14ac:dyDescent="0.25">
      <c r="A653" t="s">
        <v>1266</v>
      </c>
      <c r="B653" t="s">
        <v>25</v>
      </c>
      <c r="C653" t="s">
        <v>784</v>
      </c>
      <c r="D653" t="s">
        <v>802</v>
      </c>
      <c r="E653" t="s">
        <v>116</v>
      </c>
      <c r="F653" t="s">
        <v>1605</v>
      </c>
      <c r="G653" t="s">
        <v>3354</v>
      </c>
      <c r="H653" t="s">
        <v>145</v>
      </c>
      <c r="I653" t="s">
        <v>1855</v>
      </c>
      <c r="J653" t="s">
        <v>124</v>
      </c>
      <c r="K653" t="s">
        <v>754</v>
      </c>
      <c r="L653">
        <v>0</v>
      </c>
      <c r="M653">
        <v>796</v>
      </c>
      <c r="N653" t="s">
        <v>10</v>
      </c>
      <c r="O653">
        <v>12</v>
      </c>
      <c r="P653">
        <v>2310</v>
      </c>
      <c r="Q653">
        <f t="shared" si="43"/>
        <v>27720</v>
      </c>
      <c r="R653">
        <f t="shared" si="44"/>
        <v>31046.400000000001</v>
      </c>
      <c r="S653"/>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row>
    <row r="654" spans="1:60" s="2" customFormat="1" ht="15" x14ac:dyDescent="0.25">
      <c r="A654" t="s">
        <v>1267</v>
      </c>
      <c r="B654" t="s">
        <v>25</v>
      </c>
      <c r="C654" t="s">
        <v>784</v>
      </c>
      <c r="D654" t="s">
        <v>802</v>
      </c>
      <c r="E654" t="s">
        <v>116</v>
      </c>
      <c r="F654" t="s">
        <v>1605</v>
      </c>
      <c r="G654" t="s">
        <v>3354</v>
      </c>
      <c r="H654" t="s">
        <v>128</v>
      </c>
      <c r="I654" t="s">
        <v>614</v>
      </c>
      <c r="J654" t="s">
        <v>124</v>
      </c>
      <c r="K654" t="s">
        <v>754</v>
      </c>
      <c r="L654">
        <v>0</v>
      </c>
      <c r="M654">
        <v>796</v>
      </c>
      <c r="N654" t="s">
        <v>10</v>
      </c>
      <c r="O654">
        <v>5</v>
      </c>
      <c r="P654">
        <v>2310</v>
      </c>
      <c r="Q654">
        <f t="shared" si="43"/>
        <v>11550</v>
      </c>
      <c r="R654">
        <f t="shared" si="44"/>
        <v>12936.000000000002</v>
      </c>
      <c r="S654"/>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row>
    <row r="655" spans="1:60" s="2" customFormat="1" ht="15" x14ac:dyDescent="0.25">
      <c r="A655" t="s">
        <v>1268</v>
      </c>
      <c r="B655" t="s">
        <v>25</v>
      </c>
      <c r="C655" t="s">
        <v>784</v>
      </c>
      <c r="D655" t="s">
        <v>802</v>
      </c>
      <c r="E655" t="s">
        <v>116</v>
      </c>
      <c r="F655" t="s">
        <v>1605</v>
      </c>
      <c r="G655" t="s">
        <v>3354</v>
      </c>
      <c r="H655" t="s">
        <v>130</v>
      </c>
      <c r="I655" t="s">
        <v>883</v>
      </c>
      <c r="J655" t="s">
        <v>124</v>
      </c>
      <c r="K655" t="s">
        <v>754</v>
      </c>
      <c r="L655">
        <v>0</v>
      </c>
      <c r="M655">
        <v>796</v>
      </c>
      <c r="N655" t="s">
        <v>10</v>
      </c>
      <c r="O655">
        <v>4</v>
      </c>
      <c r="P655">
        <v>2310</v>
      </c>
      <c r="Q655">
        <f t="shared" ref="Q655:Q718" si="45">O655*P655</f>
        <v>9240</v>
      </c>
      <c r="R655">
        <f t="shared" ref="R655:R718" si="46">Q655*1.12</f>
        <v>10348.800000000001</v>
      </c>
      <c r="S65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row>
    <row r="656" spans="1:60" s="2" customFormat="1" ht="15" x14ac:dyDescent="0.25">
      <c r="A656" t="s">
        <v>1269</v>
      </c>
      <c r="B656" t="s">
        <v>25</v>
      </c>
      <c r="C656" t="s">
        <v>784</v>
      </c>
      <c r="D656" t="s">
        <v>802</v>
      </c>
      <c r="E656" t="s">
        <v>116</v>
      </c>
      <c r="F656" t="s">
        <v>1605</v>
      </c>
      <c r="G656" t="s">
        <v>3354</v>
      </c>
      <c r="H656" t="s">
        <v>133</v>
      </c>
      <c r="I656" t="s">
        <v>2819</v>
      </c>
      <c r="J656" t="s">
        <v>124</v>
      </c>
      <c r="K656" t="s">
        <v>754</v>
      </c>
      <c r="L656">
        <v>0</v>
      </c>
      <c r="M656">
        <v>796</v>
      </c>
      <c r="N656" t="s">
        <v>10</v>
      </c>
      <c r="O656">
        <v>3</v>
      </c>
      <c r="P656">
        <v>2310</v>
      </c>
      <c r="Q656">
        <f t="shared" si="45"/>
        <v>6930</v>
      </c>
      <c r="R656">
        <f t="shared" si="46"/>
        <v>7761.6</v>
      </c>
      <c r="S656"/>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row>
    <row r="657" spans="1:60" s="2" customFormat="1" ht="15" x14ac:dyDescent="0.25">
      <c r="A657" t="s">
        <v>1270</v>
      </c>
      <c r="B657" t="s">
        <v>25</v>
      </c>
      <c r="C657" t="s">
        <v>784</v>
      </c>
      <c r="D657" t="s">
        <v>802</v>
      </c>
      <c r="E657" t="s">
        <v>116</v>
      </c>
      <c r="F657" t="s">
        <v>1605</v>
      </c>
      <c r="G657" t="s">
        <v>3354</v>
      </c>
      <c r="H657" t="s">
        <v>126</v>
      </c>
      <c r="I657" t="s">
        <v>2211</v>
      </c>
      <c r="J657" t="s">
        <v>124</v>
      </c>
      <c r="K657" t="s">
        <v>754</v>
      </c>
      <c r="L657">
        <v>0</v>
      </c>
      <c r="M657">
        <v>796</v>
      </c>
      <c r="N657" t="s">
        <v>10</v>
      </c>
      <c r="O657">
        <v>1</v>
      </c>
      <c r="P657">
        <v>2310</v>
      </c>
      <c r="Q657">
        <f t="shared" si="45"/>
        <v>2310</v>
      </c>
      <c r="R657">
        <f t="shared" si="46"/>
        <v>2587.2000000000003</v>
      </c>
      <c r="S657"/>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row>
    <row r="658" spans="1:60" s="2" customFormat="1" ht="15" x14ac:dyDescent="0.25">
      <c r="A658" t="s">
        <v>1271</v>
      </c>
      <c r="B658" t="s">
        <v>25</v>
      </c>
      <c r="C658" t="s">
        <v>784</v>
      </c>
      <c r="D658" t="s">
        <v>802</v>
      </c>
      <c r="E658" t="s">
        <v>116</v>
      </c>
      <c r="F658" t="s">
        <v>1605</v>
      </c>
      <c r="G658" t="s">
        <v>3354</v>
      </c>
      <c r="H658" t="s">
        <v>2658</v>
      </c>
      <c r="I658" t="s">
        <v>884</v>
      </c>
      <c r="J658" t="s">
        <v>124</v>
      </c>
      <c r="K658" t="s">
        <v>754</v>
      </c>
      <c r="L658">
        <v>0</v>
      </c>
      <c r="M658">
        <v>796</v>
      </c>
      <c r="N658" t="s">
        <v>10</v>
      </c>
      <c r="O658">
        <v>3</v>
      </c>
      <c r="P658">
        <v>2310</v>
      </c>
      <c r="Q658">
        <f t="shared" si="45"/>
        <v>6930</v>
      </c>
      <c r="R658">
        <f t="shared" si="46"/>
        <v>7761.6</v>
      </c>
      <c r="S658"/>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row>
    <row r="659" spans="1:60" s="2" customFormat="1" ht="15" x14ac:dyDescent="0.25">
      <c r="A659" t="s">
        <v>1272</v>
      </c>
      <c r="B659" t="s">
        <v>25</v>
      </c>
      <c r="C659" t="s">
        <v>784</v>
      </c>
      <c r="D659" t="s">
        <v>802</v>
      </c>
      <c r="E659" t="s">
        <v>116</v>
      </c>
      <c r="F659" t="s">
        <v>1605</v>
      </c>
      <c r="G659" t="s">
        <v>3354</v>
      </c>
      <c r="H659" t="s">
        <v>131</v>
      </c>
      <c r="I659" t="s">
        <v>2821</v>
      </c>
      <c r="J659" t="s">
        <v>124</v>
      </c>
      <c r="K659" t="s">
        <v>754</v>
      </c>
      <c r="L659">
        <v>0</v>
      </c>
      <c r="M659">
        <v>796</v>
      </c>
      <c r="N659" t="s">
        <v>10</v>
      </c>
      <c r="O659">
        <v>2</v>
      </c>
      <c r="P659">
        <v>2310</v>
      </c>
      <c r="Q659">
        <f t="shared" si="45"/>
        <v>4620</v>
      </c>
      <c r="R659">
        <f t="shared" si="46"/>
        <v>5174.4000000000005</v>
      </c>
      <c r="S659"/>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row>
    <row r="660" spans="1:60" s="2" customFormat="1" ht="15" x14ac:dyDescent="0.25">
      <c r="A660" t="s">
        <v>1273</v>
      </c>
      <c r="B660" t="s">
        <v>25</v>
      </c>
      <c r="C660" t="s">
        <v>784</v>
      </c>
      <c r="D660" t="s">
        <v>802</v>
      </c>
      <c r="E660" t="s">
        <v>116</v>
      </c>
      <c r="F660" t="s">
        <v>1605</v>
      </c>
      <c r="G660" t="s">
        <v>3354</v>
      </c>
      <c r="H660" t="s">
        <v>128</v>
      </c>
      <c r="I660" t="s">
        <v>2210</v>
      </c>
      <c r="J660" t="s">
        <v>124</v>
      </c>
      <c r="K660" t="s">
        <v>754</v>
      </c>
      <c r="L660">
        <v>0</v>
      </c>
      <c r="M660">
        <v>796</v>
      </c>
      <c r="N660" t="s">
        <v>10</v>
      </c>
      <c r="O660">
        <v>5</v>
      </c>
      <c r="P660">
        <v>2310</v>
      </c>
      <c r="Q660">
        <f t="shared" si="45"/>
        <v>11550</v>
      </c>
      <c r="R660">
        <f t="shared" si="46"/>
        <v>12936.000000000002</v>
      </c>
      <c r="S660"/>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row>
    <row r="661" spans="1:60" s="2" customFormat="1" ht="15" x14ac:dyDescent="0.25">
      <c r="A661" t="s">
        <v>1274</v>
      </c>
      <c r="B661" t="s">
        <v>25</v>
      </c>
      <c r="C661" t="s">
        <v>784</v>
      </c>
      <c r="D661" t="s">
        <v>802</v>
      </c>
      <c r="E661" t="s">
        <v>116</v>
      </c>
      <c r="F661" t="s">
        <v>1605</v>
      </c>
      <c r="G661" t="s">
        <v>3354</v>
      </c>
      <c r="H661" t="s">
        <v>753</v>
      </c>
      <c r="I661" t="s">
        <v>2679</v>
      </c>
      <c r="J661" t="s">
        <v>124</v>
      </c>
      <c r="K661" t="s">
        <v>754</v>
      </c>
      <c r="L661">
        <v>0</v>
      </c>
      <c r="M661">
        <v>796</v>
      </c>
      <c r="N661" t="s">
        <v>10</v>
      </c>
      <c r="O661">
        <v>12</v>
      </c>
      <c r="P661">
        <v>2310</v>
      </c>
      <c r="Q661">
        <f t="shared" si="45"/>
        <v>27720</v>
      </c>
      <c r="R661">
        <f t="shared" si="46"/>
        <v>31046.400000000001</v>
      </c>
      <c r="S661"/>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row>
    <row r="662" spans="1:60" s="2" customFormat="1" ht="15" x14ac:dyDescent="0.25">
      <c r="A662" t="s">
        <v>1275</v>
      </c>
      <c r="B662" t="s">
        <v>25</v>
      </c>
      <c r="C662" t="s">
        <v>784</v>
      </c>
      <c r="D662" t="s">
        <v>802</v>
      </c>
      <c r="E662" t="s">
        <v>116</v>
      </c>
      <c r="F662" t="s">
        <v>1605</v>
      </c>
      <c r="G662" t="s">
        <v>3354</v>
      </c>
      <c r="H662" t="s">
        <v>145</v>
      </c>
      <c r="I662" t="s">
        <v>2208</v>
      </c>
      <c r="J662" t="s">
        <v>124</v>
      </c>
      <c r="K662" t="s">
        <v>754</v>
      </c>
      <c r="L662">
        <v>0</v>
      </c>
      <c r="M662">
        <v>796</v>
      </c>
      <c r="N662" t="s">
        <v>10</v>
      </c>
      <c r="O662">
        <v>10</v>
      </c>
      <c r="P662">
        <v>2310</v>
      </c>
      <c r="Q662">
        <f t="shared" si="45"/>
        <v>23100</v>
      </c>
      <c r="R662">
        <f t="shared" si="46"/>
        <v>25872.000000000004</v>
      </c>
      <c r="S662"/>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row>
    <row r="663" spans="1:60" s="2" customFormat="1" ht="15" x14ac:dyDescent="0.25">
      <c r="A663" t="s">
        <v>1276</v>
      </c>
      <c r="B663" t="s">
        <v>25</v>
      </c>
      <c r="C663" t="s">
        <v>784</v>
      </c>
      <c r="D663" t="s">
        <v>802</v>
      </c>
      <c r="E663" t="s">
        <v>116</v>
      </c>
      <c r="F663" t="s">
        <v>1605</v>
      </c>
      <c r="G663" t="s">
        <v>3354</v>
      </c>
      <c r="H663" t="s">
        <v>2656</v>
      </c>
      <c r="I663" t="s">
        <v>2657</v>
      </c>
      <c r="J663" t="s">
        <v>124</v>
      </c>
      <c r="K663" t="s">
        <v>754</v>
      </c>
      <c r="L663">
        <v>0</v>
      </c>
      <c r="M663">
        <v>796</v>
      </c>
      <c r="N663" t="s">
        <v>10</v>
      </c>
      <c r="O663">
        <v>2</v>
      </c>
      <c r="P663">
        <v>2310</v>
      </c>
      <c r="Q663">
        <f t="shared" si="45"/>
        <v>4620</v>
      </c>
      <c r="R663">
        <f t="shared" si="46"/>
        <v>5174.4000000000005</v>
      </c>
      <c r="S663"/>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row>
    <row r="664" spans="1:60" s="2" customFormat="1" ht="15" x14ac:dyDescent="0.25">
      <c r="A664" t="s">
        <v>1277</v>
      </c>
      <c r="B664" t="s">
        <v>25</v>
      </c>
      <c r="C664" t="s">
        <v>784</v>
      </c>
      <c r="D664" t="s">
        <v>802</v>
      </c>
      <c r="E664" t="s">
        <v>116</v>
      </c>
      <c r="F664" t="s">
        <v>1605</v>
      </c>
      <c r="G664" t="s">
        <v>3354</v>
      </c>
      <c r="H664" t="s">
        <v>756</v>
      </c>
      <c r="I664" t="s">
        <v>2213</v>
      </c>
      <c r="J664" t="s">
        <v>124</v>
      </c>
      <c r="K664" t="s">
        <v>754</v>
      </c>
      <c r="L664">
        <v>0</v>
      </c>
      <c r="M664">
        <v>796</v>
      </c>
      <c r="N664" t="s">
        <v>10</v>
      </c>
      <c r="O664">
        <v>10</v>
      </c>
      <c r="P664">
        <v>2310</v>
      </c>
      <c r="Q664">
        <f t="shared" si="45"/>
        <v>23100</v>
      </c>
      <c r="R664">
        <f t="shared" si="46"/>
        <v>25872.000000000004</v>
      </c>
      <c r="S664"/>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row>
    <row r="665" spans="1:60" s="2" customFormat="1" ht="15" x14ac:dyDescent="0.25">
      <c r="A665" t="s">
        <v>1278</v>
      </c>
      <c r="B665" t="s">
        <v>25</v>
      </c>
      <c r="C665" t="s">
        <v>803</v>
      </c>
      <c r="D665" t="s">
        <v>804</v>
      </c>
      <c r="E665" t="s">
        <v>116</v>
      </c>
      <c r="F665" t="s">
        <v>1605</v>
      </c>
      <c r="G665" t="s">
        <v>3354</v>
      </c>
      <c r="H665" t="s">
        <v>753</v>
      </c>
      <c r="I665" t="s">
        <v>2212</v>
      </c>
      <c r="J665" t="s">
        <v>124</v>
      </c>
      <c r="K665" t="s">
        <v>754</v>
      </c>
      <c r="L665">
        <v>0</v>
      </c>
      <c r="M665">
        <v>796</v>
      </c>
      <c r="N665" t="s">
        <v>10</v>
      </c>
      <c r="O665">
        <v>4</v>
      </c>
      <c r="P665">
        <v>495.00000000000006</v>
      </c>
      <c r="Q665">
        <f t="shared" si="45"/>
        <v>1980.0000000000002</v>
      </c>
      <c r="R665">
        <f t="shared" si="46"/>
        <v>2217.6000000000004</v>
      </c>
      <c r="S66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row>
    <row r="666" spans="1:60" s="2" customFormat="1" ht="15" x14ac:dyDescent="0.25">
      <c r="A666" t="s">
        <v>1279</v>
      </c>
      <c r="B666" t="s">
        <v>25</v>
      </c>
      <c r="C666" t="s">
        <v>803</v>
      </c>
      <c r="D666" t="s">
        <v>804</v>
      </c>
      <c r="E666" t="s">
        <v>116</v>
      </c>
      <c r="F666" t="s">
        <v>1605</v>
      </c>
      <c r="G666" t="s">
        <v>3354</v>
      </c>
      <c r="H666" t="s">
        <v>140</v>
      </c>
      <c r="I666" t="s">
        <v>1639</v>
      </c>
      <c r="J666" t="s">
        <v>124</v>
      </c>
      <c r="K666" t="s">
        <v>754</v>
      </c>
      <c r="L666">
        <v>0</v>
      </c>
      <c r="M666">
        <v>796</v>
      </c>
      <c r="N666" t="s">
        <v>10</v>
      </c>
      <c r="O666">
        <v>2</v>
      </c>
      <c r="P666">
        <v>2464.0000000000005</v>
      </c>
      <c r="Q666">
        <f t="shared" si="45"/>
        <v>4928.0000000000009</v>
      </c>
      <c r="R666">
        <f t="shared" si="46"/>
        <v>5519.3600000000015</v>
      </c>
      <c r="S666"/>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row>
    <row r="667" spans="1:60" s="2" customFormat="1" ht="15" x14ac:dyDescent="0.25">
      <c r="A667" t="s">
        <v>1280</v>
      </c>
      <c r="B667" t="s">
        <v>25</v>
      </c>
      <c r="C667" t="s">
        <v>803</v>
      </c>
      <c r="D667" t="s">
        <v>804</v>
      </c>
      <c r="E667" t="s">
        <v>116</v>
      </c>
      <c r="F667" t="s">
        <v>1605</v>
      </c>
      <c r="G667" t="s">
        <v>3354</v>
      </c>
      <c r="H667" t="s">
        <v>756</v>
      </c>
      <c r="I667" t="s">
        <v>2504</v>
      </c>
      <c r="J667" t="s">
        <v>124</v>
      </c>
      <c r="K667" t="s">
        <v>754</v>
      </c>
      <c r="L667">
        <v>0</v>
      </c>
      <c r="M667">
        <v>796</v>
      </c>
      <c r="N667" t="s">
        <v>10</v>
      </c>
      <c r="O667">
        <v>5</v>
      </c>
      <c r="P667">
        <v>2420</v>
      </c>
      <c r="Q667">
        <f t="shared" si="45"/>
        <v>12100</v>
      </c>
      <c r="R667">
        <f t="shared" si="46"/>
        <v>13552.000000000002</v>
      </c>
      <c r="S667"/>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row>
    <row r="668" spans="1:60" s="2" customFormat="1" ht="15" x14ac:dyDescent="0.25">
      <c r="A668" t="s">
        <v>1281</v>
      </c>
      <c r="B668" t="s">
        <v>25</v>
      </c>
      <c r="C668" t="s">
        <v>803</v>
      </c>
      <c r="D668" t="s">
        <v>804</v>
      </c>
      <c r="E668" t="s">
        <v>116</v>
      </c>
      <c r="F668" t="s">
        <v>1605</v>
      </c>
      <c r="G668" t="s">
        <v>3354</v>
      </c>
      <c r="H668" t="s">
        <v>126</v>
      </c>
      <c r="I668" t="s">
        <v>879</v>
      </c>
      <c r="J668" t="s">
        <v>124</v>
      </c>
      <c r="K668" t="s">
        <v>754</v>
      </c>
      <c r="L668">
        <v>0</v>
      </c>
      <c r="M668">
        <v>796</v>
      </c>
      <c r="N668" t="s">
        <v>10</v>
      </c>
      <c r="O668">
        <v>5</v>
      </c>
      <c r="P668">
        <v>2420</v>
      </c>
      <c r="Q668">
        <f t="shared" si="45"/>
        <v>12100</v>
      </c>
      <c r="R668">
        <f t="shared" si="46"/>
        <v>13552.000000000002</v>
      </c>
      <c r="S668"/>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row>
    <row r="669" spans="1:60" s="2" customFormat="1" ht="15" x14ac:dyDescent="0.25">
      <c r="A669" t="s">
        <v>1282</v>
      </c>
      <c r="B669" t="s">
        <v>25</v>
      </c>
      <c r="C669" t="s">
        <v>803</v>
      </c>
      <c r="D669" t="s">
        <v>804</v>
      </c>
      <c r="E669" t="s">
        <v>116</v>
      </c>
      <c r="F669" t="s">
        <v>1605</v>
      </c>
      <c r="G669" t="s">
        <v>3354</v>
      </c>
      <c r="H669" t="s">
        <v>125</v>
      </c>
      <c r="I669" t="s">
        <v>2216</v>
      </c>
      <c r="J669" t="s">
        <v>124</v>
      </c>
      <c r="K669" t="s">
        <v>754</v>
      </c>
      <c r="L669">
        <v>0</v>
      </c>
      <c r="M669">
        <v>796</v>
      </c>
      <c r="N669" t="s">
        <v>10</v>
      </c>
      <c r="O669">
        <v>1</v>
      </c>
      <c r="P669">
        <v>2420</v>
      </c>
      <c r="Q669">
        <f t="shared" si="45"/>
        <v>2420</v>
      </c>
      <c r="R669">
        <f t="shared" si="46"/>
        <v>2710.4</v>
      </c>
      <c r="S669"/>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row>
    <row r="670" spans="1:60" s="2" customFormat="1" ht="15" x14ac:dyDescent="0.25">
      <c r="A670" t="s">
        <v>1283</v>
      </c>
      <c r="B670" t="s">
        <v>25</v>
      </c>
      <c r="C670" t="s">
        <v>803</v>
      </c>
      <c r="D670" t="s">
        <v>804</v>
      </c>
      <c r="E670" t="s">
        <v>116</v>
      </c>
      <c r="F670" t="s">
        <v>1605</v>
      </c>
      <c r="G670" t="s">
        <v>3354</v>
      </c>
      <c r="H670" t="s">
        <v>125</v>
      </c>
      <c r="I670" t="s">
        <v>2206</v>
      </c>
      <c r="J670" t="s">
        <v>124</v>
      </c>
      <c r="K670" t="s">
        <v>754</v>
      </c>
      <c r="L670">
        <v>0</v>
      </c>
      <c r="M670">
        <v>796</v>
      </c>
      <c r="N670" t="s">
        <v>10</v>
      </c>
      <c r="O670">
        <v>4</v>
      </c>
      <c r="P670">
        <v>2420</v>
      </c>
      <c r="Q670">
        <f t="shared" si="45"/>
        <v>9680</v>
      </c>
      <c r="R670">
        <f t="shared" si="46"/>
        <v>10841.6</v>
      </c>
      <c r="S670"/>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row>
    <row r="671" spans="1:60" s="2" customFormat="1" ht="15" x14ac:dyDescent="0.25">
      <c r="A671" t="s">
        <v>1284</v>
      </c>
      <c r="B671" t="s">
        <v>25</v>
      </c>
      <c r="C671" t="s">
        <v>803</v>
      </c>
      <c r="D671" t="s">
        <v>804</v>
      </c>
      <c r="E671" t="s">
        <v>116</v>
      </c>
      <c r="F671" t="s">
        <v>1605</v>
      </c>
      <c r="G671" t="s">
        <v>3354</v>
      </c>
      <c r="H671" t="s">
        <v>880</v>
      </c>
      <c r="I671" t="s">
        <v>2813</v>
      </c>
      <c r="J671" t="s">
        <v>124</v>
      </c>
      <c r="K671" t="s">
        <v>754</v>
      </c>
      <c r="L671">
        <v>0</v>
      </c>
      <c r="M671">
        <v>796</v>
      </c>
      <c r="N671" t="s">
        <v>10</v>
      </c>
      <c r="O671">
        <v>2</v>
      </c>
      <c r="P671">
        <v>2420</v>
      </c>
      <c r="Q671">
        <f t="shared" si="45"/>
        <v>4840</v>
      </c>
      <c r="R671">
        <f t="shared" si="46"/>
        <v>5420.8</v>
      </c>
      <c r="S671"/>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row>
    <row r="672" spans="1:60" s="2" customFormat="1" ht="15" x14ac:dyDescent="0.25">
      <c r="A672" t="s">
        <v>1285</v>
      </c>
      <c r="B672" t="s">
        <v>25</v>
      </c>
      <c r="C672" t="s">
        <v>803</v>
      </c>
      <c r="D672" t="s">
        <v>804</v>
      </c>
      <c r="E672" t="s">
        <v>116</v>
      </c>
      <c r="F672" t="s">
        <v>1605</v>
      </c>
      <c r="G672" t="s">
        <v>3354</v>
      </c>
      <c r="H672" t="s">
        <v>128</v>
      </c>
      <c r="I672" t="s">
        <v>2816</v>
      </c>
      <c r="J672" t="s">
        <v>124</v>
      </c>
      <c r="K672" t="s">
        <v>754</v>
      </c>
      <c r="L672">
        <v>0</v>
      </c>
      <c r="M672">
        <v>796</v>
      </c>
      <c r="N672" t="s">
        <v>10</v>
      </c>
      <c r="O672">
        <v>4</v>
      </c>
      <c r="P672">
        <v>2420</v>
      </c>
      <c r="Q672">
        <f t="shared" si="45"/>
        <v>9680</v>
      </c>
      <c r="R672">
        <f t="shared" si="46"/>
        <v>10841.6</v>
      </c>
      <c r="S672"/>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row>
    <row r="673" spans="1:60" s="2" customFormat="1" ht="15" x14ac:dyDescent="0.25">
      <c r="A673" t="s">
        <v>1286</v>
      </c>
      <c r="B673" t="s">
        <v>25</v>
      </c>
      <c r="C673" t="s">
        <v>803</v>
      </c>
      <c r="D673" t="s">
        <v>804</v>
      </c>
      <c r="E673" t="s">
        <v>116</v>
      </c>
      <c r="F673" t="s">
        <v>1605</v>
      </c>
      <c r="G673" t="s">
        <v>3354</v>
      </c>
      <c r="H673" t="s">
        <v>126</v>
      </c>
      <c r="I673" t="s">
        <v>2185</v>
      </c>
      <c r="J673" t="s">
        <v>124</v>
      </c>
      <c r="K673" t="s">
        <v>754</v>
      </c>
      <c r="L673">
        <v>0</v>
      </c>
      <c r="M673">
        <v>796</v>
      </c>
      <c r="N673" t="s">
        <v>10</v>
      </c>
      <c r="O673">
        <v>6</v>
      </c>
      <c r="P673">
        <v>2420</v>
      </c>
      <c r="Q673">
        <f t="shared" si="45"/>
        <v>14520</v>
      </c>
      <c r="R673">
        <f t="shared" si="46"/>
        <v>16262.400000000001</v>
      </c>
      <c r="S673"/>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row>
    <row r="674" spans="1:60" s="2" customFormat="1" ht="15" x14ac:dyDescent="0.25">
      <c r="A674" t="s">
        <v>1287</v>
      </c>
      <c r="B674" t="s">
        <v>25</v>
      </c>
      <c r="C674" t="s">
        <v>803</v>
      </c>
      <c r="D674" t="s">
        <v>804</v>
      </c>
      <c r="E674" t="s">
        <v>116</v>
      </c>
      <c r="F674" t="s">
        <v>1605</v>
      </c>
      <c r="G674" t="s">
        <v>3354</v>
      </c>
      <c r="H674" t="s">
        <v>145</v>
      </c>
      <c r="I674" t="s">
        <v>1855</v>
      </c>
      <c r="J674" t="s">
        <v>124</v>
      </c>
      <c r="K674" t="s">
        <v>754</v>
      </c>
      <c r="L674">
        <v>0</v>
      </c>
      <c r="M674">
        <v>796</v>
      </c>
      <c r="N674" t="s">
        <v>10</v>
      </c>
      <c r="O674">
        <v>9</v>
      </c>
      <c r="P674">
        <v>2420</v>
      </c>
      <c r="Q674">
        <f t="shared" si="45"/>
        <v>21780</v>
      </c>
      <c r="R674">
        <f t="shared" si="46"/>
        <v>24393.600000000002</v>
      </c>
      <c r="S674"/>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row>
    <row r="675" spans="1:60" s="2" customFormat="1" ht="15" x14ac:dyDescent="0.25">
      <c r="A675" t="s">
        <v>1288</v>
      </c>
      <c r="B675" t="s">
        <v>25</v>
      </c>
      <c r="C675" t="s">
        <v>803</v>
      </c>
      <c r="D675" t="s">
        <v>804</v>
      </c>
      <c r="E675" t="s">
        <v>116</v>
      </c>
      <c r="F675" t="s">
        <v>1605</v>
      </c>
      <c r="G675" t="s">
        <v>3354</v>
      </c>
      <c r="H675" t="s">
        <v>145</v>
      </c>
      <c r="I675" t="s">
        <v>882</v>
      </c>
      <c r="J675" t="s">
        <v>124</v>
      </c>
      <c r="K675" t="s">
        <v>754</v>
      </c>
      <c r="L675">
        <v>0</v>
      </c>
      <c r="M675">
        <v>796</v>
      </c>
      <c r="N675" t="s">
        <v>10</v>
      </c>
      <c r="O675">
        <v>4</v>
      </c>
      <c r="P675">
        <v>2420</v>
      </c>
      <c r="Q675">
        <f t="shared" si="45"/>
        <v>9680</v>
      </c>
      <c r="R675">
        <f t="shared" si="46"/>
        <v>10841.6</v>
      </c>
      <c r="S67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row>
    <row r="676" spans="1:60" s="2" customFormat="1" ht="15" x14ac:dyDescent="0.25">
      <c r="A676" t="s">
        <v>1289</v>
      </c>
      <c r="B676" t="s">
        <v>25</v>
      </c>
      <c r="C676" t="s">
        <v>803</v>
      </c>
      <c r="D676" t="s">
        <v>804</v>
      </c>
      <c r="E676" t="s">
        <v>116</v>
      </c>
      <c r="F676" t="s">
        <v>1605</v>
      </c>
      <c r="G676" t="s">
        <v>3354</v>
      </c>
      <c r="H676" t="s">
        <v>128</v>
      </c>
      <c r="I676" t="s">
        <v>614</v>
      </c>
      <c r="J676" t="s">
        <v>124</v>
      </c>
      <c r="K676" t="s">
        <v>754</v>
      </c>
      <c r="L676">
        <v>0</v>
      </c>
      <c r="M676">
        <v>796</v>
      </c>
      <c r="N676" t="s">
        <v>10</v>
      </c>
      <c r="O676">
        <v>5</v>
      </c>
      <c r="P676">
        <v>2420</v>
      </c>
      <c r="Q676">
        <f t="shared" si="45"/>
        <v>12100</v>
      </c>
      <c r="R676">
        <f t="shared" si="46"/>
        <v>13552.000000000002</v>
      </c>
      <c r="S676"/>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row>
    <row r="677" spans="1:60" s="2" customFormat="1" ht="15" x14ac:dyDescent="0.25">
      <c r="A677" t="s">
        <v>1290</v>
      </c>
      <c r="B677" t="s">
        <v>25</v>
      </c>
      <c r="C677" t="s">
        <v>803</v>
      </c>
      <c r="D677" t="s">
        <v>804</v>
      </c>
      <c r="E677" t="s">
        <v>116</v>
      </c>
      <c r="F677" t="s">
        <v>1605</v>
      </c>
      <c r="G677" t="s">
        <v>3354</v>
      </c>
      <c r="H677" t="s">
        <v>130</v>
      </c>
      <c r="I677" t="s">
        <v>883</v>
      </c>
      <c r="J677" t="s">
        <v>124</v>
      </c>
      <c r="K677" t="s">
        <v>754</v>
      </c>
      <c r="L677">
        <v>0</v>
      </c>
      <c r="M677">
        <v>796</v>
      </c>
      <c r="N677" t="s">
        <v>10</v>
      </c>
      <c r="O677">
        <v>5</v>
      </c>
      <c r="P677">
        <v>2420</v>
      </c>
      <c r="Q677">
        <f t="shared" si="45"/>
        <v>12100</v>
      </c>
      <c r="R677">
        <f t="shared" si="46"/>
        <v>13552.000000000002</v>
      </c>
      <c r="S677"/>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row>
    <row r="678" spans="1:60" s="2" customFormat="1" ht="15" x14ac:dyDescent="0.25">
      <c r="A678" t="s">
        <v>1291</v>
      </c>
      <c r="B678" t="s">
        <v>25</v>
      </c>
      <c r="C678" t="s">
        <v>803</v>
      </c>
      <c r="D678" t="s">
        <v>804</v>
      </c>
      <c r="E678" t="s">
        <v>116</v>
      </c>
      <c r="F678" t="s">
        <v>1605</v>
      </c>
      <c r="G678" t="s">
        <v>3354</v>
      </c>
      <c r="H678" t="s">
        <v>126</v>
      </c>
      <c r="I678" t="s">
        <v>2211</v>
      </c>
      <c r="J678" t="s">
        <v>124</v>
      </c>
      <c r="K678" t="s">
        <v>754</v>
      </c>
      <c r="L678">
        <v>0</v>
      </c>
      <c r="M678">
        <v>796</v>
      </c>
      <c r="N678" t="s">
        <v>10</v>
      </c>
      <c r="O678">
        <v>1</v>
      </c>
      <c r="P678">
        <v>2420</v>
      </c>
      <c r="Q678">
        <f t="shared" si="45"/>
        <v>2420</v>
      </c>
      <c r="R678">
        <f t="shared" si="46"/>
        <v>2710.4</v>
      </c>
      <c r="S678"/>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row>
    <row r="679" spans="1:60" s="2" customFormat="1" ht="15" x14ac:dyDescent="0.25">
      <c r="A679" t="s">
        <v>1292</v>
      </c>
      <c r="B679" t="s">
        <v>25</v>
      </c>
      <c r="C679" t="s">
        <v>803</v>
      </c>
      <c r="D679" t="s">
        <v>804</v>
      </c>
      <c r="E679" t="s">
        <v>116</v>
      </c>
      <c r="F679" t="s">
        <v>1605</v>
      </c>
      <c r="G679" t="s">
        <v>3354</v>
      </c>
      <c r="H679" t="s">
        <v>2658</v>
      </c>
      <c r="I679" t="s">
        <v>884</v>
      </c>
      <c r="J679" t="s">
        <v>124</v>
      </c>
      <c r="K679" t="s">
        <v>754</v>
      </c>
      <c r="L679">
        <v>0</v>
      </c>
      <c r="M679">
        <v>796</v>
      </c>
      <c r="N679" t="s">
        <v>10</v>
      </c>
      <c r="O679">
        <v>1</v>
      </c>
      <c r="P679">
        <v>2420</v>
      </c>
      <c r="Q679">
        <f t="shared" si="45"/>
        <v>2420</v>
      </c>
      <c r="R679">
        <f t="shared" si="46"/>
        <v>2710.4</v>
      </c>
      <c r="S679"/>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row>
    <row r="680" spans="1:60" s="2" customFormat="1" ht="15" x14ac:dyDescent="0.25">
      <c r="A680" t="s">
        <v>1293</v>
      </c>
      <c r="B680" t="s">
        <v>25</v>
      </c>
      <c r="C680" t="s">
        <v>803</v>
      </c>
      <c r="D680" t="s">
        <v>804</v>
      </c>
      <c r="E680" t="s">
        <v>116</v>
      </c>
      <c r="F680" t="s">
        <v>1605</v>
      </c>
      <c r="G680" t="s">
        <v>3354</v>
      </c>
      <c r="H680" t="s">
        <v>131</v>
      </c>
      <c r="I680" t="s">
        <v>2821</v>
      </c>
      <c r="J680" t="s">
        <v>124</v>
      </c>
      <c r="K680" t="s">
        <v>754</v>
      </c>
      <c r="L680">
        <v>0</v>
      </c>
      <c r="M680">
        <v>796</v>
      </c>
      <c r="N680" t="s">
        <v>10</v>
      </c>
      <c r="O680">
        <v>4</v>
      </c>
      <c r="P680">
        <v>2420</v>
      </c>
      <c r="Q680">
        <f t="shared" si="45"/>
        <v>9680</v>
      </c>
      <c r="R680">
        <f t="shared" si="46"/>
        <v>10841.6</v>
      </c>
      <c r="S680"/>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row>
    <row r="681" spans="1:60" s="2" customFormat="1" ht="15" x14ac:dyDescent="0.25">
      <c r="A681" t="s">
        <v>1294</v>
      </c>
      <c r="B681" t="s">
        <v>25</v>
      </c>
      <c r="C681" t="s">
        <v>803</v>
      </c>
      <c r="D681" t="s">
        <v>804</v>
      </c>
      <c r="E681" t="s">
        <v>116</v>
      </c>
      <c r="F681" t="s">
        <v>1605</v>
      </c>
      <c r="G681" t="s">
        <v>3354</v>
      </c>
      <c r="H681" t="s">
        <v>128</v>
      </c>
      <c r="I681" t="s">
        <v>2210</v>
      </c>
      <c r="J681" t="s">
        <v>124</v>
      </c>
      <c r="K681" t="s">
        <v>754</v>
      </c>
      <c r="L681">
        <v>0</v>
      </c>
      <c r="M681">
        <v>796</v>
      </c>
      <c r="N681" t="s">
        <v>10</v>
      </c>
      <c r="O681">
        <v>5</v>
      </c>
      <c r="P681">
        <v>2420</v>
      </c>
      <c r="Q681">
        <f t="shared" si="45"/>
        <v>12100</v>
      </c>
      <c r="R681">
        <f t="shared" si="46"/>
        <v>13552.000000000002</v>
      </c>
      <c r="S681"/>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row>
    <row r="682" spans="1:60" s="2" customFormat="1" ht="15" x14ac:dyDescent="0.25">
      <c r="A682" t="s">
        <v>1295</v>
      </c>
      <c r="B682" t="s">
        <v>25</v>
      </c>
      <c r="C682" t="s">
        <v>803</v>
      </c>
      <c r="D682" t="s">
        <v>804</v>
      </c>
      <c r="E682" t="s">
        <v>116</v>
      </c>
      <c r="F682" t="s">
        <v>1605</v>
      </c>
      <c r="G682" t="s">
        <v>3354</v>
      </c>
      <c r="H682" t="s">
        <v>753</v>
      </c>
      <c r="I682" t="s">
        <v>2679</v>
      </c>
      <c r="J682" t="s">
        <v>124</v>
      </c>
      <c r="K682" t="s">
        <v>754</v>
      </c>
      <c r="L682">
        <v>0</v>
      </c>
      <c r="M682">
        <v>796</v>
      </c>
      <c r="N682" t="s">
        <v>10</v>
      </c>
      <c r="O682">
        <v>12</v>
      </c>
      <c r="P682">
        <v>2420</v>
      </c>
      <c r="Q682">
        <f t="shared" si="45"/>
        <v>29040</v>
      </c>
      <c r="R682">
        <f t="shared" si="46"/>
        <v>32524.800000000003</v>
      </c>
      <c r="S682"/>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row>
    <row r="683" spans="1:60" s="2" customFormat="1" ht="15" x14ac:dyDescent="0.25">
      <c r="A683" t="s">
        <v>1296</v>
      </c>
      <c r="B683" t="s">
        <v>25</v>
      </c>
      <c r="C683" t="s">
        <v>803</v>
      </c>
      <c r="D683" t="s">
        <v>804</v>
      </c>
      <c r="E683" t="s">
        <v>116</v>
      </c>
      <c r="F683" t="s">
        <v>1605</v>
      </c>
      <c r="G683" t="s">
        <v>3354</v>
      </c>
      <c r="H683" t="s">
        <v>145</v>
      </c>
      <c r="I683" t="s">
        <v>2208</v>
      </c>
      <c r="J683" t="s">
        <v>124</v>
      </c>
      <c r="K683" t="s">
        <v>754</v>
      </c>
      <c r="L683">
        <v>0</v>
      </c>
      <c r="M683">
        <v>796</v>
      </c>
      <c r="N683" t="s">
        <v>10</v>
      </c>
      <c r="O683">
        <v>10</v>
      </c>
      <c r="P683">
        <v>2420</v>
      </c>
      <c r="Q683">
        <f t="shared" si="45"/>
        <v>24200</v>
      </c>
      <c r="R683">
        <f t="shared" si="46"/>
        <v>27104.000000000004</v>
      </c>
      <c r="S683"/>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row>
    <row r="684" spans="1:60" s="2" customFormat="1" ht="15" x14ac:dyDescent="0.25">
      <c r="A684" t="s">
        <v>1297</v>
      </c>
      <c r="B684" t="s">
        <v>25</v>
      </c>
      <c r="C684" t="s">
        <v>803</v>
      </c>
      <c r="D684" t="s">
        <v>804</v>
      </c>
      <c r="E684" t="s">
        <v>116</v>
      </c>
      <c r="F684" t="s">
        <v>1605</v>
      </c>
      <c r="G684" t="s">
        <v>3354</v>
      </c>
      <c r="H684" t="s">
        <v>2656</v>
      </c>
      <c r="I684" t="s">
        <v>2657</v>
      </c>
      <c r="J684" t="s">
        <v>124</v>
      </c>
      <c r="K684" t="s">
        <v>754</v>
      </c>
      <c r="L684">
        <v>0</v>
      </c>
      <c r="M684">
        <v>796</v>
      </c>
      <c r="N684" t="s">
        <v>10</v>
      </c>
      <c r="O684">
        <v>4</v>
      </c>
      <c r="P684">
        <v>2420</v>
      </c>
      <c r="Q684">
        <f t="shared" si="45"/>
        <v>9680</v>
      </c>
      <c r="R684">
        <f t="shared" si="46"/>
        <v>10841.6</v>
      </c>
      <c r="S684"/>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row>
    <row r="685" spans="1:60" s="2" customFormat="1" ht="15" x14ac:dyDescent="0.25">
      <c r="A685" t="s">
        <v>1298</v>
      </c>
      <c r="B685" t="s">
        <v>25</v>
      </c>
      <c r="C685" t="s">
        <v>803</v>
      </c>
      <c r="D685" t="s">
        <v>804</v>
      </c>
      <c r="E685" t="s">
        <v>116</v>
      </c>
      <c r="F685" t="s">
        <v>1605</v>
      </c>
      <c r="G685" t="s">
        <v>3354</v>
      </c>
      <c r="H685" t="s">
        <v>756</v>
      </c>
      <c r="I685" t="s">
        <v>2213</v>
      </c>
      <c r="J685" t="s">
        <v>124</v>
      </c>
      <c r="K685" t="s">
        <v>754</v>
      </c>
      <c r="L685">
        <v>0</v>
      </c>
      <c r="M685">
        <v>796</v>
      </c>
      <c r="N685" t="s">
        <v>10</v>
      </c>
      <c r="O685">
        <v>5</v>
      </c>
      <c r="P685">
        <v>2420</v>
      </c>
      <c r="Q685">
        <f t="shared" si="45"/>
        <v>12100</v>
      </c>
      <c r="R685">
        <f t="shared" si="46"/>
        <v>13552.000000000002</v>
      </c>
      <c r="S68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row>
    <row r="686" spans="1:60" s="2" customFormat="1" ht="15" x14ac:dyDescent="0.25">
      <c r="A686" t="s">
        <v>1299</v>
      </c>
      <c r="B686" t="s">
        <v>25</v>
      </c>
      <c r="C686" t="s">
        <v>763</v>
      </c>
      <c r="D686" t="s">
        <v>764</v>
      </c>
      <c r="E686" t="s">
        <v>116</v>
      </c>
      <c r="F686" t="s">
        <v>1605</v>
      </c>
      <c r="G686" t="s">
        <v>3354</v>
      </c>
      <c r="H686" t="s">
        <v>129</v>
      </c>
      <c r="I686" t="s">
        <v>2204</v>
      </c>
      <c r="J686" t="s">
        <v>124</v>
      </c>
      <c r="K686" t="s">
        <v>754</v>
      </c>
      <c r="L686">
        <v>0</v>
      </c>
      <c r="M686">
        <v>796</v>
      </c>
      <c r="N686" t="s">
        <v>10</v>
      </c>
      <c r="O686">
        <v>2</v>
      </c>
      <c r="P686">
        <v>3404.5000000000005</v>
      </c>
      <c r="Q686">
        <f t="shared" si="45"/>
        <v>6809.0000000000009</v>
      </c>
      <c r="R686">
        <f t="shared" si="46"/>
        <v>7626.0800000000017</v>
      </c>
      <c r="S686"/>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row>
    <row r="687" spans="1:60" s="2" customFormat="1" ht="15" x14ac:dyDescent="0.25">
      <c r="A687" t="s">
        <v>1300</v>
      </c>
      <c r="B687" t="s">
        <v>25</v>
      </c>
      <c r="C687" t="s">
        <v>763</v>
      </c>
      <c r="D687" t="s">
        <v>764</v>
      </c>
      <c r="E687" t="s">
        <v>116</v>
      </c>
      <c r="F687" t="s">
        <v>1605</v>
      </c>
      <c r="G687" t="s">
        <v>3354</v>
      </c>
      <c r="H687" t="s">
        <v>753</v>
      </c>
      <c r="I687" t="s">
        <v>2212</v>
      </c>
      <c r="J687" t="s">
        <v>124</v>
      </c>
      <c r="K687" t="s">
        <v>754</v>
      </c>
      <c r="L687">
        <v>0</v>
      </c>
      <c r="M687">
        <v>796</v>
      </c>
      <c r="N687" t="s">
        <v>10</v>
      </c>
      <c r="O687">
        <v>2</v>
      </c>
      <c r="P687">
        <v>1430.0000000000002</v>
      </c>
      <c r="Q687">
        <f t="shared" si="45"/>
        <v>2860.0000000000005</v>
      </c>
      <c r="R687">
        <f t="shared" si="46"/>
        <v>3203.2000000000007</v>
      </c>
      <c r="S687"/>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row>
    <row r="688" spans="1:60" s="2" customFormat="1" ht="15" x14ac:dyDescent="0.25">
      <c r="A688" t="s">
        <v>1301</v>
      </c>
      <c r="B688" t="s">
        <v>25</v>
      </c>
      <c r="C688" t="s">
        <v>763</v>
      </c>
      <c r="D688" t="s">
        <v>764</v>
      </c>
      <c r="E688" t="s">
        <v>116</v>
      </c>
      <c r="F688" t="s">
        <v>1605</v>
      </c>
      <c r="G688" t="s">
        <v>3354</v>
      </c>
      <c r="H688" t="s">
        <v>140</v>
      </c>
      <c r="I688" t="s">
        <v>1639</v>
      </c>
      <c r="J688" t="s">
        <v>124</v>
      </c>
      <c r="K688" t="s">
        <v>754</v>
      </c>
      <c r="L688">
        <v>0</v>
      </c>
      <c r="M688">
        <v>796</v>
      </c>
      <c r="N688" t="s">
        <v>10</v>
      </c>
      <c r="O688">
        <v>2</v>
      </c>
      <c r="P688">
        <v>3404.5000000000005</v>
      </c>
      <c r="Q688">
        <f t="shared" si="45"/>
        <v>6809.0000000000009</v>
      </c>
      <c r="R688">
        <f t="shared" si="46"/>
        <v>7626.0800000000017</v>
      </c>
      <c r="S688"/>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row>
    <row r="689" spans="1:60" s="2" customFormat="1" ht="15" x14ac:dyDescent="0.25">
      <c r="A689" t="s">
        <v>1302</v>
      </c>
      <c r="B689" t="s">
        <v>25</v>
      </c>
      <c r="C689" t="s">
        <v>763</v>
      </c>
      <c r="D689" t="s">
        <v>764</v>
      </c>
      <c r="E689" t="s">
        <v>116</v>
      </c>
      <c r="F689" t="s">
        <v>1605</v>
      </c>
      <c r="G689" t="s">
        <v>3354</v>
      </c>
      <c r="H689" t="s">
        <v>756</v>
      </c>
      <c r="I689" t="s">
        <v>2504</v>
      </c>
      <c r="J689" t="s">
        <v>124</v>
      </c>
      <c r="K689" t="s">
        <v>754</v>
      </c>
      <c r="L689">
        <v>0</v>
      </c>
      <c r="M689">
        <v>796</v>
      </c>
      <c r="N689" t="s">
        <v>10</v>
      </c>
      <c r="O689">
        <v>2</v>
      </c>
      <c r="P689">
        <v>3404.5000000000005</v>
      </c>
      <c r="Q689">
        <f t="shared" si="45"/>
        <v>6809.0000000000009</v>
      </c>
      <c r="R689">
        <f t="shared" si="46"/>
        <v>7626.0800000000017</v>
      </c>
      <c r="S689"/>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row>
    <row r="690" spans="1:60" s="2" customFormat="1" ht="15" x14ac:dyDescent="0.25">
      <c r="A690" t="s">
        <v>1303</v>
      </c>
      <c r="B690" t="s">
        <v>25</v>
      </c>
      <c r="C690" t="s">
        <v>829</v>
      </c>
      <c r="D690" t="s">
        <v>764</v>
      </c>
      <c r="E690" t="s">
        <v>116</v>
      </c>
      <c r="F690" t="s">
        <v>1605</v>
      </c>
      <c r="G690" t="s">
        <v>3354</v>
      </c>
      <c r="H690" t="s">
        <v>753</v>
      </c>
      <c r="I690" t="s">
        <v>878</v>
      </c>
      <c r="J690" t="s">
        <v>124</v>
      </c>
      <c r="K690" t="s">
        <v>754</v>
      </c>
      <c r="L690">
        <v>0</v>
      </c>
      <c r="M690">
        <v>796</v>
      </c>
      <c r="N690" t="s">
        <v>10</v>
      </c>
      <c r="O690">
        <v>2</v>
      </c>
      <c r="P690">
        <v>3404.5000000000005</v>
      </c>
      <c r="Q690">
        <f t="shared" si="45"/>
        <v>6809.0000000000009</v>
      </c>
      <c r="R690">
        <f t="shared" si="46"/>
        <v>7626.0800000000017</v>
      </c>
      <c r="S690"/>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row>
    <row r="691" spans="1:60" s="2" customFormat="1" ht="15" x14ac:dyDescent="0.25">
      <c r="A691" t="s">
        <v>1304</v>
      </c>
      <c r="B691" t="s">
        <v>25</v>
      </c>
      <c r="C691" t="s">
        <v>763</v>
      </c>
      <c r="D691" t="s">
        <v>764</v>
      </c>
      <c r="E691" t="s">
        <v>116</v>
      </c>
      <c r="F691" t="s">
        <v>1605</v>
      </c>
      <c r="G691" t="s">
        <v>3354</v>
      </c>
      <c r="H691" t="s">
        <v>126</v>
      </c>
      <c r="I691" t="s">
        <v>879</v>
      </c>
      <c r="J691" t="s">
        <v>124</v>
      </c>
      <c r="K691" t="s">
        <v>754</v>
      </c>
      <c r="L691">
        <v>0</v>
      </c>
      <c r="M691">
        <v>796</v>
      </c>
      <c r="N691" t="s">
        <v>10</v>
      </c>
      <c r="O691">
        <v>2</v>
      </c>
      <c r="P691">
        <v>3404.5000000000005</v>
      </c>
      <c r="Q691">
        <f t="shared" si="45"/>
        <v>6809.0000000000009</v>
      </c>
      <c r="R691">
        <f t="shared" si="46"/>
        <v>7626.0800000000017</v>
      </c>
      <c r="S691"/>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row>
    <row r="692" spans="1:60" s="2" customFormat="1" ht="15" x14ac:dyDescent="0.25">
      <c r="A692" t="s">
        <v>1305</v>
      </c>
      <c r="B692" t="s">
        <v>25</v>
      </c>
      <c r="C692" t="s">
        <v>763</v>
      </c>
      <c r="D692" t="s">
        <v>764</v>
      </c>
      <c r="E692" t="s">
        <v>116</v>
      </c>
      <c r="F692" t="s">
        <v>1605</v>
      </c>
      <c r="G692" t="s">
        <v>3354</v>
      </c>
      <c r="H692" t="s">
        <v>133</v>
      </c>
      <c r="I692" t="s">
        <v>2219</v>
      </c>
      <c r="J692" t="s">
        <v>124</v>
      </c>
      <c r="K692" t="s">
        <v>754</v>
      </c>
      <c r="L692">
        <v>0</v>
      </c>
      <c r="M692">
        <v>796</v>
      </c>
      <c r="N692" t="s">
        <v>10</v>
      </c>
      <c r="O692">
        <v>1</v>
      </c>
      <c r="P692">
        <v>3404.5000000000005</v>
      </c>
      <c r="Q692">
        <f t="shared" si="45"/>
        <v>3404.5000000000005</v>
      </c>
      <c r="R692">
        <f t="shared" si="46"/>
        <v>3813.0400000000009</v>
      </c>
      <c r="S692"/>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row>
    <row r="693" spans="1:60" s="2" customFormat="1" ht="15" x14ac:dyDescent="0.25">
      <c r="A693" t="s">
        <v>1306</v>
      </c>
      <c r="B693" t="s">
        <v>25</v>
      </c>
      <c r="C693" t="s">
        <v>763</v>
      </c>
      <c r="D693" t="s">
        <v>764</v>
      </c>
      <c r="E693" t="s">
        <v>116</v>
      </c>
      <c r="F693" t="s">
        <v>1605</v>
      </c>
      <c r="G693" t="s">
        <v>3354</v>
      </c>
      <c r="H693" t="s">
        <v>125</v>
      </c>
      <c r="I693" t="s">
        <v>2216</v>
      </c>
      <c r="J693" t="s">
        <v>124</v>
      </c>
      <c r="K693" t="s">
        <v>754</v>
      </c>
      <c r="L693">
        <v>0</v>
      </c>
      <c r="M693">
        <v>796</v>
      </c>
      <c r="N693" t="s">
        <v>10</v>
      </c>
      <c r="O693">
        <v>1</v>
      </c>
      <c r="P693">
        <v>3404.5000000000005</v>
      </c>
      <c r="Q693">
        <f t="shared" si="45"/>
        <v>3404.5000000000005</v>
      </c>
      <c r="R693">
        <f t="shared" si="46"/>
        <v>3813.0400000000009</v>
      </c>
      <c r="S693"/>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row>
    <row r="694" spans="1:60" s="2" customFormat="1" ht="15" x14ac:dyDescent="0.25">
      <c r="A694" t="s">
        <v>1307</v>
      </c>
      <c r="B694" t="s">
        <v>25</v>
      </c>
      <c r="C694" t="s">
        <v>763</v>
      </c>
      <c r="D694" t="s">
        <v>764</v>
      </c>
      <c r="E694" t="s">
        <v>116</v>
      </c>
      <c r="F694" t="s">
        <v>1605</v>
      </c>
      <c r="G694" t="s">
        <v>3354</v>
      </c>
      <c r="H694" t="s">
        <v>125</v>
      </c>
      <c r="I694" t="s">
        <v>2206</v>
      </c>
      <c r="J694" t="s">
        <v>124</v>
      </c>
      <c r="K694" t="s">
        <v>754</v>
      </c>
      <c r="L694">
        <v>0</v>
      </c>
      <c r="M694">
        <v>796</v>
      </c>
      <c r="N694" t="s">
        <v>10</v>
      </c>
      <c r="O694">
        <v>2</v>
      </c>
      <c r="P694">
        <v>3404.5000000000005</v>
      </c>
      <c r="Q694">
        <f t="shared" si="45"/>
        <v>6809.0000000000009</v>
      </c>
      <c r="R694">
        <f t="shared" si="46"/>
        <v>7626.0800000000017</v>
      </c>
      <c r="S694"/>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row>
    <row r="695" spans="1:60" s="2" customFormat="1" ht="15" x14ac:dyDescent="0.25">
      <c r="A695" t="s">
        <v>1308</v>
      </c>
      <c r="B695" t="s">
        <v>25</v>
      </c>
      <c r="C695" t="s">
        <v>763</v>
      </c>
      <c r="D695" t="s">
        <v>764</v>
      </c>
      <c r="E695" t="s">
        <v>116</v>
      </c>
      <c r="F695" t="s">
        <v>1605</v>
      </c>
      <c r="G695" t="s">
        <v>3354</v>
      </c>
      <c r="H695" t="s">
        <v>880</v>
      </c>
      <c r="I695" t="s">
        <v>2813</v>
      </c>
      <c r="J695" t="s">
        <v>124</v>
      </c>
      <c r="K695" t="s">
        <v>754</v>
      </c>
      <c r="L695">
        <v>0</v>
      </c>
      <c r="M695">
        <v>796</v>
      </c>
      <c r="N695" t="s">
        <v>10</v>
      </c>
      <c r="O695">
        <v>2</v>
      </c>
      <c r="P695">
        <v>3404.5000000000005</v>
      </c>
      <c r="Q695">
        <f t="shared" si="45"/>
        <v>6809.0000000000009</v>
      </c>
      <c r="R695">
        <f t="shared" si="46"/>
        <v>7626.0800000000017</v>
      </c>
      <c r="S69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row>
    <row r="696" spans="1:60" s="2" customFormat="1" ht="15" x14ac:dyDescent="0.25">
      <c r="A696" t="s">
        <v>1309</v>
      </c>
      <c r="B696" t="s">
        <v>25</v>
      </c>
      <c r="C696" t="s">
        <v>763</v>
      </c>
      <c r="D696" t="s">
        <v>764</v>
      </c>
      <c r="E696" t="s">
        <v>116</v>
      </c>
      <c r="F696" t="s">
        <v>1605</v>
      </c>
      <c r="G696" t="s">
        <v>3354</v>
      </c>
      <c r="H696" t="s">
        <v>129</v>
      </c>
      <c r="I696" t="s">
        <v>881</v>
      </c>
      <c r="J696" t="s">
        <v>124</v>
      </c>
      <c r="K696" t="s">
        <v>754</v>
      </c>
      <c r="L696">
        <v>0</v>
      </c>
      <c r="M696">
        <v>796</v>
      </c>
      <c r="N696" t="s">
        <v>10</v>
      </c>
      <c r="O696">
        <v>2</v>
      </c>
      <c r="P696">
        <v>3404.5000000000005</v>
      </c>
      <c r="Q696">
        <f t="shared" si="45"/>
        <v>6809.0000000000009</v>
      </c>
      <c r="R696">
        <f t="shared" si="46"/>
        <v>7626.0800000000017</v>
      </c>
      <c r="S696"/>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row>
    <row r="697" spans="1:60" s="2" customFormat="1" ht="15" x14ac:dyDescent="0.25">
      <c r="A697" t="s">
        <v>1310</v>
      </c>
      <c r="B697" t="s">
        <v>25</v>
      </c>
      <c r="C697" t="s">
        <v>763</v>
      </c>
      <c r="D697" t="s">
        <v>764</v>
      </c>
      <c r="E697" t="s">
        <v>116</v>
      </c>
      <c r="F697" t="s">
        <v>1605</v>
      </c>
      <c r="G697" t="s">
        <v>3354</v>
      </c>
      <c r="H697" t="s">
        <v>2661</v>
      </c>
      <c r="I697" t="s">
        <v>2215</v>
      </c>
      <c r="J697" t="s">
        <v>124</v>
      </c>
      <c r="K697" t="s">
        <v>754</v>
      </c>
      <c r="L697">
        <v>0</v>
      </c>
      <c r="M697">
        <v>796</v>
      </c>
      <c r="N697" t="s">
        <v>10</v>
      </c>
      <c r="O697">
        <v>2</v>
      </c>
      <c r="P697">
        <v>3404.5000000000005</v>
      </c>
      <c r="Q697">
        <f t="shared" si="45"/>
        <v>6809.0000000000009</v>
      </c>
      <c r="R697">
        <f t="shared" si="46"/>
        <v>7626.0800000000017</v>
      </c>
      <c r="S697"/>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row>
    <row r="698" spans="1:60" s="2" customFormat="1" ht="15" x14ac:dyDescent="0.25">
      <c r="A698" t="s">
        <v>1311</v>
      </c>
      <c r="B698" t="s">
        <v>25</v>
      </c>
      <c r="C698" t="s">
        <v>763</v>
      </c>
      <c r="D698" t="s">
        <v>764</v>
      </c>
      <c r="E698" t="s">
        <v>116</v>
      </c>
      <c r="F698" t="s">
        <v>1605</v>
      </c>
      <c r="G698" t="s">
        <v>3354</v>
      </c>
      <c r="H698" t="s">
        <v>128</v>
      </c>
      <c r="I698" t="s">
        <v>2816</v>
      </c>
      <c r="J698" t="s">
        <v>124</v>
      </c>
      <c r="K698" t="s">
        <v>754</v>
      </c>
      <c r="L698">
        <v>0</v>
      </c>
      <c r="M698">
        <v>796</v>
      </c>
      <c r="N698" t="s">
        <v>10</v>
      </c>
      <c r="O698">
        <v>1</v>
      </c>
      <c r="P698">
        <v>3404.5000000000005</v>
      </c>
      <c r="Q698">
        <f t="shared" si="45"/>
        <v>3404.5000000000005</v>
      </c>
      <c r="R698">
        <f t="shared" si="46"/>
        <v>3813.0400000000009</v>
      </c>
      <c r="S698"/>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row>
    <row r="699" spans="1:60" s="2" customFormat="1" ht="15" x14ac:dyDescent="0.25">
      <c r="A699" t="s">
        <v>1312</v>
      </c>
      <c r="B699" t="s">
        <v>25</v>
      </c>
      <c r="C699" t="s">
        <v>763</v>
      </c>
      <c r="D699" t="s">
        <v>764</v>
      </c>
      <c r="E699" t="s">
        <v>116</v>
      </c>
      <c r="F699" t="s">
        <v>1605</v>
      </c>
      <c r="G699" t="s">
        <v>3354</v>
      </c>
      <c r="H699" t="s">
        <v>126</v>
      </c>
      <c r="I699" t="s">
        <v>2185</v>
      </c>
      <c r="J699" t="s">
        <v>124</v>
      </c>
      <c r="K699" t="s">
        <v>754</v>
      </c>
      <c r="L699">
        <v>0</v>
      </c>
      <c r="M699">
        <v>796</v>
      </c>
      <c r="N699" t="s">
        <v>10</v>
      </c>
      <c r="O699">
        <v>2</v>
      </c>
      <c r="P699">
        <v>3404.5000000000005</v>
      </c>
      <c r="Q699">
        <f t="shared" si="45"/>
        <v>6809.0000000000009</v>
      </c>
      <c r="R699">
        <f t="shared" si="46"/>
        <v>7626.0800000000017</v>
      </c>
      <c r="S699"/>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row>
    <row r="700" spans="1:60" s="2" customFormat="1" ht="15" x14ac:dyDescent="0.25">
      <c r="A700" t="s">
        <v>1313</v>
      </c>
      <c r="B700" t="s">
        <v>25</v>
      </c>
      <c r="C700" t="s">
        <v>763</v>
      </c>
      <c r="D700" t="s">
        <v>764</v>
      </c>
      <c r="E700" t="s">
        <v>116</v>
      </c>
      <c r="F700" t="s">
        <v>1605</v>
      </c>
      <c r="G700" t="s">
        <v>3354</v>
      </c>
      <c r="H700" t="s">
        <v>145</v>
      </c>
      <c r="I700" t="s">
        <v>1855</v>
      </c>
      <c r="J700" t="s">
        <v>124</v>
      </c>
      <c r="K700" t="s">
        <v>754</v>
      </c>
      <c r="L700">
        <v>0</v>
      </c>
      <c r="M700">
        <v>796</v>
      </c>
      <c r="N700" t="s">
        <v>10</v>
      </c>
      <c r="O700">
        <v>2</v>
      </c>
      <c r="P700">
        <v>3404.5000000000005</v>
      </c>
      <c r="Q700">
        <f t="shared" si="45"/>
        <v>6809.0000000000009</v>
      </c>
      <c r="R700">
        <f t="shared" si="46"/>
        <v>7626.0800000000017</v>
      </c>
      <c r="S700"/>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row>
    <row r="701" spans="1:60" s="2" customFormat="1" ht="15" x14ac:dyDescent="0.25">
      <c r="A701" t="s">
        <v>1314</v>
      </c>
      <c r="B701" t="s">
        <v>25</v>
      </c>
      <c r="C701" t="s">
        <v>829</v>
      </c>
      <c r="D701" t="s">
        <v>764</v>
      </c>
      <c r="E701" t="s">
        <v>116</v>
      </c>
      <c r="F701" t="s">
        <v>1605</v>
      </c>
      <c r="G701" t="s">
        <v>3354</v>
      </c>
      <c r="H701" t="s">
        <v>756</v>
      </c>
      <c r="I701" t="s">
        <v>2807</v>
      </c>
      <c r="J701" t="s">
        <v>124</v>
      </c>
      <c r="K701" t="s">
        <v>754</v>
      </c>
      <c r="L701">
        <v>0</v>
      </c>
      <c r="M701">
        <v>796</v>
      </c>
      <c r="N701" t="s">
        <v>10</v>
      </c>
      <c r="O701">
        <v>2</v>
      </c>
      <c r="P701">
        <v>3404.5000000000005</v>
      </c>
      <c r="Q701">
        <f t="shared" si="45"/>
        <v>6809.0000000000009</v>
      </c>
      <c r="R701">
        <f t="shared" si="46"/>
        <v>7626.0800000000017</v>
      </c>
      <c r="S701"/>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row>
    <row r="702" spans="1:60" s="2" customFormat="1" ht="15" x14ac:dyDescent="0.25">
      <c r="A702" t="s">
        <v>1315</v>
      </c>
      <c r="B702" t="s">
        <v>25</v>
      </c>
      <c r="C702" t="s">
        <v>763</v>
      </c>
      <c r="D702" t="s">
        <v>764</v>
      </c>
      <c r="E702" t="s">
        <v>116</v>
      </c>
      <c r="F702" t="s">
        <v>1605</v>
      </c>
      <c r="G702" t="s">
        <v>3354</v>
      </c>
      <c r="H702" t="s">
        <v>128</v>
      </c>
      <c r="I702" t="s">
        <v>614</v>
      </c>
      <c r="J702" t="s">
        <v>124</v>
      </c>
      <c r="K702" t="s">
        <v>754</v>
      </c>
      <c r="L702">
        <v>0</v>
      </c>
      <c r="M702">
        <v>796</v>
      </c>
      <c r="N702" t="s">
        <v>10</v>
      </c>
      <c r="O702">
        <v>2</v>
      </c>
      <c r="P702">
        <v>3404.5000000000005</v>
      </c>
      <c r="Q702">
        <f t="shared" si="45"/>
        <v>6809.0000000000009</v>
      </c>
      <c r="R702">
        <f t="shared" si="46"/>
        <v>7626.0800000000017</v>
      </c>
      <c r="S702"/>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row>
    <row r="703" spans="1:60" s="2" customFormat="1" ht="15" x14ac:dyDescent="0.25">
      <c r="A703" t="s">
        <v>1316</v>
      </c>
      <c r="B703" t="s">
        <v>25</v>
      </c>
      <c r="C703" t="s">
        <v>763</v>
      </c>
      <c r="D703" t="s">
        <v>764</v>
      </c>
      <c r="E703" t="s">
        <v>116</v>
      </c>
      <c r="F703" t="s">
        <v>1605</v>
      </c>
      <c r="G703" t="s">
        <v>3354</v>
      </c>
      <c r="H703" t="s">
        <v>130</v>
      </c>
      <c r="I703" t="s">
        <v>883</v>
      </c>
      <c r="J703" t="s">
        <v>124</v>
      </c>
      <c r="K703" t="s">
        <v>754</v>
      </c>
      <c r="L703">
        <v>0</v>
      </c>
      <c r="M703">
        <v>796</v>
      </c>
      <c r="N703" t="s">
        <v>10</v>
      </c>
      <c r="O703">
        <v>1</v>
      </c>
      <c r="P703">
        <v>3404.5000000000005</v>
      </c>
      <c r="Q703">
        <f t="shared" si="45"/>
        <v>3404.5000000000005</v>
      </c>
      <c r="R703">
        <f t="shared" si="46"/>
        <v>3813.0400000000009</v>
      </c>
      <c r="S703"/>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row>
    <row r="704" spans="1:60" s="2" customFormat="1" ht="15" x14ac:dyDescent="0.25">
      <c r="A704" t="s">
        <v>1317</v>
      </c>
      <c r="B704" t="s">
        <v>25</v>
      </c>
      <c r="C704" t="s">
        <v>763</v>
      </c>
      <c r="D704" t="s">
        <v>764</v>
      </c>
      <c r="E704" t="s">
        <v>116</v>
      </c>
      <c r="F704" t="s">
        <v>1605</v>
      </c>
      <c r="G704" t="s">
        <v>3354</v>
      </c>
      <c r="H704" t="s">
        <v>133</v>
      </c>
      <c r="I704" t="s">
        <v>2819</v>
      </c>
      <c r="J704" t="s">
        <v>124</v>
      </c>
      <c r="K704" t="s">
        <v>754</v>
      </c>
      <c r="L704">
        <v>0</v>
      </c>
      <c r="M704">
        <v>796</v>
      </c>
      <c r="N704" t="s">
        <v>10</v>
      </c>
      <c r="O704">
        <v>1</v>
      </c>
      <c r="P704">
        <v>3404.5000000000005</v>
      </c>
      <c r="Q704">
        <f t="shared" si="45"/>
        <v>3404.5000000000005</v>
      </c>
      <c r="R704">
        <f t="shared" si="46"/>
        <v>3813.0400000000009</v>
      </c>
      <c r="S704"/>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row>
    <row r="705" spans="1:60" s="2" customFormat="1" ht="15" x14ac:dyDescent="0.25">
      <c r="A705" t="s">
        <v>1318</v>
      </c>
      <c r="B705" t="s">
        <v>25</v>
      </c>
      <c r="C705" t="s">
        <v>763</v>
      </c>
      <c r="D705" t="s">
        <v>764</v>
      </c>
      <c r="E705" t="s">
        <v>116</v>
      </c>
      <c r="F705" t="s">
        <v>1605</v>
      </c>
      <c r="G705" t="s">
        <v>3354</v>
      </c>
      <c r="H705" t="s">
        <v>126</v>
      </c>
      <c r="I705" t="s">
        <v>2211</v>
      </c>
      <c r="J705" t="s">
        <v>124</v>
      </c>
      <c r="K705" t="s">
        <v>754</v>
      </c>
      <c r="L705">
        <v>0</v>
      </c>
      <c r="M705">
        <v>796</v>
      </c>
      <c r="N705" t="s">
        <v>10</v>
      </c>
      <c r="O705">
        <v>1</v>
      </c>
      <c r="P705">
        <v>3404.5000000000005</v>
      </c>
      <c r="Q705">
        <f t="shared" si="45"/>
        <v>3404.5000000000005</v>
      </c>
      <c r="R705">
        <f t="shared" si="46"/>
        <v>3813.0400000000009</v>
      </c>
      <c r="S70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row>
    <row r="706" spans="1:60" s="2" customFormat="1" ht="15" x14ac:dyDescent="0.25">
      <c r="A706" t="s">
        <v>1319</v>
      </c>
      <c r="B706" t="s">
        <v>25</v>
      </c>
      <c r="C706" t="s">
        <v>763</v>
      </c>
      <c r="D706" t="s">
        <v>764</v>
      </c>
      <c r="E706" t="s">
        <v>116</v>
      </c>
      <c r="F706" t="s">
        <v>1605</v>
      </c>
      <c r="G706" t="s">
        <v>3354</v>
      </c>
      <c r="H706" t="s">
        <v>131</v>
      </c>
      <c r="I706" t="s">
        <v>2821</v>
      </c>
      <c r="J706" t="s">
        <v>124</v>
      </c>
      <c r="K706" t="s">
        <v>754</v>
      </c>
      <c r="L706">
        <v>0</v>
      </c>
      <c r="M706">
        <v>796</v>
      </c>
      <c r="N706" t="s">
        <v>10</v>
      </c>
      <c r="O706">
        <v>1</v>
      </c>
      <c r="P706">
        <v>3404.5000000000005</v>
      </c>
      <c r="Q706">
        <f t="shared" si="45"/>
        <v>3404.5000000000005</v>
      </c>
      <c r="R706">
        <f t="shared" si="46"/>
        <v>3813.0400000000009</v>
      </c>
      <c r="S706"/>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row>
    <row r="707" spans="1:60" s="2" customFormat="1" ht="15" x14ac:dyDescent="0.25">
      <c r="A707" t="s">
        <v>1320</v>
      </c>
      <c r="B707" t="s">
        <v>25</v>
      </c>
      <c r="C707" t="s">
        <v>763</v>
      </c>
      <c r="D707" t="s">
        <v>764</v>
      </c>
      <c r="E707" t="s">
        <v>116</v>
      </c>
      <c r="F707" t="s">
        <v>1605</v>
      </c>
      <c r="G707" t="s">
        <v>3354</v>
      </c>
      <c r="H707" t="s">
        <v>128</v>
      </c>
      <c r="I707" t="s">
        <v>2210</v>
      </c>
      <c r="J707" t="s">
        <v>124</v>
      </c>
      <c r="K707" t="s">
        <v>754</v>
      </c>
      <c r="L707">
        <v>0</v>
      </c>
      <c r="M707">
        <v>796</v>
      </c>
      <c r="N707" t="s">
        <v>10</v>
      </c>
      <c r="O707">
        <v>1</v>
      </c>
      <c r="P707">
        <v>3404.5000000000005</v>
      </c>
      <c r="Q707">
        <f t="shared" si="45"/>
        <v>3404.5000000000005</v>
      </c>
      <c r="R707">
        <f t="shared" si="46"/>
        <v>3813.0400000000009</v>
      </c>
      <c r="S707"/>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row>
    <row r="708" spans="1:60" s="2" customFormat="1" ht="15" x14ac:dyDescent="0.25">
      <c r="A708" t="s">
        <v>1321</v>
      </c>
      <c r="B708" t="s">
        <v>25</v>
      </c>
      <c r="C708" t="s">
        <v>763</v>
      </c>
      <c r="D708" t="s">
        <v>764</v>
      </c>
      <c r="E708" t="s">
        <v>116</v>
      </c>
      <c r="F708" t="s">
        <v>1605</v>
      </c>
      <c r="G708" t="s">
        <v>3354</v>
      </c>
      <c r="H708" t="s">
        <v>753</v>
      </c>
      <c r="I708" t="s">
        <v>2679</v>
      </c>
      <c r="J708" t="s">
        <v>124</v>
      </c>
      <c r="K708" t="s">
        <v>754</v>
      </c>
      <c r="L708">
        <v>0</v>
      </c>
      <c r="M708">
        <v>796</v>
      </c>
      <c r="N708" t="s">
        <v>10</v>
      </c>
      <c r="O708">
        <v>2</v>
      </c>
      <c r="P708">
        <v>3404.5000000000005</v>
      </c>
      <c r="Q708">
        <f t="shared" si="45"/>
        <v>6809.0000000000009</v>
      </c>
      <c r="R708">
        <f t="shared" si="46"/>
        <v>7626.0800000000017</v>
      </c>
      <c r="S708"/>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row>
    <row r="709" spans="1:60" s="2" customFormat="1" ht="15" x14ac:dyDescent="0.25">
      <c r="A709" t="s">
        <v>1322</v>
      </c>
      <c r="B709" t="s">
        <v>25</v>
      </c>
      <c r="C709" t="s">
        <v>763</v>
      </c>
      <c r="D709" t="s">
        <v>764</v>
      </c>
      <c r="E709" t="s">
        <v>116</v>
      </c>
      <c r="F709" t="s">
        <v>1605</v>
      </c>
      <c r="G709" t="s">
        <v>3354</v>
      </c>
      <c r="H709" t="s">
        <v>145</v>
      </c>
      <c r="I709" t="s">
        <v>2208</v>
      </c>
      <c r="J709" t="s">
        <v>124</v>
      </c>
      <c r="K709" t="s">
        <v>754</v>
      </c>
      <c r="L709">
        <v>0</v>
      </c>
      <c r="M709">
        <v>796</v>
      </c>
      <c r="N709" t="s">
        <v>10</v>
      </c>
      <c r="O709">
        <v>1</v>
      </c>
      <c r="P709">
        <v>3404.5000000000005</v>
      </c>
      <c r="Q709">
        <f t="shared" si="45"/>
        <v>3404.5000000000005</v>
      </c>
      <c r="R709">
        <f t="shared" si="46"/>
        <v>3813.0400000000009</v>
      </c>
      <c r="S709"/>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row>
    <row r="710" spans="1:60" s="2" customFormat="1" ht="15" x14ac:dyDescent="0.25">
      <c r="A710" t="s">
        <v>1323</v>
      </c>
      <c r="B710" t="s">
        <v>25</v>
      </c>
      <c r="C710" t="s">
        <v>763</v>
      </c>
      <c r="D710" t="s">
        <v>764</v>
      </c>
      <c r="E710" t="s">
        <v>116</v>
      </c>
      <c r="F710" t="s">
        <v>1605</v>
      </c>
      <c r="G710" t="s">
        <v>3354</v>
      </c>
      <c r="H710" t="s">
        <v>2656</v>
      </c>
      <c r="I710" t="s">
        <v>2657</v>
      </c>
      <c r="J710" t="s">
        <v>124</v>
      </c>
      <c r="K710" t="s">
        <v>754</v>
      </c>
      <c r="L710">
        <v>0</v>
      </c>
      <c r="M710">
        <v>796</v>
      </c>
      <c r="N710" t="s">
        <v>10</v>
      </c>
      <c r="O710">
        <v>1</v>
      </c>
      <c r="P710">
        <v>3404.5000000000005</v>
      </c>
      <c r="Q710">
        <f t="shared" si="45"/>
        <v>3404.5000000000005</v>
      </c>
      <c r="R710">
        <f t="shared" si="46"/>
        <v>3813.0400000000009</v>
      </c>
      <c r="S710"/>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row>
    <row r="711" spans="1:60" s="2" customFormat="1" ht="15" x14ac:dyDescent="0.25">
      <c r="A711" t="s">
        <v>1324</v>
      </c>
      <c r="B711" t="s">
        <v>25</v>
      </c>
      <c r="C711" t="s">
        <v>763</v>
      </c>
      <c r="D711" t="s">
        <v>764</v>
      </c>
      <c r="E711" t="s">
        <v>116</v>
      </c>
      <c r="F711" t="s">
        <v>1605</v>
      </c>
      <c r="G711" t="s">
        <v>3354</v>
      </c>
      <c r="H711" t="s">
        <v>756</v>
      </c>
      <c r="I711" t="s">
        <v>2213</v>
      </c>
      <c r="J711" t="s">
        <v>124</v>
      </c>
      <c r="K711" t="s">
        <v>754</v>
      </c>
      <c r="L711">
        <v>0</v>
      </c>
      <c r="M711">
        <v>796</v>
      </c>
      <c r="N711" t="s">
        <v>10</v>
      </c>
      <c r="O711">
        <v>1</v>
      </c>
      <c r="P711">
        <v>3404.5000000000005</v>
      </c>
      <c r="Q711">
        <f t="shared" si="45"/>
        <v>3404.5000000000005</v>
      </c>
      <c r="R711">
        <f t="shared" si="46"/>
        <v>3813.0400000000009</v>
      </c>
      <c r="S711"/>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row>
    <row r="712" spans="1:60" s="2" customFormat="1" ht="15" x14ac:dyDescent="0.25">
      <c r="A712" t="s">
        <v>1325</v>
      </c>
      <c r="B712" t="s">
        <v>25</v>
      </c>
      <c r="C712" t="s">
        <v>763</v>
      </c>
      <c r="D712" t="s">
        <v>764</v>
      </c>
      <c r="E712" t="s">
        <v>116</v>
      </c>
      <c r="F712" t="s">
        <v>1605</v>
      </c>
      <c r="G712" t="s">
        <v>3354</v>
      </c>
      <c r="H712" t="s">
        <v>128</v>
      </c>
      <c r="I712" t="s">
        <v>2817</v>
      </c>
      <c r="J712" t="s">
        <v>124</v>
      </c>
      <c r="K712" t="s">
        <v>754</v>
      </c>
      <c r="L712">
        <v>0</v>
      </c>
      <c r="M712">
        <v>796</v>
      </c>
      <c r="N712" t="s">
        <v>10</v>
      </c>
      <c r="O712">
        <v>1</v>
      </c>
      <c r="P712">
        <v>3404.5000000000005</v>
      </c>
      <c r="Q712">
        <f t="shared" si="45"/>
        <v>3404.5000000000005</v>
      </c>
      <c r="R712">
        <f t="shared" si="46"/>
        <v>3813.0400000000009</v>
      </c>
      <c r="S712"/>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row>
    <row r="713" spans="1:60" s="2" customFormat="1" ht="15" x14ac:dyDescent="0.25">
      <c r="A713" t="s">
        <v>1326</v>
      </c>
      <c r="B713" t="s">
        <v>25</v>
      </c>
      <c r="C713" t="s">
        <v>763</v>
      </c>
      <c r="D713" t="s">
        <v>764</v>
      </c>
      <c r="E713" t="s">
        <v>116</v>
      </c>
      <c r="F713" t="s">
        <v>1605</v>
      </c>
      <c r="G713" t="s">
        <v>3354</v>
      </c>
      <c r="H713" t="s">
        <v>613</v>
      </c>
      <c r="I713" t="s">
        <v>2811</v>
      </c>
      <c r="J713" t="s">
        <v>124</v>
      </c>
      <c r="K713" t="s">
        <v>754</v>
      </c>
      <c r="L713">
        <v>0</v>
      </c>
      <c r="M713">
        <v>796</v>
      </c>
      <c r="N713" t="s">
        <v>10</v>
      </c>
      <c r="O713">
        <v>1</v>
      </c>
      <c r="P713">
        <v>3404.5000000000005</v>
      </c>
      <c r="Q713">
        <f t="shared" si="45"/>
        <v>3404.5000000000005</v>
      </c>
      <c r="R713">
        <f t="shared" si="46"/>
        <v>3813.0400000000009</v>
      </c>
      <c r="S713"/>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row>
    <row r="714" spans="1:60" s="2" customFormat="1" ht="15" x14ac:dyDescent="0.25">
      <c r="A714" t="s">
        <v>1327</v>
      </c>
      <c r="B714" t="s">
        <v>25</v>
      </c>
      <c r="C714" t="s">
        <v>767</v>
      </c>
      <c r="D714" t="s">
        <v>768</v>
      </c>
      <c r="E714" t="s">
        <v>116</v>
      </c>
      <c r="F714" t="s">
        <v>1605</v>
      </c>
      <c r="G714" t="s">
        <v>3354</v>
      </c>
      <c r="H714" t="s">
        <v>129</v>
      </c>
      <c r="I714" t="s">
        <v>2204</v>
      </c>
      <c r="J714" t="s">
        <v>124</v>
      </c>
      <c r="K714" t="s">
        <v>754</v>
      </c>
      <c r="L714">
        <v>0</v>
      </c>
      <c r="M714">
        <v>796</v>
      </c>
      <c r="N714" t="s">
        <v>10</v>
      </c>
      <c r="O714">
        <v>2</v>
      </c>
      <c r="P714">
        <v>1496.0000000000002</v>
      </c>
      <c r="Q714">
        <f t="shared" si="45"/>
        <v>2992.0000000000005</v>
      </c>
      <c r="R714">
        <f t="shared" si="46"/>
        <v>3351.0400000000009</v>
      </c>
      <c r="S714"/>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row>
    <row r="715" spans="1:60" s="2" customFormat="1" ht="15" x14ac:dyDescent="0.25">
      <c r="A715" t="s">
        <v>1328</v>
      </c>
      <c r="B715" t="s">
        <v>25</v>
      </c>
      <c r="C715" t="s">
        <v>767</v>
      </c>
      <c r="D715" t="s">
        <v>768</v>
      </c>
      <c r="E715" t="s">
        <v>116</v>
      </c>
      <c r="F715" t="s">
        <v>1605</v>
      </c>
      <c r="G715" t="s">
        <v>3354</v>
      </c>
      <c r="H715" t="s">
        <v>753</v>
      </c>
      <c r="I715" t="s">
        <v>2212</v>
      </c>
      <c r="J715" t="s">
        <v>124</v>
      </c>
      <c r="K715" t="s">
        <v>754</v>
      </c>
      <c r="L715">
        <v>0</v>
      </c>
      <c r="M715">
        <v>796</v>
      </c>
      <c r="N715" t="s">
        <v>10</v>
      </c>
      <c r="O715">
        <v>1</v>
      </c>
      <c r="P715">
        <v>2640</v>
      </c>
      <c r="Q715">
        <f t="shared" si="45"/>
        <v>2640</v>
      </c>
      <c r="R715">
        <f t="shared" si="46"/>
        <v>2956.8</v>
      </c>
      <c r="S71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row>
    <row r="716" spans="1:60" s="2" customFormat="1" ht="15" x14ac:dyDescent="0.25">
      <c r="A716" t="s">
        <v>1329</v>
      </c>
      <c r="B716" t="s">
        <v>25</v>
      </c>
      <c r="C716" t="s">
        <v>767</v>
      </c>
      <c r="D716" t="s">
        <v>768</v>
      </c>
      <c r="E716" t="s">
        <v>116</v>
      </c>
      <c r="F716" t="s">
        <v>1605</v>
      </c>
      <c r="G716" t="s">
        <v>3354</v>
      </c>
      <c r="H716" t="s">
        <v>140</v>
      </c>
      <c r="I716" t="s">
        <v>1639</v>
      </c>
      <c r="J716" t="s">
        <v>124</v>
      </c>
      <c r="K716" t="s">
        <v>754</v>
      </c>
      <c r="L716">
        <v>0</v>
      </c>
      <c r="M716">
        <v>796</v>
      </c>
      <c r="N716" t="s">
        <v>10</v>
      </c>
      <c r="O716">
        <v>3</v>
      </c>
      <c r="P716">
        <v>1496.0000000000002</v>
      </c>
      <c r="Q716">
        <f t="shared" si="45"/>
        <v>4488.0000000000009</v>
      </c>
      <c r="R716">
        <f t="shared" si="46"/>
        <v>5026.5600000000013</v>
      </c>
      <c r="S716"/>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row>
    <row r="717" spans="1:60" s="2" customFormat="1" ht="15" x14ac:dyDescent="0.25">
      <c r="A717" t="s">
        <v>1330</v>
      </c>
      <c r="B717" t="s">
        <v>25</v>
      </c>
      <c r="C717" t="s">
        <v>767</v>
      </c>
      <c r="D717" t="s">
        <v>768</v>
      </c>
      <c r="E717" t="s">
        <v>116</v>
      </c>
      <c r="F717" t="s">
        <v>1605</v>
      </c>
      <c r="G717" t="s">
        <v>3354</v>
      </c>
      <c r="H717" t="s">
        <v>756</v>
      </c>
      <c r="I717" t="s">
        <v>2504</v>
      </c>
      <c r="J717" t="s">
        <v>124</v>
      </c>
      <c r="K717" t="s">
        <v>754</v>
      </c>
      <c r="L717">
        <v>0</v>
      </c>
      <c r="M717">
        <v>796</v>
      </c>
      <c r="N717" t="s">
        <v>10</v>
      </c>
      <c r="O717">
        <v>6</v>
      </c>
      <c r="P717">
        <v>1496.0000000000002</v>
      </c>
      <c r="Q717">
        <f t="shared" si="45"/>
        <v>8976.0000000000018</v>
      </c>
      <c r="R717">
        <f t="shared" si="46"/>
        <v>10053.120000000003</v>
      </c>
      <c r="S717"/>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row>
    <row r="718" spans="1:60" s="2" customFormat="1" ht="15" x14ac:dyDescent="0.25">
      <c r="A718" t="s">
        <v>1331</v>
      </c>
      <c r="B718" t="s">
        <v>25</v>
      </c>
      <c r="C718" t="s">
        <v>767</v>
      </c>
      <c r="D718" t="s">
        <v>768</v>
      </c>
      <c r="E718" t="s">
        <v>116</v>
      </c>
      <c r="F718" t="s">
        <v>1605</v>
      </c>
      <c r="G718" t="s">
        <v>3354</v>
      </c>
      <c r="H718" t="s">
        <v>753</v>
      </c>
      <c r="I718" t="s">
        <v>878</v>
      </c>
      <c r="J718" t="s">
        <v>124</v>
      </c>
      <c r="K718" t="s">
        <v>754</v>
      </c>
      <c r="L718">
        <v>0</v>
      </c>
      <c r="M718">
        <v>796</v>
      </c>
      <c r="N718" t="s">
        <v>10</v>
      </c>
      <c r="O718">
        <v>4</v>
      </c>
      <c r="P718">
        <v>1496.0000000000002</v>
      </c>
      <c r="Q718">
        <f t="shared" si="45"/>
        <v>5984.0000000000009</v>
      </c>
      <c r="R718">
        <f t="shared" si="46"/>
        <v>6702.0800000000017</v>
      </c>
      <c r="S718"/>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row>
    <row r="719" spans="1:60" s="2" customFormat="1" ht="15" x14ac:dyDescent="0.25">
      <c r="A719" t="s">
        <v>1332</v>
      </c>
      <c r="B719" t="s">
        <v>25</v>
      </c>
      <c r="C719" t="s">
        <v>767</v>
      </c>
      <c r="D719" t="s">
        <v>768</v>
      </c>
      <c r="E719" t="s">
        <v>116</v>
      </c>
      <c r="F719" t="s">
        <v>1605</v>
      </c>
      <c r="G719" t="s">
        <v>3354</v>
      </c>
      <c r="H719" t="s">
        <v>126</v>
      </c>
      <c r="I719" t="s">
        <v>879</v>
      </c>
      <c r="J719" t="s">
        <v>124</v>
      </c>
      <c r="K719" t="s">
        <v>754</v>
      </c>
      <c r="L719">
        <v>0</v>
      </c>
      <c r="M719">
        <v>796</v>
      </c>
      <c r="N719" t="s">
        <v>10</v>
      </c>
      <c r="O719">
        <v>5</v>
      </c>
      <c r="P719">
        <v>1496.0000000000002</v>
      </c>
      <c r="Q719">
        <f t="shared" ref="Q719:Q782" si="47">O719*P719</f>
        <v>7480.0000000000009</v>
      </c>
      <c r="R719">
        <f t="shared" ref="R719:R782" si="48">Q719*1.12</f>
        <v>8377.6000000000022</v>
      </c>
      <c r="S719"/>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row>
    <row r="720" spans="1:60" s="2" customFormat="1" ht="15" x14ac:dyDescent="0.25">
      <c r="A720" t="s">
        <v>1333</v>
      </c>
      <c r="B720" t="s">
        <v>25</v>
      </c>
      <c r="C720" t="s">
        <v>767</v>
      </c>
      <c r="D720" t="s">
        <v>768</v>
      </c>
      <c r="E720" t="s">
        <v>116</v>
      </c>
      <c r="F720" t="s">
        <v>1605</v>
      </c>
      <c r="G720" t="s">
        <v>3354</v>
      </c>
      <c r="H720" t="s">
        <v>133</v>
      </c>
      <c r="I720" t="s">
        <v>2219</v>
      </c>
      <c r="J720" t="s">
        <v>124</v>
      </c>
      <c r="K720" t="s">
        <v>754</v>
      </c>
      <c r="L720">
        <v>0</v>
      </c>
      <c r="M720">
        <v>796</v>
      </c>
      <c r="N720" t="s">
        <v>10</v>
      </c>
      <c r="O720">
        <v>1</v>
      </c>
      <c r="P720">
        <v>1496.0000000000002</v>
      </c>
      <c r="Q720">
        <f t="shared" si="47"/>
        <v>1496.0000000000002</v>
      </c>
      <c r="R720">
        <f t="shared" si="48"/>
        <v>1675.5200000000004</v>
      </c>
      <c r="S720"/>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row>
    <row r="721" spans="1:60" s="2" customFormat="1" ht="15" x14ac:dyDescent="0.25">
      <c r="A721" t="s">
        <v>1334</v>
      </c>
      <c r="B721" t="s">
        <v>25</v>
      </c>
      <c r="C721" t="s">
        <v>767</v>
      </c>
      <c r="D721" t="s">
        <v>768</v>
      </c>
      <c r="E721" t="s">
        <v>116</v>
      </c>
      <c r="F721" t="s">
        <v>1605</v>
      </c>
      <c r="G721" t="s">
        <v>3354</v>
      </c>
      <c r="H721" t="s">
        <v>125</v>
      </c>
      <c r="I721" t="s">
        <v>2216</v>
      </c>
      <c r="J721" t="s">
        <v>124</v>
      </c>
      <c r="K721" t="s">
        <v>754</v>
      </c>
      <c r="L721">
        <v>0</v>
      </c>
      <c r="M721">
        <v>796</v>
      </c>
      <c r="N721" t="s">
        <v>10</v>
      </c>
      <c r="O721">
        <v>2</v>
      </c>
      <c r="P721">
        <v>1496.0000000000002</v>
      </c>
      <c r="Q721">
        <f t="shared" si="47"/>
        <v>2992.0000000000005</v>
      </c>
      <c r="R721">
        <f t="shared" si="48"/>
        <v>3351.0400000000009</v>
      </c>
      <c r="S721"/>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row>
    <row r="722" spans="1:60" s="2" customFormat="1" ht="15" x14ac:dyDescent="0.25">
      <c r="A722" t="s">
        <v>1335</v>
      </c>
      <c r="B722" t="s">
        <v>25</v>
      </c>
      <c r="C722" t="s">
        <v>767</v>
      </c>
      <c r="D722" t="s">
        <v>768</v>
      </c>
      <c r="E722" t="s">
        <v>116</v>
      </c>
      <c r="F722" t="s">
        <v>1605</v>
      </c>
      <c r="G722" t="s">
        <v>3354</v>
      </c>
      <c r="H722" t="s">
        <v>125</v>
      </c>
      <c r="I722" t="s">
        <v>2206</v>
      </c>
      <c r="J722" t="s">
        <v>124</v>
      </c>
      <c r="K722" t="s">
        <v>754</v>
      </c>
      <c r="L722">
        <v>0</v>
      </c>
      <c r="M722">
        <v>796</v>
      </c>
      <c r="N722" t="s">
        <v>10</v>
      </c>
      <c r="O722">
        <v>4</v>
      </c>
      <c r="P722">
        <v>1496.0000000000002</v>
      </c>
      <c r="Q722">
        <f t="shared" si="47"/>
        <v>5984.0000000000009</v>
      </c>
      <c r="R722">
        <f t="shared" si="48"/>
        <v>6702.0800000000017</v>
      </c>
      <c r="S722"/>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row>
    <row r="723" spans="1:60" s="2" customFormat="1" ht="15" x14ac:dyDescent="0.25">
      <c r="A723" t="s">
        <v>1336</v>
      </c>
      <c r="B723" t="s">
        <v>25</v>
      </c>
      <c r="C723" t="s">
        <v>767</v>
      </c>
      <c r="D723" t="s">
        <v>768</v>
      </c>
      <c r="E723" t="s">
        <v>116</v>
      </c>
      <c r="F723" t="s">
        <v>1605</v>
      </c>
      <c r="G723" t="s">
        <v>3354</v>
      </c>
      <c r="H723" t="s">
        <v>613</v>
      </c>
      <c r="I723" t="s">
        <v>2169</v>
      </c>
      <c r="J723" t="s">
        <v>124</v>
      </c>
      <c r="K723" t="s">
        <v>754</v>
      </c>
      <c r="L723">
        <v>0</v>
      </c>
      <c r="M723">
        <v>796</v>
      </c>
      <c r="N723" t="s">
        <v>10</v>
      </c>
      <c r="O723">
        <v>3</v>
      </c>
      <c r="P723">
        <v>1496.0000000000002</v>
      </c>
      <c r="Q723">
        <f t="shared" si="47"/>
        <v>4488.0000000000009</v>
      </c>
      <c r="R723">
        <f t="shared" si="48"/>
        <v>5026.5600000000013</v>
      </c>
      <c r="S723"/>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row>
    <row r="724" spans="1:60" s="2" customFormat="1" ht="15" x14ac:dyDescent="0.25">
      <c r="A724" t="s">
        <v>1337</v>
      </c>
      <c r="B724" t="s">
        <v>25</v>
      </c>
      <c r="C724" t="s">
        <v>767</v>
      </c>
      <c r="D724" t="s">
        <v>768</v>
      </c>
      <c r="E724" t="s">
        <v>116</v>
      </c>
      <c r="F724" t="s">
        <v>1605</v>
      </c>
      <c r="G724" t="s">
        <v>3354</v>
      </c>
      <c r="H724" t="s">
        <v>880</v>
      </c>
      <c r="I724" t="s">
        <v>2813</v>
      </c>
      <c r="J724" t="s">
        <v>124</v>
      </c>
      <c r="K724" t="s">
        <v>754</v>
      </c>
      <c r="L724">
        <v>0</v>
      </c>
      <c r="M724">
        <v>796</v>
      </c>
      <c r="N724" t="s">
        <v>10</v>
      </c>
      <c r="O724">
        <v>6</v>
      </c>
      <c r="P724">
        <v>1496.0000000000002</v>
      </c>
      <c r="Q724">
        <f t="shared" si="47"/>
        <v>8976.0000000000018</v>
      </c>
      <c r="R724">
        <f t="shared" si="48"/>
        <v>10053.120000000003</v>
      </c>
      <c r="S724"/>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row>
    <row r="725" spans="1:60" s="2" customFormat="1" ht="15" x14ac:dyDescent="0.25">
      <c r="A725" t="s">
        <v>1338</v>
      </c>
      <c r="B725" t="s">
        <v>25</v>
      </c>
      <c r="C725" t="s">
        <v>767</v>
      </c>
      <c r="D725" t="s">
        <v>768</v>
      </c>
      <c r="E725" t="s">
        <v>116</v>
      </c>
      <c r="F725" t="s">
        <v>1605</v>
      </c>
      <c r="G725" t="s">
        <v>3354</v>
      </c>
      <c r="H725" t="s">
        <v>129</v>
      </c>
      <c r="I725" t="s">
        <v>881</v>
      </c>
      <c r="J725" t="s">
        <v>124</v>
      </c>
      <c r="K725" t="s">
        <v>754</v>
      </c>
      <c r="L725">
        <v>0</v>
      </c>
      <c r="M725">
        <v>796</v>
      </c>
      <c r="N725" t="s">
        <v>10</v>
      </c>
      <c r="O725">
        <v>3</v>
      </c>
      <c r="P725">
        <v>1496.0000000000002</v>
      </c>
      <c r="Q725">
        <f t="shared" si="47"/>
        <v>4488.0000000000009</v>
      </c>
      <c r="R725">
        <f t="shared" si="48"/>
        <v>5026.5600000000013</v>
      </c>
      <c r="S72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row>
    <row r="726" spans="1:60" s="2" customFormat="1" ht="15" x14ac:dyDescent="0.25">
      <c r="A726" t="s">
        <v>1339</v>
      </c>
      <c r="B726" t="s">
        <v>25</v>
      </c>
      <c r="C726" t="s">
        <v>767</v>
      </c>
      <c r="D726" t="s">
        <v>768</v>
      </c>
      <c r="E726" t="s">
        <v>116</v>
      </c>
      <c r="F726" t="s">
        <v>1605</v>
      </c>
      <c r="G726" t="s">
        <v>3354</v>
      </c>
      <c r="H726" t="s">
        <v>2661</v>
      </c>
      <c r="I726" t="s">
        <v>2215</v>
      </c>
      <c r="J726" t="s">
        <v>124</v>
      </c>
      <c r="K726" t="s">
        <v>754</v>
      </c>
      <c r="L726">
        <v>0</v>
      </c>
      <c r="M726">
        <v>796</v>
      </c>
      <c r="N726" t="s">
        <v>10</v>
      </c>
      <c r="O726">
        <v>3</v>
      </c>
      <c r="P726">
        <v>1496.0000000000002</v>
      </c>
      <c r="Q726">
        <f t="shared" si="47"/>
        <v>4488.0000000000009</v>
      </c>
      <c r="R726">
        <f t="shared" si="48"/>
        <v>5026.5600000000013</v>
      </c>
      <c r="S726"/>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row>
    <row r="727" spans="1:60" s="2" customFormat="1" ht="15" x14ac:dyDescent="0.25">
      <c r="A727" t="s">
        <v>1340</v>
      </c>
      <c r="B727" t="s">
        <v>25</v>
      </c>
      <c r="C727" t="s">
        <v>767</v>
      </c>
      <c r="D727" t="s">
        <v>768</v>
      </c>
      <c r="E727" t="s">
        <v>116</v>
      </c>
      <c r="F727" t="s">
        <v>1605</v>
      </c>
      <c r="G727" t="s">
        <v>3354</v>
      </c>
      <c r="H727" t="s">
        <v>128</v>
      </c>
      <c r="I727" t="s">
        <v>2816</v>
      </c>
      <c r="J727" t="s">
        <v>124</v>
      </c>
      <c r="K727" t="s">
        <v>754</v>
      </c>
      <c r="L727">
        <v>0</v>
      </c>
      <c r="M727">
        <v>796</v>
      </c>
      <c r="N727" t="s">
        <v>10</v>
      </c>
      <c r="O727">
        <v>1</v>
      </c>
      <c r="P727">
        <v>1496.0000000000002</v>
      </c>
      <c r="Q727">
        <f t="shared" si="47"/>
        <v>1496.0000000000002</v>
      </c>
      <c r="R727">
        <f t="shared" si="48"/>
        <v>1675.5200000000004</v>
      </c>
      <c r="S727"/>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row>
    <row r="728" spans="1:60" s="2" customFormat="1" ht="15" x14ac:dyDescent="0.25">
      <c r="A728" t="s">
        <v>1341</v>
      </c>
      <c r="B728" t="s">
        <v>25</v>
      </c>
      <c r="C728" t="s">
        <v>767</v>
      </c>
      <c r="D728" t="s">
        <v>768</v>
      </c>
      <c r="E728" t="s">
        <v>116</v>
      </c>
      <c r="F728" t="s">
        <v>1605</v>
      </c>
      <c r="G728" t="s">
        <v>3354</v>
      </c>
      <c r="H728" t="s">
        <v>126</v>
      </c>
      <c r="I728" t="s">
        <v>2185</v>
      </c>
      <c r="J728" t="s">
        <v>124</v>
      </c>
      <c r="K728" t="s">
        <v>754</v>
      </c>
      <c r="L728">
        <v>0</v>
      </c>
      <c r="M728">
        <v>796</v>
      </c>
      <c r="N728" t="s">
        <v>10</v>
      </c>
      <c r="O728">
        <v>3</v>
      </c>
      <c r="P728">
        <v>1496.0000000000002</v>
      </c>
      <c r="Q728">
        <f t="shared" si="47"/>
        <v>4488.0000000000009</v>
      </c>
      <c r="R728">
        <f t="shared" si="48"/>
        <v>5026.5600000000013</v>
      </c>
      <c r="S728"/>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row>
    <row r="729" spans="1:60" s="2" customFormat="1" ht="15" x14ac:dyDescent="0.25">
      <c r="A729" t="s">
        <v>1342</v>
      </c>
      <c r="B729" t="s">
        <v>25</v>
      </c>
      <c r="C729" t="s">
        <v>767</v>
      </c>
      <c r="D729" t="s">
        <v>768</v>
      </c>
      <c r="E729" t="s">
        <v>116</v>
      </c>
      <c r="F729" t="s">
        <v>1605</v>
      </c>
      <c r="G729" t="s">
        <v>3354</v>
      </c>
      <c r="H729" t="s">
        <v>125</v>
      </c>
      <c r="I729" t="s">
        <v>2207</v>
      </c>
      <c r="J729" t="s">
        <v>124</v>
      </c>
      <c r="K729" t="s">
        <v>754</v>
      </c>
      <c r="L729">
        <v>0</v>
      </c>
      <c r="M729">
        <v>796</v>
      </c>
      <c r="N729" t="s">
        <v>10</v>
      </c>
      <c r="O729">
        <v>2</v>
      </c>
      <c r="P729">
        <v>1496.0000000000002</v>
      </c>
      <c r="Q729">
        <f t="shared" si="47"/>
        <v>2992.0000000000005</v>
      </c>
      <c r="R729">
        <f t="shared" si="48"/>
        <v>3351.0400000000009</v>
      </c>
      <c r="S729"/>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row>
    <row r="730" spans="1:60" s="2" customFormat="1" ht="15" x14ac:dyDescent="0.25">
      <c r="A730" t="s">
        <v>1343</v>
      </c>
      <c r="B730" t="s">
        <v>25</v>
      </c>
      <c r="C730" t="s">
        <v>767</v>
      </c>
      <c r="D730" t="s">
        <v>768</v>
      </c>
      <c r="E730" t="s">
        <v>116</v>
      </c>
      <c r="F730" t="s">
        <v>1605</v>
      </c>
      <c r="G730" t="s">
        <v>3354</v>
      </c>
      <c r="H730" t="s">
        <v>145</v>
      </c>
      <c r="I730" t="s">
        <v>1855</v>
      </c>
      <c r="J730" t="s">
        <v>124</v>
      </c>
      <c r="K730" t="s">
        <v>754</v>
      </c>
      <c r="L730">
        <v>0</v>
      </c>
      <c r="M730">
        <v>796</v>
      </c>
      <c r="N730" t="s">
        <v>10</v>
      </c>
      <c r="O730">
        <v>3</v>
      </c>
      <c r="P730">
        <v>1496.0000000000002</v>
      </c>
      <c r="Q730">
        <f t="shared" si="47"/>
        <v>4488.0000000000009</v>
      </c>
      <c r="R730">
        <f t="shared" si="48"/>
        <v>5026.5600000000013</v>
      </c>
      <c r="S730"/>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row>
    <row r="731" spans="1:60" s="2" customFormat="1" ht="15" x14ac:dyDescent="0.25">
      <c r="A731" t="s">
        <v>1344</v>
      </c>
      <c r="B731" t="s">
        <v>25</v>
      </c>
      <c r="C731" t="s">
        <v>767</v>
      </c>
      <c r="D731" t="s">
        <v>768</v>
      </c>
      <c r="E731" t="s">
        <v>116</v>
      </c>
      <c r="F731" t="s">
        <v>1605</v>
      </c>
      <c r="G731" t="s">
        <v>3354</v>
      </c>
      <c r="H731" t="s">
        <v>756</v>
      </c>
      <c r="I731" t="s">
        <v>2807</v>
      </c>
      <c r="J731" t="s">
        <v>124</v>
      </c>
      <c r="K731" t="s">
        <v>754</v>
      </c>
      <c r="L731">
        <v>0</v>
      </c>
      <c r="M731">
        <v>796</v>
      </c>
      <c r="N731" t="s">
        <v>10</v>
      </c>
      <c r="O731">
        <v>4</v>
      </c>
      <c r="P731">
        <v>1496.0000000000002</v>
      </c>
      <c r="Q731">
        <f t="shared" si="47"/>
        <v>5984.0000000000009</v>
      </c>
      <c r="R731">
        <f t="shared" si="48"/>
        <v>6702.0800000000017</v>
      </c>
      <c r="S731"/>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row>
    <row r="732" spans="1:60" s="2" customFormat="1" ht="15" x14ac:dyDescent="0.25">
      <c r="A732" t="s">
        <v>1345</v>
      </c>
      <c r="B732" t="s">
        <v>25</v>
      </c>
      <c r="C732" t="s">
        <v>767</v>
      </c>
      <c r="D732" t="s">
        <v>768</v>
      </c>
      <c r="E732" t="s">
        <v>116</v>
      </c>
      <c r="F732" t="s">
        <v>1605</v>
      </c>
      <c r="G732" t="s">
        <v>3354</v>
      </c>
      <c r="H732" t="s">
        <v>145</v>
      </c>
      <c r="I732" t="s">
        <v>882</v>
      </c>
      <c r="J732" t="s">
        <v>124</v>
      </c>
      <c r="K732" t="s">
        <v>754</v>
      </c>
      <c r="L732">
        <v>0</v>
      </c>
      <c r="M732">
        <v>796</v>
      </c>
      <c r="N732" t="s">
        <v>10</v>
      </c>
      <c r="O732">
        <v>2</v>
      </c>
      <c r="P732">
        <v>1496.0000000000002</v>
      </c>
      <c r="Q732">
        <f t="shared" si="47"/>
        <v>2992.0000000000005</v>
      </c>
      <c r="R732">
        <f t="shared" si="48"/>
        <v>3351.0400000000009</v>
      </c>
      <c r="S732"/>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row>
    <row r="733" spans="1:60" s="2" customFormat="1" ht="15" x14ac:dyDescent="0.25">
      <c r="A733" t="s">
        <v>1346</v>
      </c>
      <c r="B733" t="s">
        <v>25</v>
      </c>
      <c r="C733" t="s">
        <v>767</v>
      </c>
      <c r="D733" t="s">
        <v>768</v>
      </c>
      <c r="E733" t="s">
        <v>116</v>
      </c>
      <c r="F733" t="s">
        <v>1605</v>
      </c>
      <c r="G733" t="s">
        <v>3354</v>
      </c>
      <c r="H733" t="s">
        <v>128</v>
      </c>
      <c r="I733" t="s">
        <v>614</v>
      </c>
      <c r="J733" t="s">
        <v>124</v>
      </c>
      <c r="K733" t="s">
        <v>754</v>
      </c>
      <c r="L733">
        <v>0</v>
      </c>
      <c r="M733">
        <v>796</v>
      </c>
      <c r="N733" t="s">
        <v>10</v>
      </c>
      <c r="O733">
        <v>1</v>
      </c>
      <c r="P733">
        <v>1496.0000000000002</v>
      </c>
      <c r="Q733">
        <f t="shared" si="47"/>
        <v>1496.0000000000002</v>
      </c>
      <c r="R733">
        <f t="shared" si="48"/>
        <v>1675.5200000000004</v>
      </c>
      <c r="S733"/>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row>
    <row r="734" spans="1:60" s="2" customFormat="1" ht="15" x14ac:dyDescent="0.25">
      <c r="A734" t="s">
        <v>1347</v>
      </c>
      <c r="B734" t="s">
        <v>25</v>
      </c>
      <c r="C734" t="s">
        <v>767</v>
      </c>
      <c r="D734" t="s">
        <v>768</v>
      </c>
      <c r="E734" t="s">
        <v>116</v>
      </c>
      <c r="F734" t="s">
        <v>1605</v>
      </c>
      <c r="G734" t="s">
        <v>3354</v>
      </c>
      <c r="H734" t="s">
        <v>130</v>
      </c>
      <c r="I734" t="s">
        <v>883</v>
      </c>
      <c r="J734" t="s">
        <v>124</v>
      </c>
      <c r="K734" t="s">
        <v>754</v>
      </c>
      <c r="L734">
        <v>0</v>
      </c>
      <c r="M734">
        <v>796</v>
      </c>
      <c r="N734" t="s">
        <v>10</v>
      </c>
      <c r="O734">
        <v>6</v>
      </c>
      <c r="P734">
        <v>1496.0000000000002</v>
      </c>
      <c r="Q734">
        <f t="shared" si="47"/>
        <v>8976.0000000000018</v>
      </c>
      <c r="R734">
        <f t="shared" si="48"/>
        <v>10053.120000000003</v>
      </c>
      <c r="S734"/>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row>
    <row r="735" spans="1:60" s="2" customFormat="1" ht="15" x14ac:dyDescent="0.25">
      <c r="A735" t="s">
        <v>1348</v>
      </c>
      <c r="B735" t="s">
        <v>25</v>
      </c>
      <c r="C735" t="s">
        <v>767</v>
      </c>
      <c r="D735" t="s">
        <v>768</v>
      </c>
      <c r="E735" t="s">
        <v>116</v>
      </c>
      <c r="F735" t="s">
        <v>1605</v>
      </c>
      <c r="G735" t="s">
        <v>3354</v>
      </c>
      <c r="H735" t="s">
        <v>126</v>
      </c>
      <c r="I735" t="s">
        <v>2211</v>
      </c>
      <c r="J735" t="s">
        <v>124</v>
      </c>
      <c r="K735" t="s">
        <v>754</v>
      </c>
      <c r="L735">
        <v>0</v>
      </c>
      <c r="M735">
        <v>796</v>
      </c>
      <c r="N735" t="s">
        <v>10</v>
      </c>
      <c r="O735">
        <v>3</v>
      </c>
      <c r="P735">
        <v>1496.0000000000002</v>
      </c>
      <c r="Q735">
        <f t="shared" si="47"/>
        <v>4488.0000000000009</v>
      </c>
      <c r="R735">
        <f t="shared" si="48"/>
        <v>5026.5600000000013</v>
      </c>
      <c r="S73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row>
    <row r="736" spans="1:60" s="2" customFormat="1" ht="15" x14ac:dyDescent="0.25">
      <c r="A736" t="s">
        <v>1349</v>
      </c>
      <c r="B736" t="s">
        <v>25</v>
      </c>
      <c r="C736" t="s">
        <v>767</v>
      </c>
      <c r="D736" t="s">
        <v>768</v>
      </c>
      <c r="E736" t="s">
        <v>116</v>
      </c>
      <c r="F736" t="s">
        <v>1605</v>
      </c>
      <c r="G736" t="s">
        <v>3354</v>
      </c>
      <c r="H736" t="s">
        <v>2658</v>
      </c>
      <c r="I736" t="s">
        <v>884</v>
      </c>
      <c r="J736" t="s">
        <v>124</v>
      </c>
      <c r="K736" t="s">
        <v>754</v>
      </c>
      <c r="L736">
        <v>0</v>
      </c>
      <c r="M736">
        <v>796</v>
      </c>
      <c r="N736" t="s">
        <v>10</v>
      </c>
      <c r="O736">
        <v>1</v>
      </c>
      <c r="P736">
        <v>1496.0000000000002</v>
      </c>
      <c r="Q736">
        <f t="shared" si="47"/>
        <v>1496.0000000000002</v>
      </c>
      <c r="R736">
        <f t="shared" si="48"/>
        <v>1675.5200000000004</v>
      </c>
      <c r="S736"/>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row>
    <row r="737" spans="1:60" s="2" customFormat="1" ht="15" x14ac:dyDescent="0.25">
      <c r="A737" t="s">
        <v>1350</v>
      </c>
      <c r="B737" t="s">
        <v>25</v>
      </c>
      <c r="C737" t="s">
        <v>767</v>
      </c>
      <c r="D737" t="s">
        <v>768</v>
      </c>
      <c r="E737" t="s">
        <v>116</v>
      </c>
      <c r="F737" t="s">
        <v>1605</v>
      </c>
      <c r="G737" t="s">
        <v>3354</v>
      </c>
      <c r="H737" t="s">
        <v>131</v>
      </c>
      <c r="I737" t="s">
        <v>2821</v>
      </c>
      <c r="J737" t="s">
        <v>124</v>
      </c>
      <c r="K737" t="s">
        <v>754</v>
      </c>
      <c r="L737">
        <v>0</v>
      </c>
      <c r="M737">
        <v>796</v>
      </c>
      <c r="N737" t="s">
        <v>10</v>
      </c>
      <c r="O737">
        <v>2</v>
      </c>
      <c r="P737">
        <v>1496.0000000000002</v>
      </c>
      <c r="Q737">
        <f t="shared" si="47"/>
        <v>2992.0000000000005</v>
      </c>
      <c r="R737">
        <f t="shared" si="48"/>
        <v>3351.0400000000009</v>
      </c>
      <c r="S737"/>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row>
    <row r="738" spans="1:60" s="2" customFormat="1" ht="15" x14ac:dyDescent="0.25">
      <c r="A738" t="s">
        <v>1351</v>
      </c>
      <c r="B738" t="s">
        <v>25</v>
      </c>
      <c r="C738" t="s">
        <v>767</v>
      </c>
      <c r="D738" t="s">
        <v>768</v>
      </c>
      <c r="E738" t="s">
        <v>116</v>
      </c>
      <c r="F738" t="s">
        <v>1605</v>
      </c>
      <c r="G738" t="s">
        <v>3354</v>
      </c>
      <c r="H738" t="s">
        <v>128</v>
      </c>
      <c r="I738" t="s">
        <v>2210</v>
      </c>
      <c r="J738" t="s">
        <v>124</v>
      </c>
      <c r="K738" t="s">
        <v>754</v>
      </c>
      <c r="L738">
        <v>0</v>
      </c>
      <c r="M738">
        <v>796</v>
      </c>
      <c r="N738" t="s">
        <v>10</v>
      </c>
      <c r="O738">
        <v>2</v>
      </c>
      <c r="P738">
        <v>1496.0000000000002</v>
      </c>
      <c r="Q738">
        <f t="shared" si="47"/>
        <v>2992.0000000000005</v>
      </c>
      <c r="R738">
        <f t="shared" si="48"/>
        <v>3351.0400000000009</v>
      </c>
      <c r="S738"/>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row>
    <row r="739" spans="1:60" s="2" customFormat="1" ht="15" x14ac:dyDescent="0.25">
      <c r="A739" t="s">
        <v>1352</v>
      </c>
      <c r="B739" t="s">
        <v>25</v>
      </c>
      <c r="C739" t="s">
        <v>767</v>
      </c>
      <c r="D739" t="s">
        <v>768</v>
      </c>
      <c r="E739" t="s">
        <v>116</v>
      </c>
      <c r="F739" t="s">
        <v>1605</v>
      </c>
      <c r="G739" t="s">
        <v>3354</v>
      </c>
      <c r="H739" t="s">
        <v>145</v>
      </c>
      <c r="I739" t="s">
        <v>2208</v>
      </c>
      <c r="J739" t="s">
        <v>124</v>
      </c>
      <c r="K739" t="s">
        <v>754</v>
      </c>
      <c r="L739">
        <v>0</v>
      </c>
      <c r="M739">
        <v>796</v>
      </c>
      <c r="N739" t="s">
        <v>10</v>
      </c>
      <c r="O739">
        <v>3</v>
      </c>
      <c r="P739">
        <v>1496.0000000000002</v>
      </c>
      <c r="Q739">
        <f t="shared" si="47"/>
        <v>4488.0000000000009</v>
      </c>
      <c r="R739">
        <f t="shared" si="48"/>
        <v>5026.5600000000013</v>
      </c>
      <c r="S739"/>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row>
    <row r="740" spans="1:60" s="2" customFormat="1" ht="15" x14ac:dyDescent="0.25">
      <c r="A740" t="s">
        <v>1353</v>
      </c>
      <c r="B740" t="s">
        <v>25</v>
      </c>
      <c r="C740" t="s">
        <v>767</v>
      </c>
      <c r="D740" t="s">
        <v>768</v>
      </c>
      <c r="E740" t="s">
        <v>116</v>
      </c>
      <c r="F740" t="s">
        <v>1605</v>
      </c>
      <c r="G740" t="s">
        <v>3354</v>
      </c>
      <c r="H740" t="s">
        <v>2656</v>
      </c>
      <c r="I740" t="s">
        <v>2657</v>
      </c>
      <c r="J740" t="s">
        <v>124</v>
      </c>
      <c r="K740" t="s">
        <v>754</v>
      </c>
      <c r="L740">
        <v>0</v>
      </c>
      <c r="M740">
        <v>796</v>
      </c>
      <c r="N740" t="s">
        <v>10</v>
      </c>
      <c r="O740">
        <v>2</v>
      </c>
      <c r="P740">
        <v>1496.0000000000002</v>
      </c>
      <c r="Q740">
        <f t="shared" si="47"/>
        <v>2992.0000000000005</v>
      </c>
      <c r="R740">
        <f t="shared" si="48"/>
        <v>3351.0400000000009</v>
      </c>
      <c r="S740"/>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row>
    <row r="741" spans="1:60" s="2" customFormat="1" ht="15" x14ac:dyDescent="0.25">
      <c r="A741" t="s">
        <v>1354</v>
      </c>
      <c r="B741" t="s">
        <v>25</v>
      </c>
      <c r="C741" t="s">
        <v>767</v>
      </c>
      <c r="D741" t="s">
        <v>768</v>
      </c>
      <c r="E741" t="s">
        <v>116</v>
      </c>
      <c r="F741" t="s">
        <v>1605</v>
      </c>
      <c r="G741" t="s">
        <v>3354</v>
      </c>
      <c r="H741" t="s">
        <v>756</v>
      </c>
      <c r="I741" t="s">
        <v>2213</v>
      </c>
      <c r="J741" t="s">
        <v>124</v>
      </c>
      <c r="K741" t="s">
        <v>754</v>
      </c>
      <c r="L741">
        <v>0</v>
      </c>
      <c r="M741">
        <v>796</v>
      </c>
      <c r="N741" t="s">
        <v>10</v>
      </c>
      <c r="O741">
        <v>5</v>
      </c>
      <c r="P741">
        <v>1496.0000000000002</v>
      </c>
      <c r="Q741">
        <f t="shared" si="47"/>
        <v>7480.0000000000009</v>
      </c>
      <c r="R741">
        <f t="shared" si="48"/>
        <v>8377.6000000000022</v>
      </c>
      <c r="S741"/>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row>
    <row r="742" spans="1:60" s="2" customFormat="1" ht="15" x14ac:dyDescent="0.25">
      <c r="A742" t="s">
        <v>1355</v>
      </c>
      <c r="B742" t="s">
        <v>25</v>
      </c>
      <c r="C742" t="s">
        <v>767</v>
      </c>
      <c r="D742" t="s">
        <v>768</v>
      </c>
      <c r="E742" t="s">
        <v>116</v>
      </c>
      <c r="F742" t="s">
        <v>1605</v>
      </c>
      <c r="G742" t="s">
        <v>3354</v>
      </c>
      <c r="H742" t="s">
        <v>128</v>
      </c>
      <c r="I742" t="s">
        <v>2817</v>
      </c>
      <c r="J742" t="s">
        <v>124</v>
      </c>
      <c r="K742" t="s">
        <v>754</v>
      </c>
      <c r="L742">
        <v>0</v>
      </c>
      <c r="M742">
        <v>796</v>
      </c>
      <c r="N742" t="s">
        <v>10</v>
      </c>
      <c r="O742">
        <v>3</v>
      </c>
      <c r="P742">
        <v>1496.0000000000002</v>
      </c>
      <c r="Q742">
        <f t="shared" si="47"/>
        <v>4488.0000000000009</v>
      </c>
      <c r="R742">
        <f t="shared" si="48"/>
        <v>5026.5600000000013</v>
      </c>
      <c r="S742"/>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row>
    <row r="743" spans="1:60" s="2" customFormat="1" ht="15" x14ac:dyDescent="0.25">
      <c r="A743" t="s">
        <v>1356</v>
      </c>
      <c r="B743" t="s">
        <v>25</v>
      </c>
      <c r="C743" t="s">
        <v>767</v>
      </c>
      <c r="D743" t="s">
        <v>768</v>
      </c>
      <c r="E743" t="s">
        <v>116</v>
      </c>
      <c r="F743" t="s">
        <v>1605</v>
      </c>
      <c r="G743" t="s">
        <v>3354</v>
      </c>
      <c r="H743" t="s">
        <v>613</v>
      </c>
      <c r="I743" t="s">
        <v>2811</v>
      </c>
      <c r="J743" t="s">
        <v>124</v>
      </c>
      <c r="K743" t="s">
        <v>754</v>
      </c>
      <c r="L743">
        <v>0</v>
      </c>
      <c r="M743">
        <v>796</v>
      </c>
      <c r="N743" t="s">
        <v>10</v>
      </c>
      <c r="O743">
        <v>3</v>
      </c>
      <c r="P743">
        <v>1496.0000000000002</v>
      </c>
      <c r="Q743">
        <f t="shared" si="47"/>
        <v>4488.0000000000009</v>
      </c>
      <c r="R743">
        <f t="shared" si="48"/>
        <v>5026.5600000000013</v>
      </c>
      <c r="S743"/>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row>
    <row r="744" spans="1:60" s="2" customFormat="1" ht="15" x14ac:dyDescent="0.25">
      <c r="A744" t="s">
        <v>1357</v>
      </c>
      <c r="B744" t="s">
        <v>25</v>
      </c>
      <c r="C744" t="s">
        <v>875</v>
      </c>
      <c r="D744" t="s">
        <v>768</v>
      </c>
      <c r="E744" t="s">
        <v>116</v>
      </c>
      <c r="F744" t="s">
        <v>1605</v>
      </c>
      <c r="G744" t="s">
        <v>3354</v>
      </c>
      <c r="H744" t="s">
        <v>757</v>
      </c>
      <c r="I744" t="s">
        <v>2186</v>
      </c>
      <c r="J744" t="s">
        <v>124</v>
      </c>
      <c r="K744" t="s">
        <v>754</v>
      </c>
      <c r="L744">
        <v>0</v>
      </c>
      <c r="M744">
        <v>796</v>
      </c>
      <c r="N744" t="s">
        <v>10</v>
      </c>
      <c r="O744">
        <v>4</v>
      </c>
      <c r="P744">
        <v>1496.0000000000002</v>
      </c>
      <c r="Q744">
        <f t="shared" si="47"/>
        <v>5984.0000000000009</v>
      </c>
      <c r="R744">
        <f t="shared" si="48"/>
        <v>6702.0800000000017</v>
      </c>
      <c r="S744"/>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row>
    <row r="745" spans="1:60" s="2" customFormat="1" ht="15" x14ac:dyDescent="0.25">
      <c r="A745" t="s">
        <v>1358</v>
      </c>
      <c r="B745" t="s">
        <v>25</v>
      </c>
      <c r="C745" t="s">
        <v>795</v>
      </c>
      <c r="D745" t="s">
        <v>796</v>
      </c>
      <c r="E745" t="s">
        <v>116</v>
      </c>
      <c r="F745" t="s">
        <v>1605</v>
      </c>
      <c r="G745" t="s">
        <v>3354</v>
      </c>
      <c r="H745" t="s">
        <v>753</v>
      </c>
      <c r="I745" t="s">
        <v>2212</v>
      </c>
      <c r="J745" t="s">
        <v>124</v>
      </c>
      <c r="K745" t="s">
        <v>754</v>
      </c>
      <c r="L745">
        <v>0</v>
      </c>
      <c r="M745">
        <v>796</v>
      </c>
      <c r="N745" t="s">
        <v>10</v>
      </c>
      <c r="O745">
        <v>6</v>
      </c>
      <c r="P745">
        <v>1397</v>
      </c>
      <c r="Q745">
        <f t="shared" si="47"/>
        <v>8382</v>
      </c>
      <c r="R745">
        <f t="shared" si="48"/>
        <v>9387.84</v>
      </c>
      <c r="S74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row>
    <row r="746" spans="1:60" s="2" customFormat="1" ht="15" x14ac:dyDescent="0.25">
      <c r="A746" t="s">
        <v>1359</v>
      </c>
      <c r="B746" t="s">
        <v>25</v>
      </c>
      <c r="C746" t="s">
        <v>795</v>
      </c>
      <c r="D746" t="s">
        <v>796</v>
      </c>
      <c r="E746" t="s">
        <v>116</v>
      </c>
      <c r="F746" t="s">
        <v>1605</v>
      </c>
      <c r="G746" t="s">
        <v>3354</v>
      </c>
      <c r="H746" t="s">
        <v>140</v>
      </c>
      <c r="I746" t="s">
        <v>1639</v>
      </c>
      <c r="J746" t="s">
        <v>124</v>
      </c>
      <c r="K746" t="s">
        <v>754</v>
      </c>
      <c r="L746">
        <v>0</v>
      </c>
      <c r="M746">
        <v>796</v>
      </c>
      <c r="N746" t="s">
        <v>10</v>
      </c>
      <c r="O746">
        <v>3</v>
      </c>
      <c r="P746">
        <v>1545.6000000000001</v>
      </c>
      <c r="Q746">
        <f t="shared" si="47"/>
        <v>4636.8</v>
      </c>
      <c r="R746">
        <f t="shared" si="48"/>
        <v>5193.2160000000003</v>
      </c>
      <c r="S746"/>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row>
    <row r="747" spans="1:60" s="2" customFormat="1" ht="15" x14ac:dyDescent="0.25">
      <c r="A747" t="s">
        <v>1360</v>
      </c>
      <c r="B747" t="s">
        <v>25</v>
      </c>
      <c r="C747" t="s">
        <v>795</v>
      </c>
      <c r="D747" t="s">
        <v>796</v>
      </c>
      <c r="E747" t="s">
        <v>116</v>
      </c>
      <c r="F747" t="s">
        <v>1605</v>
      </c>
      <c r="G747" t="s">
        <v>3354</v>
      </c>
      <c r="H747" t="s">
        <v>756</v>
      </c>
      <c r="I747" t="s">
        <v>2504</v>
      </c>
      <c r="J747" t="s">
        <v>124</v>
      </c>
      <c r="K747" t="s">
        <v>754</v>
      </c>
      <c r="L747">
        <v>0</v>
      </c>
      <c r="M747">
        <v>796</v>
      </c>
      <c r="N747" t="s">
        <v>10</v>
      </c>
      <c r="O747">
        <v>5</v>
      </c>
      <c r="P747">
        <v>1518.0000000000002</v>
      </c>
      <c r="Q747">
        <f t="shared" si="47"/>
        <v>7590.0000000000009</v>
      </c>
      <c r="R747">
        <f t="shared" si="48"/>
        <v>8500.8000000000011</v>
      </c>
      <c r="S747"/>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row>
    <row r="748" spans="1:60" s="2" customFormat="1" ht="15" x14ac:dyDescent="0.25">
      <c r="A748" t="s">
        <v>1361</v>
      </c>
      <c r="B748" t="s">
        <v>25</v>
      </c>
      <c r="C748" t="s">
        <v>795</v>
      </c>
      <c r="D748" t="s">
        <v>796</v>
      </c>
      <c r="E748" t="s">
        <v>116</v>
      </c>
      <c r="F748" t="s">
        <v>1605</v>
      </c>
      <c r="G748" t="s">
        <v>3354</v>
      </c>
      <c r="H748" t="s">
        <v>1488</v>
      </c>
      <c r="I748" t="s">
        <v>2209</v>
      </c>
      <c r="J748" t="s">
        <v>124</v>
      </c>
      <c r="K748" t="s">
        <v>754</v>
      </c>
      <c r="L748">
        <v>0</v>
      </c>
      <c r="M748">
        <v>796</v>
      </c>
      <c r="N748" t="s">
        <v>10</v>
      </c>
      <c r="O748">
        <v>4</v>
      </c>
      <c r="P748">
        <v>1518.0000000000002</v>
      </c>
      <c r="Q748">
        <f t="shared" si="47"/>
        <v>6072.0000000000009</v>
      </c>
      <c r="R748">
        <f t="shared" si="48"/>
        <v>6800.6400000000012</v>
      </c>
      <c r="S748"/>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row>
    <row r="749" spans="1:60" s="2" customFormat="1" ht="15" x14ac:dyDescent="0.25">
      <c r="A749" t="s">
        <v>1362</v>
      </c>
      <c r="B749" t="s">
        <v>25</v>
      </c>
      <c r="C749" t="s">
        <v>795</v>
      </c>
      <c r="D749" t="s">
        <v>796</v>
      </c>
      <c r="E749" t="s">
        <v>116</v>
      </c>
      <c r="F749" t="s">
        <v>1605</v>
      </c>
      <c r="G749" t="s">
        <v>3354</v>
      </c>
      <c r="H749" t="s">
        <v>125</v>
      </c>
      <c r="I749" t="s">
        <v>2205</v>
      </c>
      <c r="J749" t="s">
        <v>124</v>
      </c>
      <c r="K749" t="s">
        <v>754</v>
      </c>
      <c r="L749">
        <v>0</v>
      </c>
      <c r="M749">
        <v>796</v>
      </c>
      <c r="N749" t="s">
        <v>10</v>
      </c>
      <c r="O749">
        <v>6</v>
      </c>
      <c r="P749">
        <v>1518.0000000000002</v>
      </c>
      <c r="Q749">
        <f t="shared" si="47"/>
        <v>9108.0000000000018</v>
      </c>
      <c r="R749">
        <f t="shared" si="48"/>
        <v>10200.960000000003</v>
      </c>
      <c r="S749"/>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row>
    <row r="750" spans="1:60" s="2" customFormat="1" ht="15" x14ac:dyDescent="0.25">
      <c r="A750" t="s">
        <v>1363</v>
      </c>
      <c r="B750" t="s">
        <v>25</v>
      </c>
      <c r="C750" t="s">
        <v>795</v>
      </c>
      <c r="D750" t="s">
        <v>796</v>
      </c>
      <c r="E750" t="s">
        <v>116</v>
      </c>
      <c r="F750" t="s">
        <v>1605</v>
      </c>
      <c r="G750" t="s">
        <v>3354</v>
      </c>
      <c r="H750" t="s">
        <v>130</v>
      </c>
      <c r="I750" t="s">
        <v>2808</v>
      </c>
      <c r="J750" t="s">
        <v>124</v>
      </c>
      <c r="K750" t="s">
        <v>754</v>
      </c>
      <c r="L750">
        <v>0</v>
      </c>
      <c r="M750">
        <v>796</v>
      </c>
      <c r="N750" t="s">
        <v>10</v>
      </c>
      <c r="O750">
        <v>4</v>
      </c>
      <c r="P750">
        <v>1518.0000000000002</v>
      </c>
      <c r="Q750">
        <f t="shared" si="47"/>
        <v>6072.0000000000009</v>
      </c>
      <c r="R750">
        <f t="shared" si="48"/>
        <v>6800.6400000000012</v>
      </c>
      <c r="S750"/>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row>
    <row r="751" spans="1:60" s="2" customFormat="1" ht="15" x14ac:dyDescent="0.25">
      <c r="A751" t="s">
        <v>1364</v>
      </c>
      <c r="B751" t="s">
        <v>25</v>
      </c>
      <c r="C751" t="s">
        <v>795</v>
      </c>
      <c r="D751" t="s">
        <v>796</v>
      </c>
      <c r="E751" t="s">
        <v>116</v>
      </c>
      <c r="F751" t="s">
        <v>1605</v>
      </c>
      <c r="G751" t="s">
        <v>3354</v>
      </c>
      <c r="H751" t="s">
        <v>753</v>
      </c>
      <c r="I751" t="s">
        <v>878</v>
      </c>
      <c r="J751" t="s">
        <v>124</v>
      </c>
      <c r="K751" t="s">
        <v>754</v>
      </c>
      <c r="L751">
        <v>0</v>
      </c>
      <c r="M751">
        <v>796</v>
      </c>
      <c r="N751" t="s">
        <v>10</v>
      </c>
      <c r="O751">
        <v>5</v>
      </c>
      <c r="P751">
        <v>1518.0000000000002</v>
      </c>
      <c r="Q751">
        <f t="shared" si="47"/>
        <v>7590.0000000000009</v>
      </c>
      <c r="R751">
        <f t="shared" si="48"/>
        <v>8500.8000000000011</v>
      </c>
      <c r="S751"/>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row>
    <row r="752" spans="1:60" s="2" customFormat="1" ht="15" x14ac:dyDescent="0.25">
      <c r="A752" t="s">
        <v>1365</v>
      </c>
      <c r="B752" t="s">
        <v>25</v>
      </c>
      <c r="C752" t="s">
        <v>795</v>
      </c>
      <c r="D752" t="s">
        <v>796</v>
      </c>
      <c r="E752" t="s">
        <v>116</v>
      </c>
      <c r="F752" t="s">
        <v>1605</v>
      </c>
      <c r="G752" t="s">
        <v>3354</v>
      </c>
      <c r="H752" t="s">
        <v>126</v>
      </c>
      <c r="I752" t="s">
        <v>879</v>
      </c>
      <c r="J752" t="s">
        <v>124</v>
      </c>
      <c r="K752" t="s">
        <v>754</v>
      </c>
      <c r="L752">
        <v>0</v>
      </c>
      <c r="M752">
        <v>796</v>
      </c>
      <c r="N752" t="s">
        <v>10</v>
      </c>
      <c r="O752">
        <v>5</v>
      </c>
      <c r="P752">
        <v>1518.0000000000002</v>
      </c>
      <c r="Q752">
        <f t="shared" si="47"/>
        <v>7590.0000000000009</v>
      </c>
      <c r="R752">
        <f t="shared" si="48"/>
        <v>8500.8000000000011</v>
      </c>
      <c r="S752"/>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row>
    <row r="753" spans="1:60" s="2" customFormat="1" ht="15" x14ac:dyDescent="0.25">
      <c r="A753" t="s">
        <v>1366</v>
      </c>
      <c r="B753" t="s">
        <v>25</v>
      </c>
      <c r="C753" t="s">
        <v>795</v>
      </c>
      <c r="D753" t="s">
        <v>796</v>
      </c>
      <c r="E753" t="s">
        <v>116</v>
      </c>
      <c r="F753" t="s">
        <v>1605</v>
      </c>
      <c r="G753" t="s">
        <v>3354</v>
      </c>
      <c r="H753" t="s">
        <v>125</v>
      </c>
      <c r="I753" t="s">
        <v>2216</v>
      </c>
      <c r="J753" t="s">
        <v>124</v>
      </c>
      <c r="K753" t="s">
        <v>754</v>
      </c>
      <c r="L753">
        <v>0</v>
      </c>
      <c r="M753">
        <v>796</v>
      </c>
      <c r="N753" t="s">
        <v>10</v>
      </c>
      <c r="O753">
        <v>5</v>
      </c>
      <c r="P753">
        <v>1518.0000000000002</v>
      </c>
      <c r="Q753">
        <f t="shared" si="47"/>
        <v>7590.0000000000009</v>
      </c>
      <c r="R753">
        <f t="shared" si="48"/>
        <v>8500.8000000000011</v>
      </c>
      <c r="S753"/>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row>
    <row r="754" spans="1:60" s="2" customFormat="1" ht="15" x14ac:dyDescent="0.25">
      <c r="A754" t="s">
        <v>1367</v>
      </c>
      <c r="B754" t="s">
        <v>25</v>
      </c>
      <c r="C754" t="s">
        <v>795</v>
      </c>
      <c r="D754" t="s">
        <v>796</v>
      </c>
      <c r="E754" t="s">
        <v>116</v>
      </c>
      <c r="F754" t="s">
        <v>1605</v>
      </c>
      <c r="G754" t="s">
        <v>3354</v>
      </c>
      <c r="H754" t="s">
        <v>125</v>
      </c>
      <c r="I754" t="s">
        <v>2206</v>
      </c>
      <c r="J754" t="s">
        <v>124</v>
      </c>
      <c r="K754" t="s">
        <v>754</v>
      </c>
      <c r="L754">
        <v>0</v>
      </c>
      <c r="M754">
        <v>796</v>
      </c>
      <c r="N754" t="s">
        <v>10</v>
      </c>
      <c r="O754">
        <v>5</v>
      </c>
      <c r="P754">
        <v>1518.0000000000002</v>
      </c>
      <c r="Q754">
        <f t="shared" si="47"/>
        <v>7590.0000000000009</v>
      </c>
      <c r="R754">
        <f t="shared" si="48"/>
        <v>8500.8000000000011</v>
      </c>
      <c r="S754"/>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row>
    <row r="755" spans="1:60" s="2" customFormat="1" ht="15" x14ac:dyDescent="0.25">
      <c r="A755" t="s">
        <v>1368</v>
      </c>
      <c r="B755" t="s">
        <v>25</v>
      </c>
      <c r="C755" t="s">
        <v>795</v>
      </c>
      <c r="D755" t="s">
        <v>796</v>
      </c>
      <c r="E755" t="s">
        <v>116</v>
      </c>
      <c r="F755" t="s">
        <v>1605</v>
      </c>
      <c r="G755" t="s">
        <v>3354</v>
      </c>
      <c r="H755" t="s">
        <v>880</v>
      </c>
      <c r="I755" t="s">
        <v>2813</v>
      </c>
      <c r="J755" t="s">
        <v>124</v>
      </c>
      <c r="K755" t="s">
        <v>754</v>
      </c>
      <c r="L755">
        <v>0</v>
      </c>
      <c r="M755">
        <v>796</v>
      </c>
      <c r="N755" t="s">
        <v>10</v>
      </c>
      <c r="O755">
        <v>4</v>
      </c>
      <c r="P755">
        <v>1518.0000000000002</v>
      </c>
      <c r="Q755">
        <f t="shared" si="47"/>
        <v>6072.0000000000009</v>
      </c>
      <c r="R755">
        <f t="shared" si="48"/>
        <v>6800.6400000000012</v>
      </c>
      <c r="S75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row>
    <row r="756" spans="1:60" s="2" customFormat="1" ht="15" x14ac:dyDescent="0.25">
      <c r="A756" t="s">
        <v>1369</v>
      </c>
      <c r="B756" t="s">
        <v>25</v>
      </c>
      <c r="C756" t="s">
        <v>795</v>
      </c>
      <c r="D756" t="s">
        <v>796</v>
      </c>
      <c r="E756" t="s">
        <v>116</v>
      </c>
      <c r="F756" t="s">
        <v>1605</v>
      </c>
      <c r="G756" t="s">
        <v>3354</v>
      </c>
      <c r="H756" t="s">
        <v>129</v>
      </c>
      <c r="I756" t="s">
        <v>881</v>
      </c>
      <c r="J756" t="s">
        <v>124</v>
      </c>
      <c r="K756" t="s">
        <v>754</v>
      </c>
      <c r="L756">
        <v>0</v>
      </c>
      <c r="M756">
        <v>796</v>
      </c>
      <c r="N756" t="s">
        <v>10</v>
      </c>
      <c r="O756">
        <v>5</v>
      </c>
      <c r="P756">
        <v>1518.0000000000002</v>
      </c>
      <c r="Q756">
        <f t="shared" si="47"/>
        <v>7590.0000000000009</v>
      </c>
      <c r="R756">
        <f t="shared" si="48"/>
        <v>8500.8000000000011</v>
      </c>
      <c r="S756"/>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row>
    <row r="757" spans="1:60" s="2" customFormat="1" ht="15" x14ac:dyDescent="0.25">
      <c r="A757" t="s">
        <v>1370</v>
      </c>
      <c r="B757" t="s">
        <v>25</v>
      </c>
      <c r="C757" t="s">
        <v>795</v>
      </c>
      <c r="D757" t="s">
        <v>796</v>
      </c>
      <c r="E757" t="s">
        <v>116</v>
      </c>
      <c r="F757" t="s">
        <v>1605</v>
      </c>
      <c r="G757" t="s">
        <v>3354</v>
      </c>
      <c r="H757" t="s">
        <v>2661</v>
      </c>
      <c r="I757" t="s">
        <v>2215</v>
      </c>
      <c r="J757" t="s">
        <v>124</v>
      </c>
      <c r="K757" t="s">
        <v>754</v>
      </c>
      <c r="L757">
        <v>0</v>
      </c>
      <c r="M757">
        <v>796</v>
      </c>
      <c r="N757" t="s">
        <v>10</v>
      </c>
      <c r="O757">
        <v>5</v>
      </c>
      <c r="P757">
        <v>1518.0000000000002</v>
      </c>
      <c r="Q757">
        <f t="shared" si="47"/>
        <v>7590.0000000000009</v>
      </c>
      <c r="R757">
        <f t="shared" si="48"/>
        <v>8500.8000000000011</v>
      </c>
      <c r="S757"/>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row>
    <row r="758" spans="1:60" s="2" customFormat="1" ht="15" x14ac:dyDescent="0.25">
      <c r="A758" t="s">
        <v>1371</v>
      </c>
      <c r="B758" t="s">
        <v>25</v>
      </c>
      <c r="C758" t="s">
        <v>795</v>
      </c>
      <c r="D758" t="s">
        <v>796</v>
      </c>
      <c r="E758" t="s">
        <v>116</v>
      </c>
      <c r="F758" t="s">
        <v>1605</v>
      </c>
      <c r="G758" t="s">
        <v>3354</v>
      </c>
      <c r="H758" t="s">
        <v>128</v>
      </c>
      <c r="I758" t="s">
        <v>2816</v>
      </c>
      <c r="J758" t="s">
        <v>124</v>
      </c>
      <c r="K758" t="s">
        <v>754</v>
      </c>
      <c r="L758">
        <v>0</v>
      </c>
      <c r="M758">
        <v>796</v>
      </c>
      <c r="N758" t="s">
        <v>10</v>
      </c>
      <c r="O758">
        <v>5</v>
      </c>
      <c r="P758">
        <v>1518.0000000000002</v>
      </c>
      <c r="Q758">
        <f t="shared" si="47"/>
        <v>7590.0000000000009</v>
      </c>
      <c r="R758">
        <f t="shared" si="48"/>
        <v>8500.8000000000011</v>
      </c>
      <c r="S758"/>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row>
    <row r="759" spans="1:60" s="2" customFormat="1" ht="15" x14ac:dyDescent="0.25">
      <c r="A759" t="s">
        <v>1372</v>
      </c>
      <c r="B759" t="s">
        <v>25</v>
      </c>
      <c r="C759" t="s">
        <v>795</v>
      </c>
      <c r="D759" t="s">
        <v>796</v>
      </c>
      <c r="E759" t="s">
        <v>116</v>
      </c>
      <c r="F759" t="s">
        <v>1605</v>
      </c>
      <c r="G759" t="s">
        <v>3354</v>
      </c>
      <c r="H759" t="s">
        <v>126</v>
      </c>
      <c r="I759" t="s">
        <v>2185</v>
      </c>
      <c r="J759" t="s">
        <v>124</v>
      </c>
      <c r="K759" t="s">
        <v>754</v>
      </c>
      <c r="L759">
        <v>0</v>
      </c>
      <c r="M759">
        <v>796</v>
      </c>
      <c r="N759" t="s">
        <v>10</v>
      </c>
      <c r="O759">
        <v>5</v>
      </c>
      <c r="P759">
        <v>1518.0000000000002</v>
      </c>
      <c r="Q759">
        <f t="shared" si="47"/>
        <v>7590.0000000000009</v>
      </c>
      <c r="R759">
        <f t="shared" si="48"/>
        <v>8500.8000000000011</v>
      </c>
      <c r="S759"/>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row>
    <row r="760" spans="1:60" s="2" customFormat="1" ht="15" x14ac:dyDescent="0.25">
      <c r="A760" t="s">
        <v>1373</v>
      </c>
      <c r="B760" t="s">
        <v>25</v>
      </c>
      <c r="C760" t="s">
        <v>795</v>
      </c>
      <c r="D760" t="s">
        <v>796</v>
      </c>
      <c r="E760" t="s">
        <v>116</v>
      </c>
      <c r="F760" t="s">
        <v>1605</v>
      </c>
      <c r="G760" t="s">
        <v>3354</v>
      </c>
      <c r="H760" t="s">
        <v>125</v>
      </c>
      <c r="I760" t="s">
        <v>2207</v>
      </c>
      <c r="J760" t="s">
        <v>124</v>
      </c>
      <c r="K760" t="s">
        <v>754</v>
      </c>
      <c r="L760">
        <v>0</v>
      </c>
      <c r="M760">
        <v>796</v>
      </c>
      <c r="N760" t="s">
        <v>10</v>
      </c>
      <c r="O760">
        <v>3</v>
      </c>
      <c r="P760">
        <v>1518.0000000000002</v>
      </c>
      <c r="Q760">
        <f t="shared" si="47"/>
        <v>4554.0000000000009</v>
      </c>
      <c r="R760">
        <f t="shared" si="48"/>
        <v>5100.4800000000014</v>
      </c>
      <c r="S760"/>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row>
    <row r="761" spans="1:60" s="2" customFormat="1" ht="15" x14ac:dyDescent="0.25">
      <c r="A761" t="s">
        <v>1374</v>
      </c>
      <c r="B761" t="s">
        <v>25</v>
      </c>
      <c r="C761" t="s">
        <v>795</v>
      </c>
      <c r="D761" t="s">
        <v>796</v>
      </c>
      <c r="E761" t="s">
        <v>116</v>
      </c>
      <c r="F761" t="s">
        <v>1605</v>
      </c>
      <c r="G761" t="s">
        <v>3354</v>
      </c>
      <c r="H761" t="s">
        <v>145</v>
      </c>
      <c r="I761" t="s">
        <v>1855</v>
      </c>
      <c r="J761" t="s">
        <v>124</v>
      </c>
      <c r="K761" t="s">
        <v>754</v>
      </c>
      <c r="L761">
        <v>0</v>
      </c>
      <c r="M761">
        <v>796</v>
      </c>
      <c r="N761" t="s">
        <v>10</v>
      </c>
      <c r="O761">
        <v>5</v>
      </c>
      <c r="P761">
        <v>1518.0000000000002</v>
      </c>
      <c r="Q761">
        <f t="shared" si="47"/>
        <v>7590.0000000000009</v>
      </c>
      <c r="R761">
        <f t="shared" si="48"/>
        <v>8500.8000000000011</v>
      </c>
      <c r="S761"/>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row>
    <row r="762" spans="1:60" s="2" customFormat="1" ht="15" x14ac:dyDescent="0.25">
      <c r="A762" t="s">
        <v>1375</v>
      </c>
      <c r="B762" t="s">
        <v>25</v>
      </c>
      <c r="C762" t="s">
        <v>795</v>
      </c>
      <c r="D762" t="s">
        <v>796</v>
      </c>
      <c r="E762" t="s">
        <v>116</v>
      </c>
      <c r="F762" t="s">
        <v>1605</v>
      </c>
      <c r="G762" t="s">
        <v>3354</v>
      </c>
      <c r="H762" t="s">
        <v>756</v>
      </c>
      <c r="I762" t="s">
        <v>2807</v>
      </c>
      <c r="J762" t="s">
        <v>124</v>
      </c>
      <c r="K762" t="s">
        <v>754</v>
      </c>
      <c r="L762">
        <v>0</v>
      </c>
      <c r="M762">
        <v>796</v>
      </c>
      <c r="N762" t="s">
        <v>10</v>
      </c>
      <c r="O762">
        <v>5</v>
      </c>
      <c r="P762">
        <v>1518.0000000000002</v>
      </c>
      <c r="Q762">
        <f t="shared" si="47"/>
        <v>7590.0000000000009</v>
      </c>
      <c r="R762">
        <f t="shared" si="48"/>
        <v>8500.8000000000011</v>
      </c>
      <c r="S762"/>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row>
    <row r="763" spans="1:60" s="2" customFormat="1" ht="15" x14ac:dyDescent="0.25">
      <c r="A763" t="s">
        <v>1376</v>
      </c>
      <c r="B763" t="s">
        <v>25</v>
      </c>
      <c r="C763" t="s">
        <v>795</v>
      </c>
      <c r="D763" t="s">
        <v>796</v>
      </c>
      <c r="E763" t="s">
        <v>116</v>
      </c>
      <c r="F763" t="s">
        <v>1605</v>
      </c>
      <c r="G763" t="s">
        <v>3354</v>
      </c>
      <c r="H763" t="s">
        <v>145</v>
      </c>
      <c r="I763" t="s">
        <v>882</v>
      </c>
      <c r="J763" t="s">
        <v>124</v>
      </c>
      <c r="K763" t="s">
        <v>754</v>
      </c>
      <c r="L763">
        <v>0</v>
      </c>
      <c r="M763">
        <v>796</v>
      </c>
      <c r="N763" t="s">
        <v>10</v>
      </c>
      <c r="O763">
        <v>5</v>
      </c>
      <c r="P763">
        <v>1518.0000000000002</v>
      </c>
      <c r="Q763">
        <f t="shared" si="47"/>
        <v>7590.0000000000009</v>
      </c>
      <c r="R763">
        <f t="shared" si="48"/>
        <v>8500.8000000000011</v>
      </c>
      <c r="S763"/>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row>
    <row r="764" spans="1:60" s="2" customFormat="1" ht="15" x14ac:dyDescent="0.25">
      <c r="A764" t="s">
        <v>1377</v>
      </c>
      <c r="B764" t="s">
        <v>25</v>
      </c>
      <c r="C764" t="s">
        <v>795</v>
      </c>
      <c r="D764" t="s">
        <v>796</v>
      </c>
      <c r="E764" t="s">
        <v>116</v>
      </c>
      <c r="F764" t="s">
        <v>1605</v>
      </c>
      <c r="G764" t="s">
        <v>3354</v>
      </c>
      <c r="H764" t="s">
        <v>128</v>
      </c>
      <c r="I764" t="s">
        <v>614</v>
      </c>
      <c r="J764" t="s">
        <v>124</v>
      </c>
      <c r="K764" t="s">
        <v>754</v>
      </c>
      <c r="L764">
        <v>0</v>
      </c>
      <c r="M764">
        <v>796</v>
      </c>
      <c r="N764" t="s">
        <v>10</v>
      </c>
      <c r="O764">
        <v>5</v>
      </c>
      <c r="P764">
        <v>1518.0000000000002</v>
      </c>
      <c r="Q764">
        <f t="shared" si="47"/>
        <v>7590.0000000000009</v>
      </c>
      <c r="R764">
        <f t="shared" si="48"/>
        <v>8500.8000000000011</v>
      </c>
      <c r="S764"/>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row>
    <row r="765" spans="1:60" s="2" customFormat="1" ht="15" x14ac:dyDescent="0.25">
      <c r="A765" t="s">
        <v>1378</v>
      </c>
      <c r="B765" t="s">
        <v>25</v>
      </c>
      <c r="C765" t="s">
        <v>795</v>
      </c>
      <c r="D765" t="s">
        <v>796</v>
      </c>
      <c r="E765" t="s">
        <v>116</v>
      </c>
      <c r="F765" t="s">
        <v>1605</v>
      </c>
      <c r="G765" t="s">
        <v>3354</v>
      </c>
      <c r="H765" t="s">
        <v>130</v>
      </c>
      <c r="I765" t="s">
        <v>883</v>
      </c>
      <c r="J765" t="s">
        <v>124</v>
      </c>
      <c r="K765" t="s">
        <v>754</v>
      </c>
      <c r="L765">
        <v>0</v>
      </c>
      <c r="M765">
        <v>796</v>
      </c>
      <c r="N765" t="s">
        <v>10</v>
      </c>
      <c r="O765">
        <v>5</v>
      </c>
      <c r="P765">
        <v>1518.0000000000002</v>
      </c>
      <c r="Q765">
        <f t="shared" si="47"/>
        <v>7590.0000000000009</v>
      </c>
      <c r="R765">
        <f t="shared" si="48"/>
        <v>8500.8000000000011</v>
      </c>
      <c r="S76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row>
    <row r="766" spans="1:60" s="2" customFormat="1" ht="15" x14ac:dyDescent="0.25">
      <c r="A766" t="s">
        <v>1379</v>
      </c>
      <c r="B766" t="s">
        <v>25</v>
      </c>
      <c r="C766" t="s">
        <v>795</v>
      </c>
      <c r="D766" t="s">
        <v>796</v>
      </c>
      <c r="E766" t="s">
        <v>116</v>
      </c>
      <c r="F766" t="s">
        <v>1605</v>
      </c>
      <c r="G766" t="s">
        <v>3354</v>
      </c>
      <c r="H766" t="s">
        <v>126</v>
      </c>
      <c r="I766" t="s">
        <v>2211</v>
      </c>
      <c r="J766" t="s">
        <v>124</v>
      </c>
      <c r="K766" t="s">
        <v>754</v>
      </c>
      <c r="L766">
        <v>0</v>
      </c>
      <c r="M766">
        <v>796</v>
      </c>
      <c r="N766" t="s">
        <v>10</v>
      </c>
      <c r="O766">
        <v>5</v>
      </c>
      <c r="P766">
        <v>1518.0000000000002</v>
      </c>
      <c r="Q766">
        <f t="shared" si="47"/>
        <v>7590.0000000000009</v>
      </c>
      <c r="R766">
        <f t="shared" si="48"/>
        <v>8500.8000000000011</v>
      </c>
      <c r="S766"/>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row>
    <row r="767" spans="1:60" s="2" customFormat="1" ht="15" x14ac:dyDescent="0.25">
      <c r="A767" t="s">
        <v>1380</v>
      </c>
      <c r="B767" t="s">
        <v>25</v>
      </c>
      <c r="C767" t="s">
        <v>795</v>
      </c>
      <c r="D767" t="s">
        <v>796</v>
      </c>
      <c r="E767" t="s">
        <v>116</v>
      </c>
      <c r="F767" t="s">
        <v>1605</v>
      </c>
      <c r="G767" t="s">
        <v>3354</v>
      </c>
      <c r="H767" t="s">
        <v>2658</v>
      </c>
      <c r="I767" t="s">
        <v>884</v>
      </c>
      <c r="J767" t="s">
        <v>124</v>
      </c>
      <c r="K767" t="s">
        <v>754</v>
      </c>
      <c r="L767">
        <v>0</v>
      </c>
      <c r="M767">
        <v>796</v>
      </c>
      <c r="N767" t="s">
        <v>10</v>
      </c>
      <c r="O767">
        <v>5</v>
      </c>
      <c r="P767">
        <v>1518.0000000000002</v>
      </c>
      <c r="Q767">
        <f t="shared" si="47"/>
        <v>7590.0000000000009</v>
      </c>
      <c r="R767">
        <f t="shared" si="48"/>
        <v>8500.8000000000011</v>
      </c>
      <c r="S767"/>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row>
    <row r="768" spans="1:60" s="2" customFormat="1" ht="15" x14ac:dyDescent="0.25">
      <c r="A768" t="s">
        <v>1381</v>
      </c>
      <c r="B768" t="s">
        <v>25</v>
      </c>
      <c r="C768" t="s">
        <v>795</v>
      </c>
      <c r="D768" t="s">
        <v>796</v>
      </c>
      <c r="E768" t="s">
        <v>116</v>
      </c>
      <c r="F768" t="s">
        <v>1605</v>
      </c>
      <c r="G768" t="s">
        <v>3354</v>
      </c>
      <c r="H768" t="s">
        <v>131</v>
      </c>
      <c r="I768" t="s">
        <v>2821</v>
      </c>
      <c r="J768" t="s">
        <v>124</v>
      </c>
      <c r="K768" t="s">
        <v>754</v>
      </c>
      <c r="L768">
        <v>0</v>
      </c>
      <c r="M768">
        <v>796</v>
      </c>
      <c r="N768" t="s">
        <v>10</v>
      </c>
      <c r="O768">
        <v>2</v>
      </c>
      <c r="P768">
        <v>1518.0000000000002</v>
      </c>
      <c r="Q768">
        <f t="shared" si="47"/>
        <v>3036.0000000000005</v>
      </c>
      <c r="R768">
        <f t="shared" si="48"/>
        <v>3400.3200000000006</v>
      </c>
      <c r="S768"/>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row>
    <row r="769" spans="1:60" s="2" customFormat="1" ht="15" x14ac:dyDescent="0.25">
      <c r="A769" t="s">
        <v>1382</v>
      </c>
      <c r="B769" t="s">
        <v>25</v>
      </c>
      <c r="C769" t="s">
        <v>795</v>
      </c>
      <c r="D769" t="s">
        <v>796</v>
      </c>
      <c r="E769" t="s">
        <v>116</v>
      </c>
      <c r="F769" t="s">
        <v>1605</v>
      </c>
      <c r="G769" t="s">
        <v>3354</v>
      </c>
      <c r="H769" t="s">
        <v>128</v>
      </c>
      <c r="I769" t="s">
        <v>2210</v>
      </c>
      <c r="J769" t="s">
        <v>124</v>
      </c>
      <c r="K769" t="s">
        <v>754</v>
      </c>
      <c r="L769">
        <v>0</v>
      </c>
      <c r="M769">
        <v>796</v>
      </c>
      <c r="N769" t="s">
        <v>10</v>
      </c>
      <c r="O769">
        <v>5</v>
      </c>
      <c r="P769">
        <v>1518.0000000000002</v>
      </c>
      <c r="Q769">
        <f t="shared" si="47"/>
        <v>7590.0000000000009</v>
      </c>
      <c r="R769">
        <f t="shared" si="48"/>
        <v>8500.8000000000011</v>
      </c>
      <c r="S769"/>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row>
    <row r="770" spans="1:60" s="2" customFormat="1" ht="15" x14ac:dyDescent="0.25">
      <c r="A770" t="s">
        <v>1383</v>
      </c>
      <c r="B770" t="s">
        <v>25</v>
      </c>
      <c r="C770" t="s">
        <v>795</v>
      </c>
      <c r="D770" t="s">
        <v>796</v>
      </c>
      <c r="E770" t="s">
        <v>116</v>
      </c>
      <c r="F770" t="s">
        <v>1605</v>
      </c>
      <c r="G770" t="s">
        <v>3354</v>
      </c>
      <c r="H770" t="s">
        <v>753</v>
      </c>
      <c r="I770" t="s">
        <v>2679</v>
      </c>
      <c r="J770" t="s">
        <v>124</v>
      </c>
      <c r="K770" t="s">
        <v>754</v>
      </c>
      <c r="L770">
        <v>0</v>
      </c>
      <c r="M770">
        <v>796</v>
      </c>
      <c r="N770" t="s">
        <v>10</v>
      </c>
      <c r="O770">
        <v>5</v>
      </c>
      <c r="P770">
        <v>1518.0000000000002</v>
      </c>
      <c r="Q770">
        <f t="shared" si="47"/>
        <v>7590.0000000000009</v>
      </c>
      <c r="R770">
        <f t="shared" si="48"/>
        <v>8500.8000000000011</v>
      </c>
      <c r="S770"/>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row>
    <row r="771" spans="1:60" s="2" customFormat="1" ht="15" x14ac:dyDescent="0.25">
      <c r="A771" t="s">
        <v>1384</v>
      </c>
      <c r="B771" t="s">
        <v>25</v>
      </c>
      <c r="C771" t="s">
        <v>795</v>
      </c>
      <c r="D771" t="s">
        <v>796</v>
      </c>
      <c r="E771" t="s">
        <v>116</v>
      </c>
      <c r="F771" t="s">
        <v>1605</v>
      </c>
      <c r="G771" t="s">
        <v>3354</v>
      </c>
      <c r="H771" t="s">
        <v>145</v>
      </c>
      <c r="I771" t="s">
        <v>2208</v>
      </c>
      <c r="J771" t="s">
        <v>124</v>
      </c>
      <c r="K771" t="s">
        <v>754</v>
      </c>
      <c r="L771">
        <v>0</v>
      </c>
      <c r="M771">
        <v>796</v>
      </c>
      <c r="N771" t="s">
        <v>10</v>
      </c>
      <c r="O771">
        <v>3</v>
      </c>
      <c r="P771">
        <v>1518.0000000000002</v>
      </c>
      <c r="Q771">
        <f t="shared" si="47"/>
        <v>4554.0000000000009</v>
      </c>
      <c r="R771">
        <f t="shared" si="48"/>
        <v>5100.4800000000014</v>
      </c>
      <c r="S771"/>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row>
    <row r="772" spans="1:60" s="2" customFormat="1" ht="15" x14ac:dyDescent="0.25">
      <c r="A772" t="s">
        <v>1385</v>
      </c>
      <c r="B772" t="s">
        <v>25</v>
      </c>
      <c r="C772" t="s">
        <v>795</v>
      </c>
      <c r="D772" t="s">
        <v>796</v>
      </c>
      <c r="E772" t="s">
        <v>116</v>
      </c>
      <c r="F772" t="s">
        <v>1605</v>
      </c>
      <c r="G772" t="s">
        <v>3354</v>
      </c>
      <c r="H772" t="s">
        <v>2656</v>
      </c>
      <c r="I772" t="s">
        <v>2657</v>
      </c>
      <c r="J772" t="s">
        <v>124</v>
      </c>
      <c r="K772" t="s">
        <v>754</v>
      </c>
      <c r="L772">
        <v>0</v>
      </c>
      <c r="M772">
        <v>796</v>
      </c>
      <c r="N772" t="s">
        <v>10</v>
      </c>
      <c r="O772">
        <v>5</v>
      </c>
      <c r="P772">
        <v>1518.0000000000002</v>
      </c>
      <c r="Q772">
        <f t="shared" si="47"/>
        <v>7590.0000000000009</v>
      </c>
      <c r="R772">
        <f t="shared" si="48"/>
        <v>8500.8000000000011</v>
      </c>
      <c r="S772"/>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row>
    <row r="773" spans="1:60" s="2" customFormat="1" ht="15" x14ac:dyDescent="0.25">
      <c r="A773" t="s">
        <v>1386</v>
      </c>
      <c r="B773" t="s">
        <v>25</v>
      </c>
      <c r="C773" t="s">
        <v>795</v>
      </c>
      <c r="D773" t="s">
        <v>796</v>
      </c>
      <c r="E773" t="s">
        <v>116</v>
      </c>
      <c r="F773" t="s">
        <v>1605</v>
      </c>
      <c r="G773" t="s">
        <v>3354</v>
      </c>
      <c r="H773" t="s">
        <v>756</v>
      </c>
      <c r="I773" t="s">
        <v>2213</v>
      </c>
      <c r="J773" t="s">
        <v>124</v>
      </c>
      <c r="K773" t="s">
        <v>754</v>
      </c>
      <c r="L773">
        <v>0</v>
      </c>
      <c r="M773">
        <v>796</v>
      </c>
      <c r="N773" t="s">
        <v>10</v>
      </c>
      <c r="O773">
        <v>5</v>
      </c>
      <c r="P773">
        <v>1518.0000000000002</v>
      </c>
      <c r="Q773">
        <f t="shared" si="47"/>
        <v>7590.0000000000009</v>
      </c>
      <c r="R773">
        <f t="shared" si="48"/>
        <v>8500.8000000000011</v>
      </c>
      <c r="S773"/>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row>
    <row r="774" spans="1:60" s="2" customFormat="1" ht="15" x14ac:dyDescent="0.25">
      <c r="A774" t="s">
        <v>1387</v>
      </c>
      <c r="B774" t="s">
        <v>25</v>
      </c>
      <c r="C774" t="s">
        <v>795</v>
      </c>
      <c r="D774" t="s">
        <v>796</v>
      </c>
      <c r="E774" t="s">
        <v>116</v>
      </c>
      <c r="F774" t="s">
        <v>1605</v>
      </c>
      <c r="G774" t="s">
        <v>3354</v>
      </c>
      <c r="H774" t="s">
        <v>613</v>
      </c>
      <c r="I774" t="s">
        <v>2811</v>
      </c>
      <c r="J774" t="s">
        <v>124</v>
      </c>
      <c r="K774" t="s">
        <v>754</v>
      </c>
      <c r="L774">
        <v>0</v>
      </c>
      <c r="M774">
        <v>796</v>
      </c>
      <c r="N774" t="s">
        <v>10</v>
      </c>
      <c r="O774">
        <v>5</v>
      </c>
      <c r="P774">
        <v>1518.0000000000002</v>
      </c>
      <c r="Q774">
        <f t="shared" si="47"/>
        <v>7590.0000000000009</v>
      </c>
      <c r="R774">
        <f t="shared" si="48"/>
        <v>8500.8000000000011</v>
      </c>
      <c r="S774"/>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row>
    <row r="775" spans="1:60" s="2" customFormat="1" ht="15" x14ac:dyDescent="0.25">
      <c r="A775" t="s">
        <v>1388</v>
      </c>
      <c r="B775" t="s">
        <v>25</v>
      </c>
      <c r="C775" t="s">
        <v>769</v>
      </c>
      <c r="D775" t="s">
        <v>770</v>
      </c>
      <c r="E775" t="s">
        <v>116</v>
      </c>
      <c r="F775" t="s">
        <v>1605</v>
      </c>
      <c r="G775" t="s">
        <v>3354</v>
      </c>
      <c r="H775" t="s">
        <v>129</v>
      </c>
      <c r="I775" t="s">
        <v>2204</v>
      </c>
      <c r="J775" t="s">
        <v>124</v>
      </c>
      <c r="K775" t="s">
        <v>754</v>
      </c>
      <c r="L775">
        <v>0</v>
      </c>
      <c r="M775">
        <v>796</v>
      </c>
      <c r="N775" t="s">
        <v>10</v>
      </c>
      <c r="O775">
        <v>3</v>
      </c>
      <c r="P775">
        <v>1012.0000000000001</v>
      </c>
      <c r="Q775">
        <f t="shared" si="47"/>
        <v>3036.0000000000005</v>
      </c>
      <c r="R775">
        <f t="shared" si="48"/>
        <v>3400.3200000000006</v>
      </c>
      <c r="S77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row>
    <row r="776" spans="1:60" s="2" customFormat="1" ht="15" x14ac:dyDescent="0.25">
      <c r="A776" t="s">
        <v>1389</v>
      </c>
      <c r="B776" t="s">
        <v>25</v>
      </c>
      <c r="C776" t="s">
        <v>769</v>
      </c>
      <c r="D776" t="s">
        <v>770</v>
      </c>
      <c r="E776" t="s">
        <v>116</v>
      </c>
      <c r="F776" t="s">
        <v>1605</v>
      </c>
      <c r="G776" t="s">
        <v>3354</v>
      </c>
      <c r="H776" t="s">
        <v>753</v>
      </c>
      <c r="I776" t="s">
        <v>2212</v>
      </c>
      <c r="J776" t="s">
        <v>124</v>
      </c>
      <c r="K776" t="s">
        <v>754</v>
      </c>
      <c r="L776">
        <v>0</v>
      </c>
      <c r="M776">
        <v>796</v>
      </c>
      <c r="N776" t="s">
        <v>10</v>
      </c>
      <c r="O776">
        <v>4</v>
      </c>
      <c r="P776">
        <v>1650.0000000000002</v>
      </c>
      <c r="Q776">
        <f t="shared" si="47"/>
        <v>6600.0000000000009</v>
      </c>
      <c r="R776">
        <f t="shared" si="48"/>
        <v>7392.0000000000018</v>
      </c>
      <c r="S776"/>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row>
    <row r="777" spans="1:60" s="2" customFormat="1" ht="15" x14ac:dyDescent="0.25">
      <c r="A777" t="s">
        <v>1390</v>
      </c>
      <c r="B777" t="s">
        <v>25</v>
      </c>
      <c r="C777" t="s">
        <v>769</v>
      </c>
      <c r="D777" t="s">
        <v>770</v>
      </c>
      <c r="E777" t="s">
        <v>116</v>
      </c>
      <c r="F777" t="s">
        <v>1605</v>
      </c>
      <c r="G777" t="s">
        <v>3354</v>
      </c>
      <c r="H777" t="s">
        <v>140</v>
      </c>
      <c r="I777" t="s">
        <v>1639</v>
      </c>
      <c r="J777" t="s">
        <v>124</v>
      </c>
      <c r="K777" t="s">
        <v>754</v>
      </c>
      <c r="L777">
        <v>0</v>
      </c>
      <c r="M777">
        <v>796</v>
      </c>
      <c r="N777" t="s">
        <v>10</v>
      </c>
      <c r="O777">
        <v>5</v>
      </c>
      <c r="P777">
        <v>1012.0000000000001</v>
      </c>
      <c r="Q777">
        <f t="shared" si="47"/>
        <v>5060.0000000000009</v>
      </c>
      <c r="R777">
        <f t="shared" si="48"/>
        <v>5667.2000000000016</v>
      </c>
      <c r="S777"/>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row>
    <row r="778" spans="1:60" s="2" customFormat="1" ht="15" x14ac:dyDescent="0.25">
      <c r="A778" t="s">
        <v>1391</v>
      </c>
      <c r="B778" t="s">
        <v>25</v>
      </c>
      <c r="C778" t="s">
        <v>769</v>
      </c>
      <c r="D778" t="s">
        <v>770</v>
      </c>
      <c r="E778" t="s">
        <v>116</v>
      </c>
      <c r="F778" t="s">
        <v>1605</v>
      </c>
      <c r="G778" t="s">
        <v>3354</v>
      </c>
      <c r="H778" t="s">
        <v>756</v>
      </c>
      <c r="I778" t="s">
        <v>2504</v>
      </c>
      <c r="J778" t="s">
        <v>124</v>
      </c>
      <c r="K778" t="s">
        <v>754</v>
      </c>
      <c r="L778">
        <v>0</v>
      </c>
      <c r="M778">
        <v>796</v>
      </c>
      <c r="N778" t="s">
        <v>10</v>
      </c>
      <c r="O778">
        <v>10</v>
      </c>
      <c r="P778">
        <v>1012.0000000000001</v>
      </c>
      <c r="Q778">
        <f t="shared" si="47"/>
        <v>10120.000000000002</v>
      </c>
      <c r="R778">
        <f t="shared" si="48"/>
        <v>11334.400000000003</v>
      </c>
      <c r="S778"/>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row>
    <row r="779" spans="1:60" s="2" customFormat="1" ht="15" x14ac:dyDescent="0.25">
      <c r="A779" t="s">
        <v>1392</v>
      </c>
      <c r="B779" t="s">
        <v>25</v>
      </c>
      <c r="C779" t="s">
        <v>769</v>
      </c>
      <c r="D779" t="s">
        <v>770</v>
      </c>
      <c r="E779" t="s">
        <v>116</v>
      </c>
      <c r="F779" t="s">
        <v>1605</v>
      </c>
      <c r="G779" t="s">
        <v>3354</v>
      </c>
      <c r="H779" t="s">
        <v>1488</v>
      </c>
      <c r="I779" t="s">
        <v>2209</v>
      </c>
      <c r="J779" t="s">
        <v>124</v>
      </c>
      <c r="K779" t="s">
        <v>754</v>
      </c>
      <c r="L779">
        <v>0</v>
      </c>
      <c r="M779">
        <v>796</v>
      </c>
      <c r="N779" t="s">
        <v>10</v>
      </c>
      <c r="O779">
        <v>6</v>
      </c>
      <c r="P779">
        <v>1012.0000000000001</v>
      </c>
      <c r="Q779">
        <f t="shared" si="47"/>
        <v>6072.0000000000009</v>
      </c>
      <c r="R779">
        <f t="shared" si="48"/>
        <v>6800.6400000000012</v>
      </c>
      <c r="S779"/>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row>
    <row r="780" spans="1:60" s="2" customFormat="1" ht="15" x14ac:dyDescent="0.25">
      <c r="A780" t="s">
        <v>1393</v>
      </c>
      <c r="B780" t="s">
        <v>25</v>
      </c>
      <c r="C780" t="s">
        <v>769</v>
      </c>
      <c r="D780" t="s">
        <v>770</v>
      </c>
      <c r="E780" t="s">
        <v>116</v>
      </c>
      <c r="F780" t="s">
        <v>1605</v>
      </c>
      <c r="G780" t="s">
        <v>3354</v>
      </c>
      <c r="H780" t="s">
        <v>125</v>
      </c>
      <c r="I780" t="s">
        <v>2205</v>
      </c>
      <c r="J780" t="s">
        <v>124</v>
      </c>
      <c r="K780" t="s">
        <v>754</v>
      </c>
      <c r="L780">
        <v>0</v>
      </c>
      <c r="M780">
        <v>796</v>
      </c>
      <c r="N780" t="s">
        <v>10</v>
      </c>
      <c r="O780">
        <v>20</v>
      </c>
      <c r="P780">
        <v>1012.0000000000001</v>
      </c>
      <c r="Q780">
        <f t="shared" si="47"/>
        <v>20240.000000000004</v>
      </c>
      <c r="R780">
        <f t="shared" si="48"/>
        <v>22668.800000000007</v>
      </c>
      <c r="S780"/>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row>
    <row r="781" spans="1:60" s="2" customFormat="1" ht="15" x14ac:dyDescent="0.25">
      <c r="A781" t="s">
        <v>1394</v>
      </c>
      <c r="B781" t="s">
        <v>25</v>
      </c>
      <c r="C781" t="s">
        <v>769</v>
      </c>
      <c r="D781" t="s">
        <v>770</v>
      </c>
      <c r="E781" t="s">
        <v>116</v>
      </c>
      <c r="F781" t="s">
        <v>1605</v>
      </c>
      <c r="G781" t="s">
        <v>3354</v>
      </c>
      <c r="H781" t="s">
        <v>130</v>
      </c>
      <c r="I781" t="s">
        <v>2808</v>
      </c>
      <c r="J781" t="s">
        <v>124</v>
      </c>
      <c r="K781" t="s">
        <v>754</v>
      </c>
      <c r="L781">
        <v>0</v>
      </c>
      <c r="M781">
        <v>796</v>
      </c>
      <c r="N781" t="s">
        <v>10</v>
      </c>
      <c r="O781">
        <v>2</v>
      </c>
      <c r="P781">
        <v>1012.0000000000001</v>
      </c>
      <c r="Q781">
        <f t="shared" si="47"/>
        <v>2024.0000000000002</v>
      </c>
      <c r="R781">
        <f t="shared" si="48"/>
        <v>2266.8800000000006</v>
      </c>
      <c r="S781"/>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row>
    <row r="782" spans="1:60" s="2" customFormat="1" ht="15" x14ac:dyDescent="0.25">
      <c r="A782" t="s">
        <v>1395</v>
      </c>
      <c r="B782" t="s">
        <v>25</v>
      </c>
      <c r="C782" t="s">
        <v>769</v>
      </c>
      <c r="D782" t="s">
        <v>770</v>
      </c>
      <c r="E782" t="s">
        <v>116</v>
      </c>
      <c r="F782" t="s">
        <v>1605</v>
      </c>
      <c r="G782" t="s">
        <v>3354</v>
      </c>
      <c r="H782" t="s">
        <v>753</v>
      </c>
      <c r="I782" t="s">
        <v>878</v>
      </c>
      <c r="J782" t="s">
        <v>124</v>
      </c>
      <c r="K782" t="s">
        <v>754</v>
      </c>
      <c r="L782">
        <v>0</v>
      </c>
      <c r="M782">
        <v>796</v>
      </c>
      <c r="N782" t="s">
        <v>10</v>
      </c>
      <c r="O782">
        <v>10</v>
      </c>
      <c r="P782">
        <v>1012.0000000000001</v>
      </c>
      <c r="Q782">
        <f t="shared" si="47"/>
        <v>10120.000000000002</v>
      </c>
      <c r="R782">
        <f t="shared" si="48"/>
        <v>11334.400000000003</v>
      </c>
      <c r="S782"/>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row>
    <row r="783" spans="1:60" s="2" customFormat="1" ht="15" x14ac:dyDescent="0.25">
      <c r="A783" t="s">
        <v>1396</v>
      </c>
      <c r="B783" t="s">
        <v>25</v>
      </c>
      <c r="C783" t="s">
        <v>769</v>
      </c>
      <c r="D783" t="s">
        <v>770</v>
      </c>
      <c r="E783" t="s">
        <v>116</v>
      </c>
      <c r="F783" t="s">
        <v>1605</v>
      </c>
      <c r="G783" t="s">
        <v>3354</v>
      </c>
      <c r="H783" t="s">
        <v>126</v>
      </c>
      <c r="I783" t="s">
        <v>879</v>
      </c>
      <c r="J783" t="s">
        <v>124</v>
      </c>
      <c r="K783" t="s">
        <v>754</v>
      </c>
      <c r="L783">
        <v>0</v>
      </c>
      <c r="M783">
        <v>796</v>
      </c>
      <c r="N783" t="s">
        <v>10</v>
      </c>
      <c r="O783">
        <v>10</v>
      </c>
      <c r="P783">
        <v>1012.0000000000001</v>
      </c>
      <c r="Q783">
        <f t="shared" ref="Q783:Q846" si="49">O783*P783</f>
        <v>10120.000000000002</v>
      </c>
      <c r="R783">
        <f t="shared" ref="R783:R846" si="50">Q783*1.12</f>
        <v>11334.400000000003</v>
      </c>
      <c r="S783"/>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row>
    <row r="784" spans="1:60" s="2" customFormat="1" ht="15" x14ac:dyDescent="0.25">
      <c r="A784" t="s">
        <v>1397</v>
      </c>
      <c r="B784" t="s">
        <v>25</v>
      </c>
      <c r="C784" t="s">
        <v>769</v>
      </c>
      <c r="D784" t="s">
        <v>770</v>
      </c>
      <c r="E784" t="s">
        <v>116</v>
      </c>
      <c r="F784" t="s">
        <v>1605</v>
      </c>
      <c r="G784" t="s">
        <v>3354</v>
      </c>
      <c r="H784" t="s">
        <v>133</v>
      </c>
      <c r="I784" t="s">
        <v>2219</v>
      </c>
      <c r="J784" t="s">
        <v>124</v>
      </c>
      <c r="K784" t="s">
        <v>754</v>
      </c>
      <c r="L784">
        <v>0</v>
      </c>
      <c r="M784">
        <v>796</v>
      </c>
      <c r="N784" t="s">
        <v>10</v>
      </c>
      <c r="O784">
        <v>1</v>
      </c>
      <c r="P784">
        <v>1012.0000000000001</v>
      </c>
      <c r="Q784">
        <f t="shared" si="49"/>
        <v>1012.0000000000001</v>
      </c>
      <c r="R784">
        <f t="shared" si="50"/>
        <v>1133.4400000000003</v>
      </c>
      <c r="S784"/>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row>
    <row r="785" spans="1:60" s="2" customFormat="1" ht="15" x14ac:dyDescent="0.25">
      <c r="A785" t="s">
        <v>1398</v>
      </c>
      <c r="B785" t="s">
        <v>25</v>
      </c>
      <c r="C785" t="s">
        <v>769</v>
      </c>
      <c r="D785" t="s">
        <v>770</v>
      </c>
      <c r="E785" t="s">
        <v>116</v>
      </c>
      <c r="F785" t="s">
        <v>1605</v>
      </c>
      <c r="G785" t="s">
        <v>3354</v>
      </c>
      <c r="H785" t="s">
        <v>125</v>
      </c>
      <c r="I785" t="s">
        <v>2216</v>
      </c>
      <c r="J785" t="s">
        <v>124</v>
      </c>
      <c r="K785" t="s">
        <v>754</v>
      </c>
      <c r="L785">
        <v>0</v>
      </c>
      <c r="M785">
        <v>796</v>
      </c>
      <c r="N785" t="s">
        <v>10</v>
      </c>
      <c r="O785">
        <v>6</v>
      </c>
      <c r="P785">
        <v>1012.0000000000001</v>
      </c>
      <c r="Q785">
        <f t="shared" si="49"/>
        <v>6072.0000000000009</v>
      </c>
      <c r="R785">
        <f t="shared" si="50"/>
        <v>6800.6400000000012</v>
      </c>
      <c r="S78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row>
    <row r="786" spans="1:60" s="2" customFormat="1" ht="15" x14ac:dyDescent="0.25">
      <c r="A786" t="s">
        <v>1399</v>
      </c>
      <c r="B786" t="s">
        <v>25</v>
      </c>
      <c r="C786" t="s">
        <v>769</v>
      </c>
      <c r="D786" t="s">
        <v>770</v>
      </c>
      <c r="E786" t="s">
        <v>116</v>
      </c>
      <c r="F786" t="s">
        <v>1605</v>
      </c>
      <c r="G786" t="s">
        <v>3354</v>
      </c>
      <c r="H786" t="s">
        <v>125</v>
      </c>
      <c r="I786" t="s">
        <v>2206</v>
      </c>
      <c r="J786" t="s">
        <v>124</v>
      </c>
      <c r="K786" t="s">
        <v>754</v>
      </c>
      <c r="L786">
        <v>0</v>
      </c>
      <c r="M786">
        <v>796</v>
      </c>
      <c r="N786" t="s">
        <v>10</v>
      </c>
      <c r="O786">
        <v>6</v>
      </c>
      <c r="P786">
        <v>1012.0000000000001</v>
      </c>
      <c r="Q786">
        <f t="shared" si="49"/>
        <v>6072.0000000000009</v>
      </c>
      <c r="R786">
        <f t="shared" si="50"/>
        <v>6800.6400000000012</v>
      </c>
      <c r="S786"/>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row>
    <row r="787" spans="1:60" s="2" customFormat="1" ht="15" x14ac:dyDescent="0.25">
      <c r="A787" t="s">
        <v>1400</v>
      </c>
      <c r="B787" t="s">
        <v>25</v>
      </c>
      <c r="C787" t="s">
        <v>769</v>
      </c>
      <c r="D787" t="s">
        <v>770</v>
      </c>
      <c r="E787" t="s">
        <v>116</v>
      </c>
      <c r="F787" t="s">
        <v>1605</v>
      </c>
      <c r="G787" t="s">
        <v>3354</v>
      </c>
      <c r="H787" t="s">
        <v>613</v>
      </c>
      <c r="I787" t="s">
        <v>2169</v>
      </c>
      <c r="J787" t="s">
        <v>124</v>
      </c>
      <c r="K787" t="s">
        <v>754</v>
      </c>
      <c r="L787">
        <v>0</v>
      </c>
      <c r="M787">
        <v>796</v>
      </c>
      <c r="N787" t="s">
        <v>10</v>
      </c>
      <c r="O787">
        <v>2</v>
      </c>
      <c r="P787">
        <v>1012.0000000000001</v>
      </c>
      <c r="Q787">
        <f t="shared" si="49"/>
        <v>2024.0000000000002</v>
      </c>
      <c r="R787">
        <f t="shared" si="50"/>
        <v>2266.8800000000006</v>
      </c>
      <c r="S787"/>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row>
    <row r="788" spans="1:60" s="2" customFormat="1" ht="15" x14ac:dyDescent="0.25">
      <c r="A788" t="s">
        <v>1401</v>
      </c>
      <c r="B788" t="s">
        <v>25</v>
      </c>
      <c r="C788" t="s">
        <v>769</v>
      </c>
      <c r="D788" t="s">
        <v>770</v>
      </c>
      <c r="E788" t="s">
        <v>116</v>
      </c>
      <c r="F788" t="s">
        <v>1605</v>
      </c>
      <c r="G788" t="s">
        <v>3354</v>
      </c>
      <c r="H788" t="s">
        <v>880</v>
      </c>
      <c r="I788" t="s">
        <v>2813</v>
      </c>
      <c r="J788" t="s">
        <v>124</v>
      </c>
      <c r="K788" t="s">
        <v>754</v>
      </c>
      <c r="L788">
        <v>0</v>
      </c>
      <c r="M788">
        <v>796</v>
      </c>
      <c r="N788" t="s">
        <v>10</v>
      </c>
      <c r="O788">
        <v>10</v>
      </c>
      <c r="P788">
        <v>1012.0000000000001</v>
      </c>
      <c r="Q788">
        <f t="shared" si="49"/>
        <v>10120.000000000002</v>
      </c>
      <c r="R788">
        <f t="shared" si="50"/>
        <v>11334.400000000003</v>
      </c>
      <c r="S788"/>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row>
    <row r="789" spans="1:60" s="2" customFormat="1" ht="15" x14ac:dyDescent="0.25">
      <c r="A789" t="s">
        <v>1402</v>
      </c>
      <c r="B789" t="s">
        <v>25</v>
      </c>
      <c r="C789" t="s">
        <v>769</v>
      </c>
      <c r="D789" t="s">
        <v>770</v>
      </c>
      <c r="E789" t="s">
        <v>116</v>
      </c>
      <c r="F789" t="s">
        <v>1605</v>
      </c>
      <c r="G789" t="s">
        <v>3354</v>
      </c>
      <c r="H789" t="s">
        <v>129</v>
      </c>
      <c r="I789" t="s">
        <v>881</v>
      </c>
      <c r="J789" t="s">
        <v>124</v>
      </c>
      <c r="K789" t="s">
        <v>754</v>
      </c>
      <c r="L789">
        <v>0</v>
      </c>
      <c r="M789">
        <v>796</v>
      </c>
      <c r="N789" t="s">
        <v>10</v>
      </c>
      <c r="O789">
        <v>5</v>
      </c>
      <c r="P789">
        <v>1012.0000000000001</v>
      </c>
      <c r="Q789">
        <f t="shared" si="49"/>
        <v>5060.0000000000009</v>
      </c>
      <c r="R789">
        <f t="shared" si="50"/>
        <v>5667.2000000000016</v>
      </c>
      <c r="S789"/>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row>
    <row r="790" spans="1:60" s="2" customFormat="1" ht="15" x14ac:dyDescent="0.25">
      <c r="A790" t="s">
        <v>1403</v>
      </c>
      <c r="B790" t="s">
        <v>25</v>
      </c>
      <c r="C790" t="s">
        <v>769</v>
      </c>
      <c r="D790" t="s">
        <v>770</v>
      </c>
      <c r="E790" t="s">
        <v>116</v>
      </c>
      <c r="F790" t="s">
        <v>1605</v>
      </c>
      <c r="G790" t="s">
        <v>3354</v>
      </c>
      <c r="H790" t="s">
        <v>2661</v>
      </c>
      <c r="I790" t="s">
        <v>2215</v>
      </c>
      <c r="J790" t="s">
        <v>124</v>
      </c>
      <c r="K790" t="s">
        <v>754</v>
      </c>
      <c r="L790">
        <v>0</v>
      </c>
      <c r="M790">
        <v>796</v>
      </c>
      <c r="N790" t="s">
        <v>10</v>
      </c>
      <c r="O790">
        <v>10</v>
      </c>
      <c r="P790">
        <v>1012.0000000000001</v>
      </c>
      <c r="Q790">
        <f t="shared" si="49"/>
        <v>10120.000000000002</v>
      </c>
      <c r="R790">
        <f t="shared" si="50"/>
        <v>11334.400000000003</v>
      </c>
      <c r="S790"/>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row>
    <row r="791" spans="1:60" s="2" customFormat="1" ht="15" x14ac:dyDescent="0.25">
      <c r="A791" t="s">
        <v>1404</v>
      </c>
      <c r="B791" t="s">
        <v>25</v>
      </c>
      <c r="C791" t="s">
        <v>769</v>
      </c>
      <c r="D791" t="s">
        <v>770</v>
      </c>
      <c r="E791" t="s">
        <v>116</v>
      </c>
      <c r="F791" t="s">
        <v>1605</v>
      </c>
      <c r="G791" t="s">
        <v>3354</v>
      </c>
      <c r="H791" t="s">
        <v>128</v>
      </c>
      <c r="I791" t="s">
        <v>2816</v>
      </c>
      <c r="J791" t="s">
        <v>124</v>
      </c>
      <c r="K791" t="s">
        <v>754</v>
      </c>
      <c r="L791">
        <v>0</v>
      </c>
      <c r="M791">
        <v>796</v>
      </c>
      <c r="N791" t="s">
        <v>10</v>
      </c>
      <c r="O791">
        <v>4</v>
      </c>
      <c r="P791">
        <v>1012.0000000000001</v>
      </c>
      <c r="Q791">
        <f t="shared" si="49"/>
        <v>4048.0000000000005</v>
      </c>
      <c r="R791">
        <f t="shared" si="50"/>
        <v>4533.7600000000011</v>
      </c>
      <c r="S791"/>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row>
    <row r="792" spans="1:60" s="2" customFormat="1" ht="15" x14ac:dyDescent="0.25">
      <c r="A792" t="s">
        <v>1405</v>
      </c>
      <c r="B792" t="s">
        <v>25</v>
      </c>
      <c r="C792" t="s">
        <v>769</v>
      </c>
      <c r="D792" t="s">
        <v>770</v>
      </c>
      <c r="E792" t="s">
        <v>116</v>
      </c>
      <c r="F792" t="s">
        <v>1605</v>
      </c>
      <c r="G792" t="s">
        <v>3354</v>
      </c>
      <c r="H792" t="s">
        <v>126</v>
      </c>
      <c r="I792" t="s">
        <v>2185</v>
      </c>
      <c r="J792" t="s">
        <v>124</v>
      </c>
      <c r="K792" t="s">
        <v>754</v>
      </c>
      <c r="L792">
        <v>0</v>
      </c>
      <c r="M792">
        <v>796</v>
      </c>
      <c r="N792" t="s">
        <v>10</v>
      </c>
      <c r="O792">
        <v>10</v>
      </c>
      <c r="P792">
        <v>1012.0000000000001</v>
      </c>
      <c r="Q792">
        <f t="shared" si="49"/>
        <v>10120.000000000002</v>
      </c>
      <c r="R792">
        <f t="shared" si="50"/>
        <v>11334.400000000003</v>
      </c>
      <c r="S792"/>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row>
    <row r="793" spans="1:60" s="2" customFormat="1" ht="15" x14ac:dyDescent="0.25">
      <c r="A793" t="s">
        <v>1406</v>
      </c>
      <c r="B793" t="s">
        <v>25</v>
      </c>
      <c r="C793" t="s">
        <v>769</v>
      </c>
      <c r="D793" t="s">
        <v>770</v>
      </c>
      <c r="E793" t="s">
        <v>116</v>
      </c>
      <c r="F793" t="s">
        <v>1605</v>
      </c>
      <c r="G793" t="s">
        <v>3354</v>
      </c>
      <c r="H793" t="s">
        <v>126</v>
      </c>
      <c r="I793" t="s">
        <v>2185</v>
      </c>
      <c r="J793" t="s">
        <v>124</v>
      </c>
      <c r="K793" t="s">
        <v>754</v>
      </c>
      <c r="L793">
        <v>0</v>
      </c>
      <c r="M793">
        <v>796</v>
      </c>
      <c r="N793" t="s">
        <v>10</v>
      </c>
      <c r="O793">
        <v>10</v>
      </c>
      <c r="P793">
        <v>1012.0000000000001</v>
      </c>
      <c r="Q793">
        <f t="shared" si="49"/>
        <v>10120.000000000002</v>
      </c>
      <c r="R793">
        <f t="shared" si="50"/>
        <v>11334.400000000003</v>
      </c>
      <c r="S793"/>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row>
    <row r="794" spans="1:60" s="2" customFormat="1" ht="15" x14ac:dyDescent="0.25">
      <c r="A794" t="s">
        <v>1407</v>
      </c>
      <c r="B794" t="s">
        <v>25</v>
      </c>
      <c r="C794" t="s">
        <v>769</v>
      </c>
      <c r="D794" t="s">
        <v>770</v>
      </c>
      <c r="E794" t="s">
        <v>116</v>
      </c>
      <c r="F794" t="s">
        <v>1605</v>
      </c>
      <c r="G794" t="s">
        <v>3354</v>
      </c>
      <c r="H794" t="s">
        <v>125</v>
      </c>
      <c r="I794" t="s">
        <v>2207</v>
      </c>
      <c r="J794" t="s">
        <v>124</v>
      </c>
      <c r="K794" t="s">
        <v>754</v>
      </c>
      <c r="L794">
        <v>0</v>
      </c>
      <c r="M794">
        <v>796</v>
      </c>
      <c r="N794" t="s">
        <v>10</v>
      </c>
      <c r="O794">
        <v>2</v>
      </c>
      <c r="P794">
        <v>1012.0000000000001</v>
      </c>
      <c r="Q794">
        <f t="shared" si="49"/>
        <v>2024.0000000000002</v>
      </c>
      <c r="R794">
        <f t="shared" si="50"/>
        <v>2266.8800000000006</v>
      </c>
      <c r="S794"/>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row>
    <row r="795" spans="1:60" s="2" customFormat="1" ht="15" x14ac:dyDescent="0.25">
      <c r="A795" t="s">
        <v>1408</v>
      </c>
      <c r="B795" t="s">
        <v>25</v>
      </c>
      <c r="C795" t="s">
        <v>769</v>
      </c>
      <c r="D795" t="s">
        <v>770</v>
      </c>
      <c r="E795" t="s">
        <v>116</v>
      </c>
      <c r="F795" t="s">
        <v>1605</v>
      </c>
      <c r="G795" t="s">
        <v>3354</v>
      </c>
      <c r="H795" t="s">
        <v>145</v>
      </c>
      <c r="I795" t="s">
        <v>1855</v>
      </c>
      <c r="J795" t="s">
        <v>124</v>
      </c>
      <c r="K795" t="s">
        <v>754</v>
      </c>
      <c r="L795">
        <v>0</v>
      </c>
      <c r="M795">
        <v>796</v>
      </c>
      <c r="N795" t="s">
        <v>10</v>
      </c>
      <c r="O795">
        <v>8</v>
      </c>
      <c r="P795">
        <v>1012.0000000000001</v>
      </c>
      <c r="Q795">
        <f t="shared" si="49"/>
        <v>8096.0000000000009</v>
      </c>
      <c r="R795">
        <f t="shared" si="50"/>
        <v>9067.5200000000023</v>
      </c>
      <c r="S79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row>
    <row r="796" spans="1:60" s="2" customFormat="1" ht="15" x14ac:dyDescent="0.25">
      <c r="A796" t="s">
        <v>1409</v>
      </c>
      <c r="B796" t="s">
        <v>25</v>
      </c>
      <c r="C796" t="s">
        <v>769</v>
      </c>
      <c r="D796" t="s">
        <v>770</v>
      </c>
      <c r="E796" t="s">
        <v>116</v>
      </c>
      <c r="F796" t="s">
        <v>1605</v>
      </c>
      <c r="G796" t="s">
        <v>3354</v>
      </c>
      <c r="H796" t="s">
        <v>756</v>
      </c>
      <c r="I796" t="s">
        <v>2807</v>
      </c>
      <c r="J796" t="s">
        <v>124</v>
      </c>
      <c r="K796" t="s">
        <v>754</v>
      </c>
      <c r="L796">
        <v>0</v>
      </c>
      <c r="M796">
        <v>796</v>
      </c>
      <c r="N796" t="s">
        <v>10</v>
      </c>
      <c r="O796">
        <v>10</v>
      </c>
      <c r="P796">
        <v>1012.0000000000001</v>
      </c>
      <c r="Q796">
        <f t="shared" si="49"/>
        <v>10120.000000000002</v>
      </c>
      <c r="R796">
        <f t="shared" si="50"/>
        <v>11334.400000000003</v>
      </c>
      <c r="S796"/>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row>
    <row r="797" spans="1:60" s="2" customFormat="1" ht="15" x14ac:dyDescent="0.25">
      <c r="A797" t="s">
        <v>1410</v>
      </c>
      <c r="B797" t="s">
        <v>25</v>
      </c>
      <c r="C797" t="s">
        <v>859</v>
      </c>
      <c r="D797" t="s">
        <v>770</v>
      </c>
      <c r="E797" t="s">
        <v>116</v>
      </c>
      <c r="F797" t="s">
        <v>1605</v>
      </c>
      <c r="G797" t="s">
        <v>3354</v>
      </c>
      <c r="H797" t="s">
        <v>145</v>
      </c>
      <c r="I797" t="s">
        <v>882</v>
      </c>
      <c r="J797" t="s">
        <v>124</v>
      </c>
      <c r="K797" t="s">
        <v>754</v>
      </c>
      <c r="L797">
        <v>0</v>
      </c>
      <c r="M797">
        <v>796</v>
      </c>
      <c r="N797" t="s">
        <v>10</v>
      </c>
      <c r="O797">
        <v>6</v>
      </c>
      <c r="P797">
        <v>1012.0000000000001</v>
      </c>
      <c r="Q797">
        <f t="shared" si="49"/>
        <v>6072.0000000000009</v>
      </c>
      <c r="R797">
        <f t="shared" si="50"/>
        <v>6800.6400000000012</v>
      </c>
      <c r="S797"/>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row>
    <row r="798" spans="1:60" s="2" customFormat="1" ht="15" x14ac:dyDescent="0.25">
      <c r="A798" t="s">
        <v>1411</v>
      </c>
      <c r="B798" t="s">
        <v>25</v>
      </c>
      <c r="C798" t="s">
        <v>769</v>
      </c>
      <c r="D798" t="s">
        <v>770</v>
      </c>
      <c r="E798" t="s">
        <v>116</v>
      </c>
      <c r="F798" t="s">
        <v>1605</v>
      </c>
      <c r="G798" t="s">
        <v>3354</v>
      </c>
      <c r="H798" t="s">
        <v>128</v>
      </c>
      <c r="I798" t="s">
        <v>614</v>
      </c>
      <c r="J798" t="s">
        <v>124</v>
      </c>
      <c r="K798" t="s">
        <v>754</v>
      </c>
      <c r="L798">
        <v>0</v>
      </c>
      <c r="M798">
        <v>796</v>
      </c>
      <c r="N798" t="s">
        <v>10</v>
      </c>
      <c r="O798">
        <v>5</v>
      </c>
      <c r="P798">
        <v>1012.0000000000001</v>
      </c>
      <c r="Q798">
        <f t="shared" si="49"/>
        <v>5060.0000000000009</v>
      </c>
      <c r="R798">
        <f t="shared" si="50"/>
        <v>5667.2000000000016</v>
      </c>
      <c r="S798"/>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row>
    <row r="799" spans="1:60" s="2" customFormat="1" ht="15" x14ac:dyDescent="0.25">
      <c r="A799" t="s">
        <v>1412</v>
      </c>
      <c r="B799" t="s">
        <v>25</v>
      </c>
      <c r="C799" t="s">
        <v>769</v>
      </c>
      <c r="D799" t="s">
        <v>770</v>
      </c>
      <c r="E799" t="s">
        <v>116</v>
      </c>
      <c r="F799" t="s">
        <v>1605</v>
      </c>
      <c r="G799" t="s">
        <v>3354</v>
      </c>
      <c r="H799" t="s">
        <v>130</v>
      </c>
      <c r="I799" t="s">
        <v>883</v>
      </c>
      <c r="J799" t="s">
        <v>124</v>
      </c>
      <c r="K799" t="s">
        <v>754</v>
      </c>
      <c r="L799">
        <v>0</v>
      </c>
      <c r="M799">
        <v>796</v>
      </c>
      <c r="N799" t="s">
        <v>10</v>
      </c>
      <c r="O799">
        <v>10</v>
      </c>
      <c r="P799">
        <v>1012.0000000000001</v>
      </c>
      <c r="Q799">
        <f t="shared" si="49"/>
        <v>10120.000000000002</v>
      </c>
      <c r="R799">
        <f t="shared" si="50"/>
        <v>11334.400000000003</v>
      </c>
      <c r="S799"/>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row>
    <row r="800" spans="1:60" s="2" customFormat="1" ht="15" x14ac:dyDescent="0.25">
      <c r="A800" t="s">
        <v>1413</v>
      </c>
      <c r="B800" t="s">
        <v>25</v>
      </c>
      <c r="C800" t="s">
        <v>769</v>
      </c>
      <c r="D800" t="s">
        <v>770</v>
      </c>
      <c r="E800" t="s">
        <v>116</v>
      </c>
      <c r="F800" t="s">
        <v>1605</v>
      </c>
      <c r="G800" t="s">
        <v>3354</v>
      </c>
      <c r="H800" t="s">
        <v>126</v>
      </c>
      <c r="I800" t="s">
        <v>2211</v>
      </c>
      <c r="J800" t="s">
        <v>124</v>
      </c>
      <c r="K800" t="s">
        <v>754</v>
      </c>
      <c r="L800">
        <v>0</v>
      </c>
      <c r="M800">
        <v>796</v>
      </c>
      <c r="N800" t="s">
        <v>10</v>
      </c>
      <c r="O800">
        <v>4</v>
      </c>
      <c r="P800">
        <v>1012.0000000000001</v>
      </c>
      <c r="Q800">
        <f t="shared" si="49"/>
        <v>4048.0000000000005</v>
      </c>
      <c r="R800">
        <f t="shared" si="50"/>
        <v>4533.7600000000011</v>
      </c>
      <c r="S800"/>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row>
    <row r="801" spans="1:60" s="2" customFormat="1" ht="15" x14ac:dyDescent="0.25">
      <c r="A801" t="s">
        <v>1414</v>
      </c>
      <c r="B801" t="s">
        <v>25</v>
      </c>
      <c r="C801" t="s">
        <v>769</v>
      </c>
      <c r="D801" t="s">
        <v>770</v>
      </c>
      <c r="E801" t="s">
        <v>116</v>
      </c>
      <c r="F801" t="s">
        <v>1605</v>
      </c>
      <c r="G801" t="s">
        <v>3354</v>
      </c>
      <c r="H801" t="s">
        <v>2658</v>
      </c>
      <c r="I801" t="s">
        <v>884</v>
      </c>
      <c r="J801" t="s">
        <v>124</v>
      </c>
      <c r="K801" t="s">
        <v>754</v>
      </c>
      <c r="L801">
        <v>0</v>
      </c>
      <c r="M801">
        <v>796</v>
      </c>
      <c r="N801" t="s">
        <v>10</v>
      </c>
      <c r="O801">
        <v>5</v>
      </c>
      <c r="P801">
        <v>1012.0000000000001</v>
      </c>
      <c r="Q801">
        <f t="shared" si="49"/>
        <v>5060.0000000000009</v>
      </c>
      <c r="R801">
        <f t="shared" si="50"/>
        <v>5667.2000000000016</v>
      </c>
      <c r="S801"/>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row>
    <row r="802" spans="1:60" s="2" customFormat="1" ht="15" x14ac:dyDescent="0.25">
      <c r="A802" t="s">
        <v>1415</v>
      </c>
      <c r="B802" t="s">
        <v>25</v>
      </c>
      <c r="C802" t="s">
        <v>769</v>
      </c>
      <c r="D802" t="s">
        <v>770</v>
      </c>
      <c r="E802" t="s">
        <v>116</v>
      </c>
      <c r="F802" t="s">
        <v>1605</v>
      </c>
      <c r="G802" t="s">
        <v>3354</v>
      </c>
      <c r="H802" t="s">
        <v>128</v>
      </c>
      <c r="I802" t="s">
        <v>2210</v>
      </c>
      <c r="J802" t="s">
        <v>124</v>
      </c>
      <c r="K802" t="s">
        <v>754</v>
      </c>
      <c r="L802">
        <v>0</v>
      </c>
      <c r="M802">
        <v>796</v>
      </c>
      <c r="N802" t="s">
        <v>10</v>
      </c>
      <c r="O802">
        <v>5</v>
      </c>
      <c r="P802">
        <v>1012.0000000000001</v>
      </c>
      <c r="Q802">
        <f t="shared" si="49"/>
        <v>5060.0000000000009</v>
      </c>
      <c r="R802">
        <f t="shared" si="50"/>
        <v>5667.2000000000016</v>
      </c>
      <c r="S802"/>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row>
    <row r="803" spans="1:60" s="2" customFormat="1" ht="15" x14ac:dyDescent="0.25">
      <c r="A803" t="s">
        <v>1416</v>
      </c>
      <c r="B803" t="s">
        <v>25</v>
      </c>
      <c r="C803" t="s">
        <v>769</v>
      </c>
      <c r="D803" t="s">
        <v>770</v>
      </c>
      <c r="E803" t="s">
        <v>116</v>
      </c>
      <c r="F803" t="s">
        <v>1605</v>
      </c>
      <c r="G803" t="s">
        <v>3354</v>
      </c>
      <c r="H803" t="s">
        <v>753</v>
      </c>
      <c r="I803" t="s">
        <v>2679</v>
      </c>
      <c r="J803" t="s">
        <v>124</v>
      </c>
      <c r="K803" t="s">
        <v>754</v>
      </c>
      <c r="L803">
        <v>0</v>
      </c>
      <c r="M803">
        <v>796</v>
      </c>
      <c r="N803" t="s">
        <v>10</v>
      </c>
      <c r="O803">
        <v>10</v>
      </c>
      <c r="P803">
        <v>1012.0000000000001</v>
      </c>
      <c r="Q803">
        <f t="shared" si="49"/>
        <v>10120.000000000002</v>
      </c>
      <c r="R803">
        <f t="shared" si="50"/>
        <v>11334.400000000003</v>
      </c>
      <c r="S803"/>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row>
    <row r="804" spans="1:60" s="2" customFormat="1" ht="15" x14ac:dyDescent="0.25">
      <c r="A804" t="s">
        <v>1417</v>
      </c>
      <c r="B804" t="s">
        <v>25</v>
      </c>
      <c r="C804" t="s">
        <v>769</v>
      </c>
      <c r="D804" t="s">
        <v>770</v>
      </c>
      <c r="E804" t="s">
        <v>116</v>
      </c>
      <c r="F804" t="s">
        <v>1605</v>
      </c>
      <c r="G804" t="s">
        <v>3354</v>
      </c>
      <c r="H804" t="s">
        <v>145</v>
      </c>
      <c r="I804" t="s">
        <v>2208</v>
      </c>
      <c r="J804" t="s">
        <v>124</v>
      </c>
      <c r="K804" t="s">
        <v>754</v>
      </c>
      <c r="L804">
        <v>0</v>
      </c>
      <c r="M804">
        <v>796</v>
      </c>
      <c r="N804" t="s">
        <v>10</v>
      </c>
      <c r="O804">
        <v>5</v>
      </c>
      <c r="P804">
        <v>1012.0000000000001</v>
      </c>
      <c r="Q804">
        <f t="shared" si="49"/>
        <v>5060.0000000000009</v>
      </c>
      <c r="R804">
        <f t="shared" si="50"/>
        <v>5667.2000000000016</v>
      </c>
      <c r="S804"/>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row>
    <row r="805" spans="1:60" s="2" customFormat="1" ht="15" x14ac:dyDescent="0.25">
      <c r="A805" t="s">
        <v>1418</v>
      </c>
      <c r="B805" t="s">
        <v>25</v>
      </c>
      <c r="C805" t="s">
        <v>769</v>
      </c>
      <c r="D805" t="s">
        <v>770</v>
      </c>
      <c r="E805" t="s">
        <v>116</v>
      </c>
      <c r="F805" t="s">
        <v>1605</v>
      </c>
      <c r="G805" t="s">
        <v>3354</v>
      </c>
      <c r="H805" t="s">
        <v>2656</v>
      </c>
      <c r="I805" t="s">
        <v>2657</v>
      </c>
      <c r="J805" t="s">
        <v>124</v>
      </c>
      <c r="K805" t="s">
        <v>754</v>
      </c>
      <c r="L805">
        <v>0</v>
      </c>
      <c r="M805">
        <v>796</v>
      </c>
      <c r="N805" t="s">
        <v>10</v>
      </c>
      <c r="O805">
        <v>6</v>
      </c>
      <c r="P805">
        <v>1012.0000000000001</v>
      </c>
      <c r="Q805">
        <f t="shared" si="49"/>
        <v>6072.0000000000009</v>
      </c>
      <c r="R805">
        <f t="shared" si="50"/>
        <v>6800.6400000000012</v>
      </c>
      <c r="S80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row>
    <row r="806" spans="1:60" s="2" customFormat="1" ht="15" x14ac:dyDescent="0.25">
      <c r="A806" t="s">
        <v>1419</v>
      </c>
      <c r="B806" t="s">
        <v>25</v>
      </c>
      <c r="C806" t="s">
        <v>769</v>
      </c>
      <c r="D806" t="s">
        <v>770</v>
      </c>
      <c r="E806" t="s">
        <v>116</v>
      </c>
      <c r="F806" t="s">
        <v>1605</v>
      </c>
      <c r="G806" t="s">
        <v>3354</v>
      </c>
      <c r="H806" t="s">
        <v>756</v>
      </c>
      <c r="I806" t="s">
        <v>2213</v>
      </c>
      <c r="J806" t="s">
        <v>124</v>
      </c>
      <c r="K806" t="s">
        <v>754</v>
      </c>
      <c r="L806">
        <v>0</v>
      </c>
      <c r="M806">
        <v>796</v>
      </c>
      <c r="N806" t="s">
        <v>10</v>
      </c>
      <c r="O806">
        <v>10</v>
      </c>
      <c r="P806">
        <v>1012.0000000000001</v>
      </c>
      <c r="Q806">
        <f t="shared" si="49"/>
        <v>10120.000000000002</v>
      </c>
      <c r="R806">
        <f t="shared" si="50"/>
        <v>11334.400000000003</v>
      </c>
      <c r="S806"/>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row>
    <row r="807" spans="1:60" s="2" customFormat="1" ht="15" x14ac:dyDescent="0.25">
      <c r="A807" t="s">
        <v>1420</v>
      </c>
      <c r="B807" t="s">
        <v>25</v>
      </c>
      <c r="C807" t="s">
        <v>769</v>
      </c>
      <c r="D807" t="s">
        <v>770</v>
      </c>
      <c r="E807" t="s">
        <v>116</v>
      </c>
      <c r="F807" t="s">
        <v>1605</v>
      </c>
      <c r="G807" t="s">
        <v>3354</v>
      </c>
      <c r="H807" t="s">
        <v>128</v>
      </c>
      <c r="I807" t="s">
        <v>2817</v>
      </c>
      <c r="J807" t="s">
        <v>124</v>
      </c>
      <c r="K807" t="s">
        <v>754</v>
      </c>
      <c r="L807">
        <v>0</v>
      </c>
      <c r="M807">
        <v>796</v>
      </c>
      <c r="N807" t="s">
        <v>10</v>
      </c>
      <c r="O807">
        <v>6</v>
      </c>
      <c r="P807">
        <v>1012.0000000000001</v>
      </c>
      <c r="Q807">
        <f t="shared" si="49"/>
        <v>6072.0000000000009</v>
      </c>
      <c r="R807">
        <f t="shared" si="50"/>
        <v>6800.6400000000012</v>
      </c>
      <c r="S807"/>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row>
    <row r="808" spans="1:60" s="2" customFormat="1" ht="15" x14ac:dyDescent="0.25">
      <c r="A808" t="s">
        <v>1421</v>
      </c>
      <c r="B808" t="s">
        <v>25</v>
      </c>
      <c r="C808" t="s">
        <v>769</v>
      </c>
      <c r="D808" t="s">
        <v>770</v>
      </c>
      <c r="E808" t="s">
        <v>116</v>
      </c>
      <c r="F808" t="s">
        <v>1605</v>
      </c>
      <c r="G808" t="s">
        <v>3354</v>
      </c>
      <c r="H808" t="s">
        <v>613</v>
      </c>
      <c r="I808" t="s">
        <v>2811</v>
      </c>
      <c r="J808" t="s">
        <v>124</v>
      </c>
      <c r="K808" t="s">
        <v>754</v>
      </c>
      <c r="L808">
        <v>0</v>
      </c>
      <c r="M808">
        <v>796</v>
      </c>
      <c r="N808" t="s">
        <v>10</v>
      </c>
      <c r="O808">
        <v>15</v>
      </c>
      <c r="P808">
        <v>1012.0000000000001</v>
      </c>
      <c r="Q808">
        <f t="shared" si="49"/>
        <v>15180.000000000002</v>
      </c>
      <c r="R808">
        <f t="shared" si="50"/>
        <v>17001.600000000002</v>
      </c>
      <c r="S808"/>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row>
    <row r="809" spans="1:60" s="2" customFormat="1" ht="15" x14ac:dyDescent="0.25">
      <c r="A809" t="s">
        <v>1422</v>
      </c>
      <c r="B809" t="s">
        <v>25</v>
      </c>
      <c r="C809" t="s">
        <v>769</v>
      </c>
      <c r="D809" t="s">
        <v>770</v>
      </c>
      <c r="E809" t="s">
        <v>116</v>
      </c>
      <c r="F809" t="s">
        <v>1605</v>
      </c>
      <c r="G809" t="s">
        <v>3354</v>
      </c>
      <c r="H809" t="s">
        <v>131</v>
      </c>
      <c r="I809" t="s">
        <v>2217</v>
      </c>
      <c r="J809" t="s">
        <v>124</v>
      </c>
      <c r="K809" t="s">
        <v>754</v>
      </c>
      <c r="L809">
        <v>0</v>
      </c>
      <c r="M809">
        <v>796</v>
      </c>
      <c r="N809" t="s">
        <v>10</v>
      </c>
      <c r="O809">
        <v>10</v>
      </c>
      <c r="P809">
        <v>1012.0000000000001</v>
      </c>
      <c r="Q809">
        <f t="shared" si="49"/>
        <v>10120.000000000002</v>
      </c>
      <c r="R809">
        <f t="shared" si="50"/>
        <v>11334.400000000003</v>
      </c>
      <c r="S809"/>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row>
    <row r="810" spans="1:60" s="2" customFormat="1" ht="15" x14ac:dyDescent="0.25">
      <c r="A810" t="s">
        <v>1423</v>
      </c>
      <c r="B810" t="s">
        <v>25</v>
      </c>
      <c r="C810" t="s">
        <v>773</v>
      </c>
      <c r="D810" t="s">
        <v>774</v>
      </c>
      <c r="E810" t="s">
        <v>116</v>
      </c>
      <c r="F810" t="s">
        <v>1605</v>
      </c>
      <c r="G810" t="s">
        <v>3354</v>
      </c>
      <c r="H810" t="s">
        <v>129</v>
      </c>
      <c r="I810" t="s">
        <v>2204</v>
      </c>
      <c r="J810" t="s">
        <v>124</v>
      </c>
      <c r="K810" t="s">
        <v>754</v>
      </c>
      <c r="L810">
        <v>0</v>
      </c>
      <c r="M810">
        <v>796</v>
      </c>
      <c r="N810" t="s">
        <v>10</v>
      </c>
      <c r="O810">
        <v>10</v>
      </c>
      <c r="P810">
        <v>1023.0000000000001</v>
      </c>
      <c r="Q810">
        <f t="shared" si="49"/>
        <v>10230.000000000002</v>
      </c>
      <c r="R810">
        <f t="shared" si="50"/>
        <v>11457.600000000004</v>
      </c>
      <c r="S810"/>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row>
    <row r="811" spans="1:60" s="2" customFormat="1" ht="15" x14ac:dyDescent="0.25">
      <c r="A811" t="s">
        <v>1424</v>
      </c>
      <c r="B811" t="s">
        <v>25</v>
      </c>
      <c r="C811" t="s">
        <v>773</v>
      </c>
      <c r="D811" t="s">
        <v>774</v>
      </c>
      <c r="E811" t="s">
        <v>116</v>
      </c>
      <c r="F811" t="s">
        <v>1605</v>
      </c>
      <c r="G811" t="s">
        <v>3354</v>
      </c>
      <c r="H811" t="s">
        <v>753</v>
      </c>
      <c r="I811" t="s">
        <v>2212</v>
      </c>
      <c r="J811" t="s">
        <v>124</v>
      </c>
      <c r="K811" t="s">
        <v>754</v>
      </c>
      <c r="L811">
        <v>0</v>
      </c>
      <c r="M811">
        <v>796</v>
      </c>
      <c r="N811" t="s">
        <v>10</v>
      </c>
      <c r="O811">
        <v>10</v>
      </c>
      <c r="P811">
        <v>1023.0000000000001</v>
      </c>
      <c r="Q811">
        <f t="shared" si="49"/>
        <v>10230.000000000002</v>
      </c>
      <c r="R811">
        <f t="shared" si="50"/>
        <v>11457.600000000004</v>
      </c>
      <c r="S811"/>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row>
    <row r="812" spans="1:60" s="2" customFormat="1" ht="15" x14ac:dyDescent="0.25">
      <c r="A812" t="s">
        <v>1425</v>
      </c>
      <c r="B812" t="s">
        <v>25</v>
      </c>
      <c r="C812" t="s">
        <v>773</v>
      </c>
      <c r="D812" t="s">
        <v>774</v>
      </c>
      <c r="E812" t="s">
        <v>116</v>
      </c>
      <c r="F812" t="s">
        <v>1605</v>
      </c>
      <c r="G812" t="s">
        <v>3354</v>
      </c>
      <c r="H812" t="s">
        <v>140</v>
      </c>
      <c r="I812" t="s">
        <v>1639</v>
      </c>
      <c r="J812" t="s">
        <v>124</v>
      </c>
      <c r="K812" t="s">
        <v>754</v>
      </c>
      <c r="L812">
        <v>0</v>
      </c>
      <c r="M812">
        <v>796</v>
      </c>
      <c r="N812" t="s">
        <v>10</v>
      </c>
      <c r="O812">
        <v>3</v>
      </c>
      <c r="P812">
        <v>1023.0000000000001</v>
      </c>
      <c r="Q812">
        <f t="shared" si="49"/>
        <v>3069.0000000000005</v>
      </c>
      <c r="R812">
        <f t="shared" si="50"/>
        <v>3437.2800000000007</v>
      </c>
      <c r="S812"/>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row>
    <row r="813" spans="1:60" s="2" customFormat="1" ht="15" x14ac:dyDescent="0.25">
      <c r="A813" t="s">
        <v>1426</v>
      </c>
      <c r="B813" t="s">
        <v>25</v>
      </c>
      <c r="C813" t="s">
        <v>773</v>
      </c>
      <c r="D813" t="s">
        <v>774</v>
      </c>
      <c r="E813" t="s">
        <v>116</v>
      </c>
      <c r="F813" t="s">
        <v>1605</v>
      </c>
      <c r="G813" t="s">
        <v>3354</v>
      </c>
      <c r="H813" t="s">
        <v>756</v>
      </c>
      <c r="I813" t="s">
        <v>2504</v>
      </c>
      <c r="J813" t="s">
        <v>124</v>
      </c>
      <c r="K813" t="s">
        <v>754</v>
      </c>
      <c r="L813">
        <v>0</v>
      </c>
      <c r="M813">
        <v>796</v>
      </c>
      <c r="N813" t="s">
        <v>10</v>
      </c>
      <c r="O813">
        <v>30</v>
      </c>
      <c r="P813">
        <v>1023.0000000000001</v>
      </c>
      <c r="Q813">
        <f t="shared" si="49"/>
        <v>30690.000000000004</v>
      </c>
      <c r="R813">
        <f t="shared" si="50"/>
        <v>34372.80000000001</v>
      </c>
      <c r="S813"/>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row>
    <row r="814" spans="1:60" s="2" customFormat="1" ht="15" x14ac:dyDescent="0.25">
      <c r="A814" t="s">
        <v>1427</v>
      </c>
      <c r="B814" t="s">
        <v>25</v>
      </c>
      <c r="C814" t="s">
        <v>773</v>
      </c>
      <c r="D814" t="s">
        <v>774</v>
      </c>
      <c r="E814" t="s">
        <v>116</v>
      </c>
      <c r="F814" t="s">
        <v>1605</v>
      </c>
      <c r="G814" t="s">
        <v>3354</v>
      </c>
      <c r="H814" t="s">
        <v>1488</v>
      </c>
      <c r="I814" t="s">
        <v>2209</v>
      </c>
      <c r="J814" t="s">
        <v>124</v>
      </c>
      <c r="K814" t="s">
        <v>754</v>
      </c>
      <c r="L814">
        <v>0</v>
      </c>
      <c r="M814">
        <v>796</v>
      </c>
      <c r="N814" t="s">
        <v>10</v>
      </c>
      <c r="O814">
        <v>5</v>
      </c>
      <c r="P814">
        <v>1023.0000000000001</v>
      </c>
      <c r="Q814">
        <f t="shared" si="49"/>
        <v>5115.0000000000009</v>
      </c>
      <c r="R814">
        <f t="shared" si="50"/>
        <v>5728.800000000002</v>
      </c>
      <c r="S814"/>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row>
    <row r="815" spans="1:60" s="2" customFormat="1" ht="15" x14ac:dyDescent="0.25">
      <c r="A815" t="s">
        <v>1428</v>
      </c>
      <c r="B815" t="s">
        <v>25</v>
      </c>
      <c r="C815" t="s">
        <v>773</v>
      </c>
      <c r="D815" t="s">
        <v>774</v>
      </c>
      <c r="E815" t="s">
        <v>116</v>
      </c>
      <c r="F815" t="s">
        <v>1605</v>
      </c>
      <c r="G815" t="s">
        <v>3354</v>
      </c>
      <c r="H815" t="s">
        <v>125</v>
      </c>
      <c r="I815" t="s">
        <v>2205</v>
      </c>
      <c r="J815" t="s">
        <v>124</v>
      </c>
      <c r="K815" t="s">
        <v>754</v>
      </c>
      <c r="L815">
        <v>0</v>
      </c>
      <c r="M815">
        <v>796</v>
      </c>
      <c r="N815" t="s">
        <v>10</v>
      </c>
      <c r="O815">
        <v>10</v>
      </c>
      <c r="P815">
        <v>1023.0000000000001</v>
      </c>
      <c r="Q815">
        <f t="shared" si="49"/>
        <v>10230.000000000002</v>
      </c>
      <c r="R815">
        <f t="shared" si="50"/>
        <v>11457.600000000004</v>
      </c>
      <c r="S81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row>
    <row r="816" spans="1:60" s="2" customFormat="1" ht="15" x14ac:dyDescent="0.25">
      <c r="A816" t="s">
        <v>1429</v>
      </c>
      <c r="B816" t="s">
        <v>25</v>
      </c>
      <c r="C816" t="s">
        <v>773</v>
      </c>
      <c r="D816" t="s">
        <v>774</v>
      </c>
      <c r="E816" t="s">
        <v>116</v>
      </c>
      <c r="F816" t="s">
        <v>1605</v>
      </c>
      <c r="G816" t="s">
        <v>3354</v>
      </c>
      <c r="H816" t="s">
        <v>130</v>
      </c>
      <c r="I816" t="s">
        <v>2808</v>
      </c>
      <c r="J816" t="s">
        <v>124</v>
      </c>
      <c r="K816" t="s">
        <v>754</v>
      </c>
      <c r="L816">
        <v>0</v>
      </c>
      <c r="M816">
        <v>796</v>
      </c>
      <c r="N816" t="s">
        <v>10</v>
      </c>
      <c r="O816">
        <v>4</v>
      </c>
      <c r="P816">
        <v>1023.0000000000001</v>
      </c>
      <c r="Q816">
        <f t="shared" si="49"/>
        <v>4092.0000000000005</v>
      </c>
      <c r="R816">
        <f t="shared" si="50"/>
        <v>4583.0400000000009</v>
      </c>
      <c r="S816"/>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row>
    <row r="817" spans="1:60" s="2" customFormat="1" ht="15" x14ac:dyDescent="0.25">
      <c r="A817" t="s">
        <v>1430</v>
      </c>
      <c r="B817" t="s">
        <v>25</v>
      </c>
      <c r="C817" t="s">
        <v>773</v>
      </c>
      <c r="D817" t="s">
        <v>774</v>
      </c>
      <c r="E817" t="s">
        <v>116</v>
      </c>
      <c r="F817" t="s">
        <v>1605</v>
      </c>
      <c r="G817" t="s">
        <v>3354</v>
      </c>
      <c r="H817" t="s">
        <v>753</v>
      </c>
      <c r="I817" t="s">
        <v>878</v>
      </c>
      <c r="J817" t="s">
        <v>124</v>
      </c>
      <c r="K817" t="s">
        <v>754</v>
      </c>
      <c r="L817">
        <v>0</v>
      </c>
      <c r="M817">
        <v>796</v>
      </c>
      <c r="N817" t="s">
        <v>10</v>
      </c>
      <c r="O817">
        <v>10</v>
      </c>
      <c r="P817">
        <v>1023.0000000000001</v>
      </c>
      <c r="Q817">
        <f t="shared" si="49"/>
        <v>10230.000000000002</v>
      </c>
      <c r="R817">
        <f t="shared" si="50"/>
        <v>11457.600000000004</v>
      </c>
      <c r="S817"/>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row>
    <row r="818" spans="1:60" s="2" customFormat="1" ht="15" x14ac:dyDescent="0.25">
      <c r="A818" t="s">
        <v>1431</v>
      </c>
      <c r="B818" t="s">
        <v>25</v>
      </c>
      <c r="C818" t="s">
        <v>773</v>
      </c>
      <c r="D818" t="s">
        <v>774</v>
      </c>
      <c r="E818" t="s">
        <v>116</v>
      </c>
      <c r="F818" t="s">
        <v>1605</v>
      </c>
      <c r="G818" t="s">
        <v>3354</v>
      </c>
      <c r="H818" t="s">
        <v>126</v>
      </c>
      <c r="I818" t="s">
        <v>879</v>
      </c>
      <c r="J818" t="s">
        <v>124</v>
      </c>
      <c r="K818" t="s">
        <v>754</v>
      </c>
      <c r="L818">
        <v>0</v>
      </c>
      <c r="M818">
        <v>796</v>
      </c>
      <c r="N818" t="s">
        <v>10</v>
      </c>
      <c r="O818">
        <v>20</v>
      </c>
      <c r="P818">
        <v>1023.0000000000001</v>
      </c>
      <c r="Q818">
        <f t="shared" si="49"/>
        <v>20460.000000000004</v>
      </c>
      <c r="R818">
        <f t="shared" si="50"/>
        <v>22915.200000000008</v>
      </c>
      <c r="S818"/>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row>
    <row r="819" spans="1:60" s="2" customFormat="1" ht="15" x14ac:dyDescent="0.25">
      <c r="A819" t="s">
        <v>1432</v>
      </c>
      <c r="B819" t="s">
        <v>25</v>
      </c>
      <c r="C819" t="s">
        <v>773</v>
      </c>
      <c r="D819" t="s">
        <v>774</v>
      </c>
      <c r="E819" t="s">
        <v>116</v>
      </c>
      <c r="F819" t="s">
        <v>1605</v>
      </c>
      <c r="G819" t="s">
        <v>3354</v>
      </c>
      <c r="H819" t="s">
        <v>133</v>
      </c>
      <c r="I819" t="s">
        <v>2219</v>
      </c>
      <c r="J819" t="s">
        <v>124</v>
      </c>
      <c r="K819" t="s">
        <v>754</v>
      </c>
      <c r="L819">
        <v>0</v>
      </c>
      <c r="M819">
        <v>796</v>
      </c>
      <c r="N819" t="s">
        <v>10</v>
      </c>
      <c r="O819">
        <v>2</v>
      </c>
      <c r="P819">
        <v>1023.0000000000001</v>
      </c>
      <c r="Q819">
        <f t="shared" si="49"/>
        <v>2046.0000000000002</v>
      </c>
      <c r="R819">
        <f t="shared" si="50"/>
        <v>2291.5200000000004</v>
      </c>
      <c r="S819"/>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row>
    <row r="820" spans="1:60" s="2" customFormat="1" ht="15" x14ac:dyDescent="0.25">
      <c r="A820" t="s">
        <v>1433</v>
      </c>
      <c r="B820" t="s">
        <v>25</v>
      </c>
      <c r="C820" t="s">
        <v>773</v>
      </c>
      <c r="D820" t="s">
        <v>774</v>
      </c>
      <c r="E820" t="s">
        <v>116</v>
      </c>
      <c r="F820" t="s">
        <v>1605</v>
      </c>
      <c r="G820" t="s">
        <v>3354</v>
      </c>
      <c r="H820" t="s">
        <v>125</v>
      </c>
      <c r="I820" t="s">
        <v>2216</v>
      </c>
      <c r="J820" t="s">
        <v>124</v>
      </c>
      <c r="K820" t="s">
        <v>754</v>
      </c>
      <c r="L820">
        <v>0</v>
      </c>
      <c r="M820">
        <v>796</v>
      </c>
      <c r="N820" t="s">
        <v>10</v>
      </c>
      <c r="O820">
        <v>3</v>
      </c>
      <c r="P820">
        <v>1023.0000000000001</v>
      </c>
      <c r="Q820">
        <f t="shared" si="49"/>
        <v>3069.0000000000005</v>
      </c>
      <c r="R820">
        <f t="shared" si="50"/>
        <v>3437.2800000000007</v>
      </c>
      <c r="S820"/>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row>
    <row r="821" spans="1:60" s="2" customFormat="1" ht="15" x14ac:dyDescent="0.25">
      <c r="A821" t="s">
        <v>1434</v>
      </c>
      <c r="B821" t="s">
        <v>25</v>
      </c>
      <c r="C821" t="s">
        <v>773</v>
      </c>
      <c r="D821" t="s">
        <v>774</v>
      </c>
      <c r="E821" t="s">
        <v>116</v>
      </c>
      <c r="F821" t="s">
        <v>1605</v>
      </c>
      <c r="G821" t="s">
        <v>3354</v>
      </c>
      <c r="H821" t="s">
        <v>125</v>
      </c>
      <c r="I821" t="s">
        <v>2206</v>
      </c>
      <c r="J821" t="s">
        <v>124</v>
      </c>
      <c r="K821" t="s">
        <v>754</v>
      </c>
      <c r="L821">
        <v>0</v>
      </c>
      <c r="M821">
        <v>796</v>
      </c>
      <c r="N821" t="s">
        <v>10</v>
      </c>
      <c r="O821">
        <v>15</v>
      </c>
      <c r="P821">
        <v>1023.0000000000001</v>
      </c>
      <c r="Q821">
        <f t="shared" si="49"/>
        <v>15345.000000000002</v>
      </c>
      <c r="R821">
        <f t="shared" si="50"/>
        <v>17186.400000000005</v>
      </c>
      <c r="S821"/>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row>
    <row r="822" spans="1:60" s="2" customFormat="1" ht="15" x14ac:dyDescent="0.25">
      <c r="A822" t="s">
        <v>1435</v>
      </c>
      <c r="B822" t="s">
        <v>25</v>
      </c>
      <c r="C822" t="s">
        <v>773</v>
      </c>
      <c r="D822" t="s">
        <v>774</v>
      </c>
      <c r="E822" t="s">
        <v>116</v>
      </c>
      <c r="F822" t="s">
        <v>1605</v>
      </c>
      <c r="G822" t="s">
        <v>3354</v>
      </c>
      <c r="H822" t="s">
        <v>613</v>
      </c>
      <c r="I822" t="s">
        <v>2169</v>
      </c>
      <c r="J822" t="s">
        <v>124</v>
      </c>
      <c r="K822" t="s">
        <v>754</v>
      </c>
      <c r="L822">
        <v>0</v>
      </c>
      <c r="M822">
        <v>796</v>
      </c>
      <c r="N822" t="s">
        <v>10</v>
      </c>
      <c r="O822">
        <v>10</v>
      </c>
      <c r="P822">
        <v>1023.0000000000001</v>
      </c>
      <c r="Q822">
        <f t="shared" si="49"/>
        <v>10230.000000000002</v>
      </c>
      <c r="R822">
        <f t="shared" si="50"/>
        <v>11457.600000000004</v>
      </c>
      <c r="S822"/>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row>
    <row r="823" spans="1:60" s="2" customFormat="1" ht="15" x14ac:dyDescent="0.25">
      <c r="A823" t="s">
        <v>1436</v>
      </c>
      <c r="B823" t="s">
        <v>25</v>
      </c>
      <c r="C823" t="s">
        <v>773</v>
      </c>
      <c r="D823" t="s">
        <v>774</v>
      </c>
      <c r="E823" t="s">
        <v>116</v>
      </c>
      <c r="F823" t="s">
        <v>1605</v>
      </c>
      <c r="G823" t="s">
        <v>3354</v>
      </c>
      <c r="H823" t="s">
        <v>880</v>
      </c>
      <c r="I823" t="s">
        <v>2813</v>
      </c>
      <c r="J823" t="s">
        <v>124</v>
      </c>
      <c r="K823" t="s">
        <v>754</v>
      </c>
      <c r="L823">
        <v>0</v>
      </c>
      <c r="M823">
        <v>796</v>
      </c>
      <c r="N823" t="s">
        <v>10</v>
      </c>
      <c r="O823">
        <v>10</v>
      </c>
      <c r="P823">
        <v>1023.0000000000001</v>
      </c>
      <c r="Q823">
        <f t="shared" si="49"/>
        <v>10230.000000000002</v>
      </c>
      <c r="R823">
        <f t="shared" si="50"/>
        <v>11457.600000000004</v>
      </c>
      <c r="S823"/>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row>
    <row r="824" spans="1:60" s="2" customFormat="1" ht="15" x14ac:dyDescent="0.25">
      <c r="A824" t="s">
        <v>1437</v>
      </c>
      <c r="B824" t="s">
        <v>25</v>
      </c>
      <c r="C824" t="s">
        <v>773</v>
      </c>
      <c r="D824" t="s">
        <v>774</v>
      </c>
      <c r="E824" t="s">
        <v>116</v>
      </c>
      <c r="F824" t="s">
        <v>1605</v>
      </c>
      <c r="G824" t="s">
        <v>3354</v>
      </c>
      <c r="H824" t="s">
        <v>2661</v>
      </c>
      <c r="I824" t="s">
        <v>2215</v>
      </c>
      <c r="J824" t="s">
        <v>124</v>
      </c>
      <c r="K824" t="s">
        <v>754</v>
      </c>
      <c r="L824">
        <v>0</v>
      </c>
      <c r="M824">
        <v>796</v>
      </c>
      <c r="N824" t="s">
        <v>10</v>
      </c>
      <c r="O824">
        <v>15</v>
      </c>
      <c r="P824">
        <v>1023.0000000000001</v>
      </c>
      <c r="Q824">
        <f t="shared" si="49"/>
        <v>15345.000000000002</v>
      </c>
      <c r="R824">
        <f t="shared" si="50"/>
        <v>17186.400000000005</v>
      </c>
      <c r="S824"/>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row>
    <row r="825" spans="1:60" s="2" customFormat="1" ht="15" x14ac:dyDescent="0.25">
      <c r="A825" t="s">
        <v>1438</v>
      </c>
      <c r="B825" t="s">
        <v>25</v>
      </c>
      <c r="C825" t="s">
        <v>773</v>
      </c>
      <c r="D825" t="s">
        <v>774</v>
      </c>
      <c r="E825" t="s">
        <v>116</v>
      </c>
      <c r="F825" t="s">
        <v>1605</v>
      </c>
      <c r="G825" t="s">
        <v>3354</v>
      </c>
      <c r="H825" t="s">
        <v>128</v>
      </c>
      <c r="I825" t="s">
        <v>2816</v>
      </c>
      <c r="J825" t="s">
        <v>124</v>
      </c>
      <c r="K825" t="s">
        <v>754</v>
      </c>
      <c r="L825">
        <v>0</v>
      </c>
      <c r="M825">
        <v>796</v>
      </c>
      <c r="N825" t="s">
        <v>10</v>
      </c>
      <c r="O825">
        <v>4</v>
      </c>
      <c r="P825">
        <v>1023.0000000000001</v>
      </c>
      <c r="Q825">
        <f t="shared" si="49"/>
        <v>4092.0000000000005</v>
      </c>
      <c r="R825">
        <f t="shared" si="50"/>
        <v>4583.0400000000009</v>
      </c>
      <c r="S82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row>
    <row r="826" spans="1:60" s="2" customFormat="1" ht="15" x14ac:dyDescent="0.25">
      <c r="A826" t="s">
        <v>1439</v>
      </c>
      <c r="B826" t="s">
        <v>25</v>
      </c>
      <c r="C826" t="s">
        <v>773</v>
      </c>
      <c r="D826" t="s">
        <v>774</v>
      </c>
      <c r="E826" t="s">
        <v>116</v>
      </c>
      <c r="F826" t="s">
        <v>1605</v>
      </c>
      <c r="G826" t="s">
        <v>3354</v>
      </c>
      <c r="H826" t="s">
        <v>126</v>
      </c>
      <c r="I826" t="s">
        <v>2185</v>
      </c>
      <c r="J826" t="s">
        <v>124</v>
      </c>
      <c r="K826" t="s">
        <v>754</v>
      </c>
      <c r="L826">
        <v>0</v>
      </c>
      <c r="M826">
        <v>796</v>
      </c>
      <c r="N826" t="s">
        <v>10</v>
      </c>
      <c r="O826">
        <v>20</v>
      </c>
      <c r="P826">
        <v>1023.0000000000001</v>
      </c>
      <c r="Q826">
        <f t="shared" si="49"/>
        <v>20460.000000000004</v>
      </c>
      <c r="R826">
        <f t="shared" si="50"/>
        <v>22915.200000000008</v>
      </c>
      <c r="S826"/>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row>
    <row r="827" spans="1:60" s="2" customFormat="1" ht="15" x14ac:dyDescent="0.25">
      <c r="A827" t="s">
        <v>1440</v>
      </c>
      <c r="B827" t="s">
        <v>25</v>
      </c>
      <c r="C827" t="s">
        <v>773</v>
      </c>
      <c r="D827" t="s">
        <v>774</v>
      </c>
      <c r="E827" t="s">
        <v>116</v>
      </c>
      <c r="F827" t="s">
        <v>1605</v>
      </c>
      <c r="G827" t="s">
        <v>3354</v>
      </c>
      <c r="H827" t="s">
        <v>125</v>
      </c>
      <c r="I827" t="s">
        <v>2207</v>
      </c>
      <c r="J827" t="s">
        <v>124</v>
      </c>
      <c r="K827" t="s">
        <v>754</v>
      </c>
      <c r="L827">
        <v>0</v>
      </c>
      <c r="M827">
        <v>796</v>
      </c>
      <c r="N827" t="s">
        <v>10</v>
      </c>
      <c r="O827">
        <v>5</v>
      </c>
      <c r="P827">
        <v>1023.0000000000001</v>
      </c>
      <c r="Q827">
        <f t="shared" si="49"/>
        <v>5115.0000000000009</v>
      </c>
      <c r="R827">
        <f t="shared" si="50"/>
        <v>5728.800000000002</v>
      </c>
      <c r="S827"/>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row>
    <row r="828" spans="1:60" s="2" customFormat="1" ht="15" x14ac:dyDescent="0.25">
      <c r="A828" t="s">
        <v>1441</v>
      </c>
      <c r="B828" t="s">
        <v>25</v>
      </c>
      <c r="C828" t="s">
        <v>773</v>
      </c>
      <c r="D828" t="s">
        <v>774</v>
      </c>
      <c r="E828" t="s">
        <v>116</v>
      </c>
      <c r="F828" t="s">
        <v>1605</v>
      </c>
      <c r="G828" t="s">
        <v>3354</v>
      </c>
      <c r="H828" t="s">
        <v>145</v>
      </c>
      <c r="I828" t="s">
        <v>1855</v>
      </c>
      <c r="J828" t="s">
        <v>124</v>
      </c>
      <c r="K828" t="s">
        <v>754</v>
      </c>
      <c r="L828">
        <v>0</v>
      </c>
      <c r="M828">
        <v>796</v>
      </c>
      <c r="N828" t="s">
        <v>10</v>
      </c>
      <c r="O828">
        <v>8</v>
      </c>
      <c r="P828">
        <v>1023.0000000000001</v>
      </c>
      <c r="Q828">
        <f t="shared" si="49"/>
        <v>8184.0000000000009</v>
      </c>
      <c r="R828">
        <f t="shared" si="50"/>
        <v>9166.0800000000017</v>
      </c>
      <c r="S828"/>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row>
    <row r="829" spans="1:60" s="2" customFormat="1" ht="15" x14ac:dyDescent="0.25">
      <c r="A829" t="s">
        <v>1442</v>
      </c>
      <c r="B829" t="s">
        <v>25</v>
      </c>
      <c r="C829" t="s">
        <v>773</v>
      </c>
      <c r="D829" t="s">
        <v>774</v>
      </c>
      <c r="E829" t="s">
        <v>116</v>
      </c>
      <c r="F829" t="s">
        <v>1605</v>
      </c>
      <c r="G829" t="s">
        <v>3354</v>
      </c>
      <c r="H829" t="s">
        <v>756</v>
      </c>
      <c r="I829" t="s">
        <v>2807</v>
      </c>
      <c r="J829" t="s">
        <v>124</v>
      </c>
      <c r="K829" t="s">
        <v>754</v>
      </c>
      <c r="L829">
        <v>0</v>
      </c>
      <c r="M829">
        <v>796</v>
      </c>
      <c r="N829" t="s">
        <v>10</v>
      </c>
      <c r="O829">
        <v>10</v>
      </c>
      <c r="P829">
        <v>1023.0000000000001</v>
      </c>
      <c r="Q829">
        <f t="shared" si="49"/>
        <v>10230.000000000002</v>
      </c>
      <c r="R829">
        <f t="shared" si="50"/>
        <v>11457.600000000004</v>
      </c>
      <c r="S829"/>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row>
    <row r="830" spans="1:60" s="2" customFormat="1" ht="15" x14ac:dyDescent="0.25">
      <c r="A830" t="s">
        <v>1443</v>
      </c>
      <c r="B830" t="s">
        <v>25</v>
      </c>
      <c r="C830" t="s">
        <v>773</v>
      </c>
      <c r="D830" t="s">
        <v>774</v>
      </c>
      <c r="E830" t="s">
        <v>116</v>
      </c>
      <c r="F830" t="s">
        <v>1605</v>
      </c>
      <c r="G830" t="s">
        <v>3354</v>
      </c>
      <c r="H830" t="s">
        <v>145</v>
      </c>
      <c r="I830" t="s">
        <v>882</v>
      </c>
      <c r="J830" t="s">
        <v>124</v>
      </c>
      <c r="K830" t="s">
        <v>754</v>
      </c>
      <c r="L830">
        <v>0</v>
      </c>
      <c r="M830">
        <v>796</v>
      </c>
      <c r="N830" t="s">
        <v>10</v>
      </c>
      <c r="O830">
        <v>6</v>
      </c>
      <c r="P830">
        <v>1023.0000000000001</v>
      </c>
      <c r="Q830">
        <f t="shared" si="49"/>
        <v>6138.0000000000009</v>
      </c>
      <c r="R830">
        <f t="shared" si="50"/>
        <v>6874.5600000000013</v>
      </c>
      <c r="S830"/>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row>
    <row r="831" spans="1:60" s="2" customFormat="1" ht="15" x14ac:dyDescent="0.25">
      <c r="A831" t="s">
        <v>1444</v>
      </c>
      <c r="B831" t="s">
        <v>25</v>
      </c>
      <c r="C831" t="s">
        <v>773</v>
      </c>
      <c r="D831" t="s">
        <v>774</v>
      </c>
      <c r="E831" t="s">
        <v>116</v>
      </c>
      <c r="F831" t="s">
        <v>1605</v>
      </c>
      <c r="G831" t="s">
        <v>3354</v>
      </c>
      <c r="H831" t="s">
        <v>128</v>
      </c>
      <c r="I831" t="s">
        <v>614</v>
      </c>
      <c r="J831" t="s">
        <v>124</v>
      </c>
      <c r="K831" t="s">
        <v>754</v>
      </c>
      <c r="L831">
        <v>0</v>
      </c>
      <c r="M831">
        <v>796</v>
      </c>
      <c r="N831" t="s">
        <v>10</v>
      </c>
      <c r="O831">
        <v>5</v>
      </c>
      <c r="P831">
        <v>1023.0000000000001</v>
      </c>
      <c r="Q831">
        <f t="shared" si="49"/>
        <v>5115.0000000000009</v>
      </c>
      <c r="R831">
        <f t="shared" si="50"/>
        <v>5728.800000000002</v>
      </c>
      <c r="S831"/>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row>
    <row r="832" spans="1:60" s="2" customFormat="1" ht="15" x14ac:dyDescent="0.25">
      <c r="A832" t="s">
        <v>1445</v>
      </c>
      <c r="B832" t="s">
        <v>25</v>
      </c>
      <c r="C832" t="s">
        <v>773</v>
      </c>
      <c r="D832" t="s">
        <v>774</v>
      </c>
      <c r="E832" t="s">
        <v>116</v>
      </c>
      <c r="F832" t="s">
        <v>1605</v>
      </c>
      <c r="G832" t="s">
        <v>3354</v>
      </c>
      <c r="H832" t="s">
        <v>130</v>
      </c>
      <c r="I832" t="s">
        <v>883</v>
      </c>
      <c r="J832" t="s">
        <v>124</v>
      </c>
      <c r="K832" t="s">
        <v>754</v>
      </c>
      <c r="L832">
        <v>0</v>
      </c>
      <c r="M832">
        <v>796</v>
      </c>
      <c r="N832" t="s">
        <v>10</v>
      </c>
      <c r="O832">
        <v>10</v>
      </c>
      <c r="P832">
        <v>1023.0000000000001</v>
      </c>
      <c r="Q832">
        <f t="shared" si="49"/>
        <v>10230.000000000002</v>
      </c>
      <c r="R832">
        <f t="shared" si="50"/>
        <v>11457.600000000004</v>
      </c>
      <c r="S832"/>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row>
    <row r="833" spans="1:60" s="2" customFormat="1" ht="15" x14ac:dyDescent="0.25">
      <c r="A833" t="s">
        <v>1446</v>
      </c>
      <c r="B833" t="s">
        <v>25</v>
      </c>
      <c r="C833" t="s">
        <v>773</v>
      </c>
      <c r="D833" t="s">
        <v>774</v>
      </c>
      <c r="E833" t="s">
        <v>116</v>
      </c>
      <c r="F833" t="s">
        <v>1605</v>
      </c>
      <c r="G833" t="s">
        <v>3354</v>
      </c>
      <c r="H833" t="s">
        <v>133</v>
      </c>
      <c r="I833" t="s">
        <v>2819</v>
      </c>
      <c r="J833" t="s">
        <v>124</v>
      </c>
      <c r="K833" t="s">
        <v>754</v>
      </c>
      <c r="L833">
        <v>0</v>
      </c>
      <c r="M833">
        <v>796</v>
      </c>
      <c r="N833" t="s">
        <v>10</v>
      </c>
      <c r="O833">
        <v>10</v>
      </c>
      <c r="P833">
        <v>1023.0000000000001</v>
      </c>
      <c r="Q833">
        <f t="shared" si="49"/>
        <v>10230.000000000002</v>
      </c>
      <c r="R833">
        <f t="shared" si="50"/>
        <v>11457.600000000004</v>
      </c>
      <c r="S833"/>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row>
    <row r="834" spans="1:60" s="2" customFormat="1" ht="15" x14ac:dyDescent="0.25">
      <c r="A834" t="s">
        <v>1447</v>
      </c>
      <c r="B834" t="s">
        <v>25</v>
      </c>
      <c r="C834" t="s">
        <v>773</v>
      </c>
      <c r="D834" t="s">
        <v>774</v>
      </c>
      <c r="E834" t="s">
        <v>116</v>
      </c>
      <c r="F834" t="s">
        <v>1605</v>
      </c>
      <c r="G834" t="s">
        <v>3354</v>
      </c>
      <c r="H834" t="s">
        <v>126</v>
      </c>
      <c r="I834" t="s">
        <v>2211</v>
      </c>
      <c r="J834" t="s">
        <v>124</v>
      </c>
      <c r="K834" t="s">
        <v>754</v>
      </c>
      <c r="L834">
        <v>0</v>
      </c>
      <c r="M834">
        <v>796</v>
      </c>
      <c r="N834" t="s">
        <v>10</v>
      </c>
      <c r="O834">
        <v>3</v>
      </c>
      <c r="P834">
        <v>1023.0000000000001</v>
      </c>
      <c r="Q834">
        <f t="shared" si="49"/>
        <v>3069.0000000000005</v>
      </c>
      <c r="R834">
        <f t="shared" si="50"/>
        <v>3437.2800000000007</v>
      </c>
      <c r="S834"/>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row>
    <row r="835" spans="1:60" s="2" customFormat="1" ht="15" x14ac:dyDescent="0.25">
      <c r="A835" t="s">
        <v>1448</v>
      </c>
      <c r="B835" t="s">
        <v>25</v>
      </c>
      <c r="C835" t="s">
        <v>773</v>
      </c>
      <c r="D835" t="s">
        <v>774</v>
      </c>
      <c r="E835" t="s">
        <v>116</v>
      </c>
      <c r="F835" t="s">
        <v>1605</v>
      </c>
      <c r="G835" t="s">
        <v>3354</v>
      </c>
      <c r="H835" t="s">
        <v>2658</v>
      </c>
      <c r="I835" t="s">
        <v>884</v>
      </c>
      <c r="J835" t="s">
        <v>124</v>
      </c>
      <c r="K835" t="s">
        <v>754</v>
      </c>
      <c r="L835">
        <v>0</v>
      </c>
      <c r="M835">
        <v>796</v>
      </c>
      <c r="N835" t="s">
        <v>10</v>
      </c>
      <c r="O835">
        <v>5</v>
      </c>
      <c r="P835">
        <v>1023.0000000000001</v>
      </c>
      <c r="Q835">
        <f t="shared" si="49"/>
        <v>5115.0000000000009</v>
      </c>
      <c r="R835">
        <f t="shared" si="50"/>
        <v>5728.800000000002</v>
      </c>
      <c r="S83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row>
    <row r="836" spans="1:60" s="2" customFormat="1" ht="15" x14ac:dyDescent="0.25">
      <c r="A836" t="s">
        <v>1449</v>
      </c>
      <c r="B836" t="s">
        <v>25</v>
      </c>
      <c r="C836" t="s">
        <v>773</v>
      </c>
      <c r="D836" t="s">
        <v>774</v>
      </c>
      <c r="E836" t="s">
        <v>116</v>
      </c>
      <c r="F836" t="s">
        <v>1605</v>
      </c>
      <c r="G836" t="s">
        <v>3354</v>
      </c>
      <c r="H836" t="s">
        <v>131</v>
      </c>
      <c r="I836" t="s">
        <v>2821</v>
      </c>
      <c r="J836" t="s">
        <v>124</v>
      </c>
      <c r="K836" t="s">
        <v>754</v>
      </c>
      <c r="L836">
        <v>0</v>
      </c>
      <c r="M836">
        <v>796</v>
      </c>
      <c r="N836" t="s">
        <v>10</v>
      </c>
      <c r="O836">
        <v>3</v>
      </c>
      <c r="P836">
        <v>1023.0000000000001</v>
      </c>
      <c r="Q836">
        <f t="shared" si="49"/>
        <v>3069.0000000000005</v>
      </c>
      <c r="R836">
        <f t="shared" si="50"/>
        <v>3437.2800000000007</v>
      </c>
      <c r="S836"/>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row>
    <row r="837" spans="1:60" s="2" customFormat="1" ht="15" x14ac:dyDescent="0.25">
      <c r="A837" t="s">
        <v>1450</v>
      </c>
      <c r="B837" t="s">
        <v>25</v>
      </c>
      <c r="C837" t="s">
        <v>773</v>
      </c>
      <c r="D837" t="s">
        <v>774</v>
      </c>
      <c r="E837" t="s">
        <v>116</v>
      </c>
      <c r="F837" t="s">
        <v>1605</v>
      </c>
      <c r="G837" t="s">
        <v>3354</v>
      </c>
      <c r="H837" t="s">
        <v>128</v>
      </c>
      <c r="I837" t="s">
        <v>2210</v>
      </c>
      <c r="J837" t="s">
        <v>124</v>
      </c>
      <c r="K837" t="s">
        <v>754</v>
      </c>
      <c r="L837">
        <v>0</v>
      </c>
      <c r="M837">
        <v>796</v>
      </c>
      <c r="N837" t="s">
        <v>10</v>
      </c>
      <c r="O837">
        <v>10</v>
      </c>
      <c r="P837">
        <v>1023.0000000000001</v>
      </c>
      <c r="Q837">
        <f t="shared" si="49"/>
        <v>10230.000000000002</v>
      </c>
      <c r="R837">
        <f t="shared" si="50"/>
        <v>11457.600000000004</v>
      </c>
      <c r="S837"/>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row>
    <row r="838" spans="1:60" s="2" customFormat="1" ht="15" x14ac:dyDescent="0.25">
      <c r="A838" t="s">
        <v>1451</v>
      </c>
      <c r="B838" t="s">
        <v>25</v>
      </c>
      <c r="C838" t="s">
        <v>773</v>
      </c>
      <c r="D838" t="s">
        <v>774</v>
      </c>
      <c r="E838" t="s">
        <v>116</v>
      </c>
      <c r="F838" t="s">
        <v>1605</v>
      </c>
      <c r="G838" t="s">
        <v>3354</v>
      </c>
      <c r="H838" t="s">
        <v>753</v>
      </c>
      <c r="I838" t="s">
        <v>2679</v>
      </c>
      <c r="J838" t="s">
        <v>124</v>
      </c>
      <c r="K838" t="s">
        <v>754</v>
      </c>
      <c r="L838">
        <v>0</v>
      </c>
      <c r="M838">
        <v>796</v>
      </c>
      <c r="N838" t="s">
        <v>10</v>
      </c>
      <c r="O838">
        <v>15</v>
      </c>
      <c r="P838">
        <v>1023.0000000000001</v>
      </c>
      <c r="Q838">
        <f t="shared" si="49"/>
        <v>15345.000000000002</v>
      </c>
      <c r="R838">
        <f t="shared" si="50"/>
        <v>17186.400000000005</v>
      </c>
      <c r="S838"/>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row>
    <row r="839" spans="1:60" s="2" customFormat="1" ht="15" x14ac:dyDescent="0.25">
      <c r="A839" t="s">
        <v>1452</v>
      </c>
      <c r="B839" t="s">
        <v>25</v>
      </c>
      <c r="C839" t="s">
        <v>773</v>
      </c>
      <c r="D839" t="s">
        <v>774</v>
      </c>
      <c r="E839" t="s">
        <v>116</v>
      </c>
      <c r="F839" t="s">
        <v>1605</v>
      </c>
      <c r="G839" t="s">
        <v>3354</v>
      </c>
      <c r="H839" t="s">
        <v>145</v>
      </c>
      <c r="I839" t="s">
        <v>2208</v>
      </c>
      <c r="J839" t="s">
        <v>124</v>
      </c>
      <c r="K839" t="s">
        <v>754</v>
      </c>
      <c r="L839">
        <v>0</v>
      </c>
      <c r="M839">
        <v>796</v>
      </c>
      <c r="N839" t="s">
        <v>10</v>
      </c>
      <c r="O839">
        <v>10</v>
      </c>
      <c r="P839">
        <v>1023.0000000000001</v>
      </c>
      <c r="Q839">
        <f t="shared" si="49"/>
        <v>10230.000000000002</v>
      </c>
      <c r="R839">
        <f t="shared" si="50"/>
        <v>11457.600000000004</v>
      </c>
      <c r="S839"/>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row>
    <row r="840" spans="1:60" s="2" customFormat="1" ht="15" x14ac:dyDescent="0.25">
      <c r="A840" t="s">
        <v>1453</v>
      </c>
      <c r="B840" t="s">
        <v>25</v>
      </c>
      <c r="C840" t="s">
        <v>773</v>
      </c>
      <c r="D840" t="s">
        <v>774</v>
      </c>
      <c r="E840" t="s">
        <v>116</v>
      </c>
      <c r="F840" t="s">
        <v>1605</v>
      </c>
      <c r="G840" t="s">
        <v>3354</v>
      </c>
      <c r="H840" t="s">
        <v>2656</v>
      </c>
      <c r="I840" t="s">
        <v>2657</v>
      </c>
      <c r="J840" t="s">
        <v>124</v>
      </c>
      <c r="K840" t="s">
        <v>754</v>
      </c>
      <c r="L840">
        <v>0</v>
      </c>
      <c r="M840">
        <v>796</v>
      </c>
      <c r="N840" t="s">
        <v>10</v>
      </c>
      <c r="O840">
        <v>2</v>
      </c>
      <c r="P840">
        <v>1023.0000000000001</v>
      </c>
      <c r="Q840">
        <f t="shared" si="49"/>
        <v>2046.0000000000002</v>
      </c>
      <c r="R840">
        <f t="shared" si="50"/>
        <v>2291.5200000000004</v>
      </c>
      <c r="S840"/>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row>
    <row r="841" spans="1:60" s="2" customFormat="1" ht="15" x14ac:dyDescent="0.25">
      <c r="A841" t="s">
        <v>1454</v>
      </c>
      <c r="B841" t="s">
        <v>25</v>
      </c>
      <c r="C841" t="s">
        <v>773</v>
      </c>
      <c r="D841" t="s">
        <v>774</v>
      </c>
      <c r="E841" t="s">
        <v>116</v>
      </c>
      <c r="F841" t="s">
        <v>1605</v>
      </c>
      <c r="G841" t="s">
        <v>3354</v>
      </c>
      <c r="H841" t="s">
        <v>756</v>
      </c>
      <c r="I841" t="s">
        <v>2213</v>
      </c>
      <c r="J841" t="s">
        <v>124</v>
      </c>
      <c r="K841" t="s">
        <v>754</v>
      </c>
      <c r="L841">
        <v>0</v>
      </c>
      <c r="M841">
        <v>796</v>
      </c>
      <c r="N841" t="s">
        <v>10</v>
      </c>
      <c r="O841">
        <v>5</v>
      </c>
      <c r="P841">
        <v>1023.0000000000001</v>
      </c>
      <c r="Q841">
        <f t="shared" si="49"/>
        <v>5115.0000000000009</v>
      </c>
      <c r="R841">
        <f t="shared" si="50"/>
        <v>5728.800000000002</v>
      </c>
      <c r="S841"/>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row>
    <row r="842" spans="1:60" s="2" customFormat="1" ht="15" x14ac:dyDescent="0.25">
      <c r="A842" t="s">
        <v>1455</v>
      </c>
      <c r="B842" t="s">
        <v>25</v>
      </c>
      <c r="C842" t="s">
        <v>773</v>
      </c>
      <c r="D842" t="s">
        <v>774</v>
      </c>
      <c r="E842" t="s">
        <v>116</v>
      </c>
      <c r="F842" t="s">
        <v>1605</v>
      </c>
      <c r="G842" t="s">
        <v>3354</v>
      </c>
      <c r="H842" t="s">
        <v>128</v>
      </c>
      <c r="I842" t="s">
        <v>2817</v>
      </c>
      <c r="J842" t="s">
        <v>124</v>
      </c>
      <c r="K842" t="s">
        <v>754</v>
      </c>
      <c r="L842">
        <v>0</v>
      </c>
      <c r="M842">
        <v>796</v>
      </c>
      <c r="N842" t="s">
        <v>10</v>
      </c>
      <c r="O842">
        <v>10</v>
      </c>
      <c r="P842">
        <v>1023.0000000000001</v>
      </c>
      <c r="Q842">
        <f t="shared" si="49"/>
        <v>10230.000000000002</v>
      </c>
      <c r="R842">
        <f t="shared" si="50"/>
        <v>11457.600000000004</v>
      </c>
      <c r="S842"/>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row>
    <row r="843" spans="1:60" s="2" customFormat="1" ht="15" x14ac:dyDescent="0.25">
      <c r="A843" t="s">
        <v>1456</v>
      </c>
      <c r="B843" t="s">
        <v>25</v>
      </c>
      <c r="C843" t="s">
        <v>773</v>
      </c>
      <c r="D843" t="s">
        <v>774</v>
      </c>
      <c r="E843" t="s">
        <v>116</v>
      </c>
      <c r="F843" t="s">
        <v>1605</v>
      </c>
      <c r="G843" t="s">
        <v>3354</v>
      </c>
      <c r="H843" t="s">
        <v>613</v>
      </c>
      <c r="I843" t="s">
        <v>2811</v>
      </c>
      <c r="J843" t="s">
        <v>124</v>
      </c>
      <c r="K843" t="s">
        <v>754</v>
      </c>
      <c r="L843">
        <v>0</v>
      </c>
      <c r="M843">
        <v>796</v>
      </c>
      <c r="N843" t="s">
        <v>10</v>
      </c>
      <c r="O843">
        <v>10</v>
      </c>
      <c r="P843">
        <v>1023.0000000000001</v>
      </c>
      <c r="Q843">
        <f t="shared" si="49"/>
        <v>10230.000000000002</v>
      </c>
      <c r="R843">
        <f t="shared" si="50"/>
        <v>11457.600000000004</v>
      </c>
      <c r="S843"/>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row>
    <row r="844" spans="1:60" s="2" customFormat="1" ht="15" x14ac:dyDescent="0.25">
      <c r="A844" t="s">
        <v>1457</v>
      </c>
      <c r="B844" t="s">
        <v>25</v>
      </c>
      <c r="C844" t="s">
        <v>773</v>
      </c>
      <c r="D844" t="s">
        <v>774</v>
      </c>
      <c r="E844" t="s">
        <v>116</v>
      </c>
      <c r="F844" t="s">
        <v>1605</v>
      </c>
      <c r="G844" t="s">
        <v>3354</v>
      </c>
      <c r="H844" t="s">
        <v>757</v>
      </c>
      <c r="I844" t="s">
        <v>2186</v>
      </c>
      <c r="J844" t="s">
        <v>124</v>
      </c>
      <c r="K844" t="s">
        <v>754</v>
      </c>
      <c r="L844">
        <v>0</v>
      </c>
      <c r="M844">
        <v>796</v>
      </c>
      <c r="N844" t="s">
        <v>10</v>
      </c>
      <c r="O844">
        <v>8</v>
      </c>
      <c r="P844">
        <v>1023.0000000000001</v>
      </c>
      <c r="Q844">
        <f t="shared" si="49"/>
        <v>8184.0000000000009</v>
      </c>
      <c r="R844">
        <f t="shared" si="50"/>
        <v>9166.0800000000017</v>
      </c>
      <c r="S844"/>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row>
    <row r="845" spans="1:60" s="2" customFormat="1" ht="15" x14ac:dyDescent="0.25">
      <c r="A845" t="s">
        <v>1458</v>
      </c>
      <c r="B845" t="s">
        <v>25</v>
      </c>
      <c r="C845" t="s">
        <v>773</v>
      </c>
      <c r="D845" t="s">
        <v>774</v>
      </c>
      <c r="E845" t="s">
        <v>116</v>
      </c>
      <c r="F845" t="s">
        <v>1605</v>
      </c>
      <c r="G845" t="s">
        <v>3354</v>
      </c>
      <c r="H845" t="s">
        <v>131</v>
      </c>
      <c r="I845" t="s">
        <v>2217</v>
      </c>
      <c r="J845" t="s">
        <v>124</v>
      </c>
      <c r="K845" t="s">
        <v>754</v>
      </c>
      <c r="L845">
        <v>0</v>
      </c>
      <c r="M845">
        <v>796</v>
      </c>
      <c r="N845" t="s">
        <v>10</v>
      </c>
      <c r="O845">
        <v>2</v>
      </c>
      <c r="P845">
        <v>1023.0000000000001</v>
      </c>
      <c r="Q845">
        <f t="shared" si="49"/>
        <v>2046.0000000000002</v>
      </c>
      <c r="R845">
        <f t="shared" si="50"/>
        <v>2291.5200000000004</v>
      </c>
      <c r="S84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row>
    <row r="846" spans="1:60" s="2" customFormat="1" ht="15" x14ac:dyDescent="0.25">
      <c r="A846" t="s">
        <v>1459</v>
      </c>
      <c r="B846" t="s">
        <v>25</v>
      </c>
      <c r="C846" t="s">
        <v>781</v>
      </c>
      <c r="D846" t="s">
        <v>782</v>
      </c>
      <c r="E846" t="s">
        <v>116</v>
      </c>
      <c r="F846" t="s">
        <v>1605</v>
      </c>
      <c r="G846" t="s">
        <v>3354</v>
      </c>
      <c r="H846" t="s">
        <v>129</v>
      </c>
      <c r="I846" t="s">
        <v>2204</v>
      </c>
      <c r="J846" t="s">
        <v>124</v>
      </c>
      <c r="K846" t="s">
        <v>754</v>
      </c>
      <c r="L846">
        <v>0</v>
      </c>
      <c r="M846">
        <v>796</v>
      </c>
      <c r="N846" t="s">
        <v>10</v>
      </c>
      <c r="O846">
        <v>10</v>
      </c>
      <c r="P846">
        <v>3465.0000000000005</v>
      </c>
      <c r="Q846">
        <f t="shared" si="49"/>
        <v>34650.000000000007</v>
      </c>
      <c r="R846">
        <f t="shared" si="50"/>
        <v>38808.000000000015</v>
      </c>
      <c r="S846"/>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row>
    <row r="847" spans="1:60" s="2" customFormat="1" ht="15" x14ac:dyDescent="0.25">
      <c r="A847" t="s">
        <v>1460</v>
      </c>
      <c r="B847" t="s">
        <v>25</v>
      </c>
      <c r="C847" t="s">
        <v>781</v>
      </c>
      <c r="D847" t="s">
        <v>782</v>
      </c>
      <c r="E847" t="s">
        <v>116</v>
      </c>
      <c r="F847" t="s">
        <v>1605</v>
      </c>
      <c r="G847" t="s">
        <v>3354</v>
      </c>
      <c r="H847" t="s">
        <v>753</v>
      </c>
      <c r="I847" t="s">
        <v>2212</v>
      </c>
      <c r="J847" t="s">
        <v>124</v>
      </c>
      <c r="K847" t="s">
        <v>754</v>
      </c>
      <c r="L847">
        <v>0</v>
      </c>
      <c r="M847">
        <v>796</v>
      </c>
      <c r="N847" t="s">
        <v>10</v>
      </c>
      <c r="O847">
        <v>5</v>
      </c>
      <c r="P847">
        <v>1496.0000000000002</v>
      </c>
      <c r="Q847">
        <f t="shared" ref="Q847:Q910" si="51">O847*P847</f>
        <v>7480.0000000000009</v>
      </c>
      <c r="R847">
        <f t="shared" ref="R847:R910" si="52">Q847*1.12</f>
        <v>8377.6000000000022</v>
      </c>
      <c r="S847"/>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row>
    <row r="848" spans="1:60" s="2" customFormat="1" ht="15" x14ac:dyDescent="0.25">
      <c r="A848" t="s">
        <v>1461</v>
      </c>
      <c r="B848" t="s">
        <v>25</v>
      </c>
      <c r="C848" t="s">
        <v>781</v>
      </c>
      <c r="D848" t="s">
        <v>782</v>
      </c>
      <c r="E848" t="s">
        <v>116</v>
      </c>
      <c r="F848" t="s">
        <v>1605</v>
      </c>
      <c r="G848" t="s">
        <v>3354</v>
      </c>
      <c r="H848" t="s">
        <v>140</v>
      </c>
      <c r="I848" t="s">
        <v>1639</v>
      </c>
      <c r="J848" t="s">
        <v>124</v>
      </c>
      <c r="K848" t="s">
        <v>754</v>
      </c>
      <c r="L848">
        <v>0</v>
      </c>
      <c r="M848">
        <v>796</v>
      </c>
      <c r="N848" t="s">
        <v>10</v>
      </c>
      <c r="O848">
        <v>3</v>
      </c>
      <c r="P848">
        <v>3528.0000000000005</v>
      </c>
      <c r="Q848">
        <f t="shared" si="51"/>
        <v>10584.000000000002</v>
      </c>
      <c r="R848">
        <f t="shared" si="52"/>
        <v>11854.080000000004</v>
      </c>
      <c r="S848"/>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row>
    <row r="849" spans="1:60" s="2" customFormat="1" ht="15" x14ac:dyDescent="0.25">
      <c r="A849" t="s">
        <v>1462</v>
      </c>
      <c r="B849" t="s">
        <v>25</v>
      </c>
      <c r="C849" t="s">
        <v>781</v>
      </c>
      <c r="D849" t="s">
        <v>782</v>
      </c>
      <c r="E849" t="s">
        <v>116</v>
      </c>
      <c r="F849" t="s">
        <v>1605</v>
      </c>
      <c r="G849" t="s">
        <v>3354</v>
      </c>
      <c r="H849" t="s">
        <v>756</v>
      </c>
      <c r="I849" t="s">
        <v>2504</v>
      </c>
      <c r="J849" t="s">
        <v>124</v>
      </c>
      <c r="K849" t="s">
        <v>754</v>
      </c>
      <c r="L849">
        <v>0</v>
      </c>
      <c r="M849">
        <v>796</v>
      </c>
      <c r="N849" t="s">
        <v>10</v>
      </c>
      <c r="O849">
        <v>6</v>
      </c>
      <c r="P849">
        <v>3465.0000000000005</v>
      </c>
      <c r="Q849">
        <f t="shared" si="51"/>
        <v>20790.000000000004</v>
      </c>
      <c r="R849">
        <f t="shared" si="52"/>
        <v>23284.800000000007</v>
      </c>
      <c r="S849"/>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row>
    <row r="850" spans="1:60" s="2" customFormat="1" ht="15" x14ac:dyDescent="0.25">
      <c r="A850" t="s">
        <v>1463</v>
      </c>
      <c r="B850" t="s">
        <v>25</v>
      </c>
      <c r="C850" t="s">
        <v>781</v>
      </c>
      <c r="D850" t="s">
        <v>782</v>
      </c>
      <c r="E850" t="s">
        <v>116</v>
      </c>
      <c r="F850" t="s">
        <v>1605</v>
      </c>
      <c r="G850" t="s">
        <v>3354</v>
      </c>
      <c r="H850" t="s">
        <v>1488</v>
      </c>
      <c r="I850" t="s">
        <v>2209</v>
      </c>
      <c r="J850" t="s">
        <v>124</v>
      </c>
      <c r="K850" t="s">
        <v>754</v>
      </c>
      <c r="L850">
        <v>0</v>
      </c>
      <c r="M850">
        <v>796</v>
      </c>
      <c r="N850" t="s">
        <v>10</v>
      </c>
      <c r="O850">
        <v>2</v>
      </c>
      <c r="P850">
        <v>3465.0000000000005</v>
      </c>
      <c r="Q850">
        <f t="shared" si="51"/>
        <v>6930.0000000000009</v>
      </c>
      <c r="R850">
        <f t="shared" si="52"/>
        <v>7761.6000000000022</v>
      </c>
      <c r="S850"/>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row>
    <row r="851" spans="1:60" s="2" customFormat="1" ht="15" x14ac:dyDescent="0.25">
      <c r="A851" t="s">
        <v>1464</v>
      </c>
      <c r="B851" t="s">
        <v>25</v>
      </c>
      <c r="C851" t="s">
        <v>781</v>
      </c>
      <c r="D851" t="s">
        <v>782</v>
      </c>
      <c r="E851" t="s">
        <v>116</v>
      </c>
      <c r="F851" t="s">
        <v>1605</v>
      </c>
      <c r="G851" t="s">
        <v>3354</v>
      </c>
      <c r="H851" t="s">
        <v>125</v>
      </c>
      <c r="I851" t="s">
        <v>2205</v>
      </c>
      <c r="J851" t="s">
        <v>124</v>
      </c>
      <c r="K851" t="s">
        <v>754</v>
      </c>
      <c r="L851">
        <v>0</v>
      </c>
      <c r="M851">
        <v>796</v>
      </c>
      <c r="N851" t="s">
        <v>10</v>
      </c>
      <c r="O851">
        <v>4</v>
      </c>
      <c r="P851">
        <v>3465.0000000000005</v>
      </c>
      <c r="Q851">
        <f t="shared" si="51"/>
        <v>13860.000000000002</v>
      </c>
      <c r="R851">
        <f t="shared" si="52"/>
        <v>15523.200000000004</v>
      </c>
      <c r="S851"/>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row>
    <row r="852" spans="1:60" s="2" customFormat="1" ht="15" x14ac:dyDescent="0.25">
      <c r="A852" t="s">
        <v>1465</v>
      </c>
      <c r="B852" t="s">
        <v>25</v>
      </c>
      <c r="C852" t="s">
        <v>781</v>
      </c>
      <c r="D852" t="s">
        <v>782</v>
      </c>
      <c r="E852" t="s">
        <v>116</v>
      </c>
      <c r="F852" t="s">
        <v>1605</v>
      </c>
      <c r="G852" t="s">
        <v>3354</v>
      </c>
      <c r="H852" t="s">
        <v>130</v>
      </c>
      <c r="I852" t="s">
        <v>2808</v>
      </c>
      <c r="J852" t="s">
        <v>124</v>
      </c>
      <c r="K852" t="s">
        <v>754</v>
      </c>
      <c r="L852">
        <v>0</v>
      </c>
      <c r="M852">
        <v>796</v>
      </c>
      <c r="N852" t="s">
        <v>10</v>
      </c>
      <c r="O852">
        <v>2</v>
      </c>
      <c r="P852">
        <v>3465.0000000000005</v>
      </c>
      <c r="Q852">
        <f t="shared" si="51"/>
        <v>6930.0000000000009</v>
      </c>
      <c r="R852">
        <f t="shared" si="52"/>
        <v>7761.6000000000022</v>
      </c>
      <c r="S852"/>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row>
    <row r="853" spans="1:60" s="2" customFormat="1" ht="15" x14ac:dyDescent="0.25">
      <c r="A853" t="s">
        <v>1466</v>
      </c>
      <c r="B853" t="s">
        <v>25</v>
      </c>
      <c r="C853" t="s">
        <v>781</v>
      </c>
      <c r="D853" t="s">
        <v>782</v>
      </c>
      <c r="E853" t="s">
        <v>116</v>
      </c>
      <c r="F853" t="s">
        <v>1605</v>
      </c>
      <c r="G853" t="s">
        <v>3354</v>
      </c>
      <c r="H853" t="s">
        <v>753</v>
      </c>
      <c r="I853" t="s">
        <v>878</v>
      </c>
      <c r="J853" t="s">
        <v>124</v>
      </c>
      <c r="K853" t="s">
        <v>754</v>
      </c>
      <c r="L853">
        <v>0</v>
      </c>
      <c r="M853">
        <v>796</v>
      </c>
      <c r="N853" t="s">
        <v>10</v>
      </c>
      <c r="O853">
        <v>5</v>
      </c>
      <c r="P853">
        <v>3465.0000000000005</v>
      </c>
      <c r="Q853">
        <f t="shared" si="51"/>
        <v>17325.000000000004</v>
      </c>
      <c r="R853">
        <f t="shared" si="52"/>
        <v>19404.000000000007</v>
      </c>
      <c r="S853"/>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row>
    <row r="854" spans="1:60" s="2" customFormat="1" ht="15" x14ac:dyDescent="0.25">
      <c r="A854" t="s">
        <v>1467</v>
      </c>
      <c r="B854" t="s">
        <v>25</v>
      </c>
      <c r="C854" t="s">
        <v>781</v>
      </c>
      <c r="D854" t="s">
        <v>782</v>
      </c>
      <c r="E854" t="s">
        <v>116</v>
      </c>
      <c r="F854" t="s">
        <v>1605</v>
      </c>
      <c r="G854" t="s">
        <v>3354</v>
      </c>
      <c r="H854" t="s">
        <v>126</v>
      </c>
      <c r="I854" t="s">
        <v>879</v>
      </c>
      <c r="J854" t="s">
        <v>124</v>
      </c>
      <c r="K854" t="s">
        <v>754</v>
      </c>
      <c r="L854">
        <v>0</v>
      </c>
      <c r="M854">
        <v>796</v>
      </c>
      <c r="N854" t="s">
        <v>10</v>
      </c>
      <c r="O854">
        <v>10</v>
      </c>
      <c r="P854">
        <v>3465.0000000000005</v>
      </c>
      <c r="Q854">
        <f t="shared" si="51"/>
        <v>34650.000000000007</v>
      </c>
      <c r="R854">
        <f t="shared" si="52"/>
        <v>38808.000000000015</v>
      </c>
      <c r="S854"/>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row>
    <row r="855" spans="1:60" s="2" customFormat="1" ht="15" x14ac:dyDescent="0.25">
      <c r="A855" t="s">
        <v>1468</v>
      </c>
      <c r="B855" t="s">
        <v>25</v>
      </c>
      <c r="C855" t="s">
        <v>781</v>
      </c>
      <c r="D855" t="s">
        <v>782</v>
      </c>
      <c r="E855" t="s">
        <v>116</v>
      </c>
      <c r="F855" t="s">
        <v>1605</v>
      </c>
      <c r="G855" t="s">
        <v>3354</v>
      </c>
      <c r="H855" t="s">
        <v>133</v>
      </c>
      <c r="I855" t="s">
        <v>2219</v>
      </c>
      <c r="J855" t="s">
        <v>124</v>
      </c>
      <c r="K855" t="s">
        <v>754</v>
      </c>
      <c r="L855">
        <v>0</v>
      </c>
      <c r="M855">
        <v>796</v>
      </c>
      <c r="N855" t="s">
        <v>10</v>
      </c>
      <c r="O855">
        <v>1</v>
      </c>
      <c r="P855">
        <v>3465.0000000000005</v>
      </c>
      <c r="Q855">
        <f t="shared" si="51"/>
        <v>3465.0000000000005</v>
      </c>
      <c r="R855">
        <f t="shared" si="52"/>
        <v>3880.8000000000011</v>
      </c>
      <c r="S85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row>
    <row r="856" spans="1:60" s="2" customFormat="1" ht="15" x14ac:dyDescent="0.25">
      <c r="A856" t="s">
        <v>1469</v>
      </c>
      <c r="B856" t="s">
        <v>25</v>
      </c>
      <c r="C856" t="s">
        <v>781</v>
      </c>
      <c r="D856" t="s">
        <v>782</v>
      </c>
      <c r="E856" t="s">
        <v>116</v>
      </c>
      <c r="F856" t="s">
        <v>1605</v>
      </c>
      <c r="G856" t="s">
        <v>3354</v>
      </c>
      <c r="H856" t="s">
        <v>125</v>
      </c>
      <c r="I856" t="s">
        <v>2216</v>
      </c>
      <c r="J856" t="s">
        <v>124</v>
      </c>
      <c r="K856" t="s">
        <v>754</v>
      </c>
      <c r="L856">
        <v>0</v>
      </c>
      <c r="M856">
        <v>796</v>
      </c>
      <c r="N856" t="s">
        <v>10</v>
      </c>
      <c r="O856">
        <v>8</v>
      </c>
      <c r="P856">
        <v>3465.0000000000005</v>
      </c>
      <c r="Q856">
        <f t="shared" si="51"/>
        <v>27720.000000000004</v>
      </c>
      <c r="R856">
        <f t="shared" si="52"/>
        <v>31046.400000000009</v>
      </c>
      <c r="S856"/>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row>
    <row r="857" spans="1:60" s="2" customFormat="1" ht="15" x14ac:dyDescent="0.25">
      <c r="A857" t="s">
        <v>1470</v>
      </c>
      <c r="B857" t="s">
        <v>25</v>
      </c>
      <c r="C857" t="s">
        <v>781</v>
      </c>
      <c r="D857" t="s">
        <v>782</v>
      </c>
      <c r="E857" t="s">
        <v>116</v>
      </c>
      <c r="F857" t="s">
        <v>1605</v>
      </c>
      <c r="G857" t="s">
        <v>3354</v>
      </c>
      <c r="H857" t="s">
        <v>125</v>
      </c>
      <c r="I857" t="s">
        <v>2206</v>
      </c>
      <c r="J857" t="s">
        <v>124</v>
      </c>
      <c r="K857" t="s">
        <v>754</v>
      </c>
      <c r="L857">
        <v>0</v>
      </c>
      <c r="M857">
        <v>796</v>
      </c>
      <c r="N857" t="s">
        <v>10</v>
      </c>
      <c r="O857">
        <v>8</v>
      </c>
      <c r="P857">
        <v>3465.0000000000005</v>
      </c>
      <c r="Q857">
        <f t="shared" si="51"/>
        <v>27720.000000000004</v>
      </c>
      <c r="R857">
        <f t="shared" si="52"/>
        <v>31046.400000000009</v>
      </c>
      <c r="S857"/>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row>
    <row r="858" spans="1:60" s="2" customFormat="1" ht="15" x14ac:dyDescent="0.25">
      <c r="A858" t="s">
        <v>1471</v>
      </c>
      <c r="B858" t="s">
        <v>25</v>
      </c>
      <c r="C858" t="s">
        <v>781</v>
      </c>
      <c r="D858" t="s">
        <v>782</v>
      </c>
      <c r="E858" t="s">
        <v>116</v>
      </c>
      <c r="F858" t="s">
        <v>1605</v>
      </c>
      <c r="G858" t="s">
        <v>3354</v>
      </c>
      <c r="H858" t="s">
        <v>613</v>
      </c>
      <c r="I858" t="s">
        <v>2169</v>
      </c>
      <c r="J858" t="s">
        <v>124</v>
      </c>
      <c r="K858" t="s">
        <v>754</v>
      </c>
      <c r="L858">
        <v>0</v>
      </c>
      <c r="M858">
        <v>796</v>
      </c>
      <c r="N858" t="s">
        <v>10</v>
      </c>
      <c r="O858">
        <v>2</v>
      </c>
      <c r="P858">
        <v>3465.0000000000005</v>
      </c>
      <c r="Q858">
        <f t="shared" si="51"/>
        <v>6930.0000000000009</v>
      </c>
      <c r="R858">
        <f t="shared" si="52"/>
        <v>7761.6000000000022</v>
      </c>
      <c r="S858"/>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row>
    <row r="859" spans="1:60" s="2" customFormat="1" ht="15" x14ac:dyDescent="0.25">
      <c r="A859" t="s">
        <v>1472</v>
      </c>
      <c r="B859" t="s">
        <v>25</v>
      </c>
      <c r="C859" t="s">
        <v>781</v>
      </c>
      <c r="D859" t="s">
        <v>782</v>
      </c>
      <c r="E859" t="s">
        <v>116</v>
      </c>
      <c r="F859" t="s">
        <v>1605</v>
      </c>
      <c r="G859" t="s">
        <v>3354</v>
      </c>
      <c r="H859" t="s">
        <v>880</v>
      </c>
      <c r="I859" t="s">
        <v>2813</v>
      </c>
      <c r="J859" t="s">
        <v>124</v>
      </c>
      <c r="K859" t="s">
        <v>754</v>
      </c>
      <c r="L859">
        <v>0</v>
      </c>
      <c r="M859">
        <v>796</v>
      </c>
      <c r="N859" t="s">
        <v>10</v>
      </c>
      <c r="O859">
        <v>4</v>
      </c>
      <c r="P859">
        <v>3465.0000000000005</v>
      </c>
      <c r="Q859">
        <f t="shared" si="51"/>
        <v>13860.000000000002</v>
      </c>
      <c r="R859">
        <f t="shared" si="52"/>
        <v>15523.200000000004</v>
      </c>
      <c r="S859"/>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row>
    <row r="860" spans="1:60" s="2" customFormat="1" ht="15" x14ac:dyDescent="0.25">
      <c r="A860" t="s">
        <v>1473</v>
      </c>
      <c r="B860" t="s">
        <v>25</v>
      </c>
      <c r="C860" t="s">
        <v>781</v>
      </c>
      <c r="D860" t="s">
        <v>782</v>
      </c>
      <c r="E860" t="s">
        <v>116</v>
      </c>
      <c r="F860" t="s">
        <v>1605</v>
      </c>
      <c r="G860" t="s">
        <v>3354</v>
      </c>
      <c r="H860" t="s">
        <v>129</v>
      </c>
      <c r="I860" t="s">
        <v>881</v>
      </c>
      <c r="J860" t="s">
        <v>124</v>
      </c>
      <c r="K860" t="s">
        <v>754</v>
      </c>
      <c r="L860">
        <v>0</v>
      </c>
      <c r="M860">
        <v>796</v>
      </c>
      <c r="N860" t="s">
        <v>10</v>
      </c>
      <c r="O860">
        <v>1</v>
      </c>
      <c r="P860">
        <v>3465.0000000000005</v>
      </c>
      <c r="Q860">
        <f t="shared" si="51"/>
        <v>3465.0000000000005</v>
      </c>
      <c r="R860">
        <f t="shared" si="52"/>
        <v>3880.8000000000011</v>
      </c>
      <c r="S860"/>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row>
    <row r="861" spans="1:60" s="2" customFormat="1" ht="15" x14ac:dyDescent="0.25">
      <c r="A861" t="s">
        <v>1474</v>
      </c>
      <c r="B861" t="s">
        <v>25</v>
      </c>
      <c r="C861" t="s">
        <v>781</v>
      </c>
      <c r="D861" t="s">
        <v>782</v>
      </c>
      <c r="E861" t="s">
        <v>116</v>
      </c>
      <c r="F861" t="s">
        <v>1605</v>
      </c>
      <c r="G861" t="s">
        <v>3354</v>
      </c>
      <c r="H861" t="s">
        <v>2661</v>
      </c>
      <c r="I861" t="s">
        <v>2215</v>
      </c>
      <c r="J861" t="s">
        <v>124</v>
      </c>
      <c r="K861" t="s">
        <v>754</v>
      </c>
      <c r="L861">
        <v>0</v>
      </c>
      <c r="M861">
        <v>796</v>
      </c>
      <c r="N861" t="s">
        <v>10</v>
      </c>
      <c r="O861">
        <v>6</v>
      </c>
      <c r="P861">
        <v>3465.0000000000005</v>
      </c>
      <c r="Q861">
        <f t="shared" si="51"/>
        <v>20790.000000000004</v>
      </c>
      <c r="R861">
        <f t="shared" si="52"/>
        <v>23284.800000000007</v>
      </c>
      <c r="S861"/>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row>
    <row r="862" spans="1:60" s="2" customFormat="1" ht="15" x14ac:dyDescent="0.25">
      <c r="A862" t="s">
        <v>1475</v>
      </c>
      <c r="B862" t="s">
        <v>25</v>
      </c>
      <c r="C862" t="s">
        <v>781</v>
      </c>
      <c r="D862" t="s">
        <v>782</v>
      </c>
      <c r="E862" t="s">
        <v>116</v>
      </c>
      <c r="F862" t="s">
        <v>1605</v>
      </c>
      <c r="G862" t="s">
        <v>3354</v>
      </c>
      <c r="H862" t="s">
        <v>128</v>
      </c>
      <c r="I862" t="s">
        <v>2816</v>
      </c>
      <c r="J862" t="s">
        <v>124</v>
      </c>
      <c r="K862" t="s">
        <v>754</v>
      </c>
      <c r="L862">
        <v>0</v>
      </c>
      <c r="M862">
        <v>796</v>
      </c>
      <c r="N862" t="s">
        <v>10</v>
      </c>
      <c r="O862">
        <v>6</v>
      </c>
      <c r="P862">
        <v>3465.0000000000005</v>
      </c>
      <c r="Q862">
        <f t="shared" si="51"/>
        <v>20790.000000000004</v>
      </c>
      <c r="R862">
        <f t="shared" si="52"/>
        <v>23284.800000000007</v>
      </c>
      <c r="S862"/>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row>
    <row r="863" spans="1:60" s="2" customFormat="1" ht="15" x14ac:dyDescent="0.25">
      <c r="A863" t="s">
        <v>1476</v>
      </c>
      <c r="B863" t="s">
        <v>25</v>
      </c>
      <c r="C863" t="s">
        <v>781</v>
      </c>
      <c r="D863" t="s">
        <v>782</v>
      </c>
      <c r="E863" t="s">
        <v>116</v>
      </c>
      <c r="F863" t="s">
        <v>1605</v>
      </c>
      <c r="G863" t="s">
        <v>3354</v>
      </c>
      <c r="H863" t="s">
        <v>126</v>
      </c>
      <c r="I863" t="s">
        <v>2185</v>
      </c>
      <c r="J863" t="s">
        <v>124</v>
      </c>
      <c r="K863" t="s">
        <v>754</v>
      </c>
      <c r="L863">
        <v>0</v>
      </c>
      <c r="M863">
        <v>796</v>
      </c>
      <c r="N863" t="s">
        <v>10</v>
      </c>
      <c r="O863">
        <v>12</v>
      </c>
      <c r="P863">
        <v>3465.0000000000005</v>
      </c>
      <c r="Q863">
        <f t="shared" si="51"/>
        <v>41580.000000000007</v>
      </c>
      <c r="R863">
        <f t="shared" si="52"/>
        <v>46569.600000000013</v>
      </c>
      <c r="S863"/>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row>
    <row r="864" spans="1:60" s="2" customFormat="1" ht="15" x14ac:dyDescent="0.25">
      <c r="A864" t="s">
        <v>1477</v>
      </c>
      <c r="B864" t="s">
        <v>25</v>
      </c>
      <c r="C864" t="s">
        <v>781</v>
      </c>
      <c r="D864" t="s">
        <v>782</v>
      </c>
      <c r="E864" t="s">
        <v>116</v>
      </c>
      <c r="F864" t="s">
        <v>1605</v>
      </c>
      <c r="G864" t="s">
        <v>3354</v>
      </c>
      <c r="H864" t="s">
        <v>125</v>
      </c>
      <c r="I864" t="s">
        <v>2207</v>
      </c>
      <c r="J864" t="s">
        <v>124</v>
      </c>
      <c r="K864" t="s">
        <v>754</v>
      </c>
      <c r="L864">
        <v>0</v>
      </c>
      <c r="M864">
        <v>796</v>
      </c>
      <c r="N864" t="s">
        <v>10</v>
      </c>
      <c r="O864">
        <v>2</v>
      </c>
      <c r="P864">
        <v>3465.0000000000005</v>
      </c>
      <c r="Q864">
        <f t="shared" si="51"/>
        <v>6930.0000000000009</v>
      </c>
      <c r="R864">
        <f t="shared" si="52"/>
        <v>7761.6000000000022</v>
      </c>
      <c r="S864"/>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row>
    <row r="865" spans="1:60" s="2" customFormat="1" ht="15" x14ac:dyDescent="0.25">
      <c r="A865" t="s">
        <v>1478</v>
      </c>
      <c r="B865" t="s">
        <v>25</v>
      </c>
      <c r="C865" t="s">
        <v>781</v>
      </c>
      <c r="D865" t="s">
        <v>782</v>
      </c>
      <c r="E865" t="s">
        <v>116</v>
      </c>
      <c r="F865" t="s">
        <v>1605</v>
      </c>
      <c r="G865" t="s">
        <v>3354</v>
      </c>
      <c r="H865" t="s">
        <v>145</v>
      </c>
      <c r="I865" t="s">
        <v>1855</v>
      </c>
      <c r="J865" t="s">
        <v>124</v>
      </c>
      <c r="K865" t="s">
        <v>754</v>
      </c>
      <c r="L865">
        <v>0</v>
      </c>
      <c r="M865">
        <v>796</v>
      </c>
      <c r="N865" t="s">
        <v>10</v>
      </c>
      <c r="O865">
        <v>12</v>
      </c>
      <c r="P865">
        <v>3465.0000000000005</v>
      </c>
      <c r="Q865">
        <f t="shared" si="51"/>
        <v>41580.000000000007</v>
      </c>
      <c r="R865">
        <f t="shared" si="52"/>
        <v>46569.600000000013</v>
      </c>
      <c r="S86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row>
    <row r="866" spans="1:60" s="2" customFormat="1" ht="15" x14ac:dyDescent="0.25">
      <c r="A866" t="s">
        <v>1479</v>
      </c>
      <c r="B866" t="s">
        <v>25</v>
      </c>
      <c r="C866" t="s">
        <v>781</v>
      </c>
      <c r="D866" t="s">
        <v>782</v>
      </c>
      <c r="E866" t="s">
        <v>116</v>
      </c>
      <c r="F866" t="s">
        <v>1605</v>
      </c>
      <c r="G866" t="s">
        <v>3354</v>
      </c>
      <c r="H866" t="s">
        <v>756</v>
      </c>
      <c r="I866" t="s">
        <v>2807</v>
      </c>
      <c r="J866" t="s">
        <v>124</v>
      </c>
      <c r="K866" t="s">
        <v>754</v>
      </c>
      <c r="L866">
        <v>0</v>
      </c>
      <c r="M866">
        <v>796</v>
      </c>
      <c r="N866" t="s">
        <v>10</v>
      </c>
      <c r="O866">
        <v>5</v>
      </c>
      <c r="P866">
        <v>3465.0000000000005</v>
      </c>
      <c r="Q866">
        <f t="shared" si="51"/>
        <v>17325.000000000004</v>
      </c>
      <c r="R866">
        <f t="shared" si="52"/>
        <v>19404.000000000007</v>
      </c>
      <c r="S866"/>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row>
    <row r="867" spans="1:60" s="2" customFormat="1" ht="15" x14ac:dyDescent="0.25">
      <c r="A867" t="s">
        <v>1480</v>
      </c>
      <c r="B867" t="s">
        <v>25</v>
      </c>
      <c r="C867" t="s">
        <v>781</v>
      </c>
      <c r="D867" t="s">
        <v>782</v>
      </c>
      <c r="E867" t="s">
        <v>116</v>
      </c>
      <c r="F867" t="s">
        <v>1605</v>
      </c>
      <c r="G867" t="s">
        <v>3354</v>
      </c>
      <c r="H867" t="s">
        <v>128</v>
      </c>
      <c r="I867" t="s">
        <v>614</v>
      </c>
      <c r="J867" t="s">
        <v>124</v>
      </c>
      <c r="K867" t="s">
        <v>754</v>
      </c>
      <c r="L867">
        <v>0</v>
      </c>
      <c r="M867">
        <v>796</v>
      </c>
      <c r="N867" t="s">
        <v>10</v>
      </c>
      <c r="O867">
        <v>3</v>
      </c>
      <c r="P867">
        <v>3465.0000000000005</v>
      </c>
      <c r="Q867">
        <f t="shared" si="51"/>
        <v>10395.000000000002</v>
      </c>
      <c r="R867">
        <f t="shared" si="52"/>
        <v>11642.400000000003</v>
      </c>
      <c r="S867"/>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row>
    <row r="868" spans="1:60" s="2" customFormat="1" ht="15" x14ac:dyDescent="0.25">
      <c r="A868" t="s">
        <v>1481</v>
      </c>
      <c r="B868" t="s">
        <v>25</v>
      </c>
      <c r="C868" t="s">
        <v>781</v>
      </c>
      <c r="D868" t="s">
        <v>782</v>
      </c>
      <c r="E868" t="s">
        <v>116</v>
      </c>
      <c r="F868" t="s">
        <v>1605</v>
      </c>
      <c r="G868" t="s">
        <v>3354</v>
      </c>
      <c r="H868" t="s">
        <v>130</v>
      </c>
      <c r="I868" t="s">
        <v>883</v>
      </c>
      <c r="J868" t="s">
        <v>124</v>
      </c>
      <c r="K868" t="s">
        <v>754</v>
      </c>
      <c r="L868">
        <v>0</v>
      </c>
      <c r="M868">
        <v>796</v>
      </c>
      <c r="N868" t="s">
        <v>10</v>
      </c>
      <c r="O868">
        <v>10</v>
      </c>
      <c r="P868">
        <v>3465.0000000000005</v>
      </c>
      <c r="Q868">
        <f t="shared" si="51"/>
        <v>34650.000000000007</v>
      </c>
      <c r="R868">
        <f t="shared" si="52"/>
        <v>38808.000000000015</v>
      </c>
      <c r="S868"/>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row>
    <row r="869" spans="1:60" s="2" customFormat="1" ht="15" x14ac:dyDescent="0.25">
      <c r="A869" t="s">
        <v>1482</v>
      </c>
      <c r="B869" t="s">
        <v>25</v>
      </c>
      <c r="C869" t="s">
        <v>781</v>
      </c>
      <c r="D869" t="s">
        <v>782</v>
      </c>
      <c r="E869" t="s">
        <v>116</v>
      </c>
      <c r="F869" t="s">
        <v>1605</v>
      </c>
      <c r="G869" t="s">
        <v>3354</v>
      </c>
      <c r="H869" t="s">
        <v>126</v>
      </c>
      <c r="I869" t="s">
        <v>2211</v>
      </c>
      <c r="J869" t="s">
        <v>124</v>
      </c>
      <c r="K869" t="s">
        <v>754</v>
      </c>
      <c r="L869">
        <v>0</v>
      </c>
      <c r="M869">
        <v>796</v>
      </c>
      <c r="N869" t="s">
        <v>10</v>
      </c>
      <c r="O869">
        <v>4</v>
      </c>
      <c r="P869">
        <v>3465.0000000000005</v>
      </c>
      <c r="Q869">
        <f t="shared" si="51"/>
        <v>13860.000000000002</v>
      </c>
      <c r="R869">
        <f t="shared" si="52"/>
        <v>15523.200000000004</v>
      </c>
      <c r="S869"/>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row>
    <row r="870" spans="1:60" s="2" customFormat="1" ht="15" x14ac:dyDescent="0.25">
      <c r="A870" t="s">
        <v>1502</v>
      </c>
      <c r="B870" t="s">
        <v>25</v>
      </c>
      <c r="C870" t="s">
        <v>781</v>
      </c>
      <c r="D870" t="s">
        <v>782</v>
      </c>
      <c r="E870" t="s">
        <v>116</v>
      </c>
      <c r="F870" t="s">
        <v>1605</v>
      </c>
      <c r="G870" t="s">
        <v>3354</v>
      </c>
      <c r="H870" t="s">
        <v>131</v>
      </c>
      <c r="I870" t="s">
        <v>2821</v>
      </c>
      <c r="J870" t="s">
        <v>124</v>
      </c>
      <c r="K870" t="s">
        <v>754</v>
      </c>
      <c r="L870">
        <v>0</v>
      </c>
      <c r="M870">
        <v>796</v>
      </c>
      <c r="N870" t="s">
        <v>10</v>
      </c>
      <c r="O870">
        <v>2</v>
      </c>
      <c r="P870">
        <v>3465.0000000000005</v>
      </c>
      <c r="Q870">
        <f t="shared" si="51"/>
        <v>6930.0000000000009</v>
      </c>
      <c r="R870">
        <f t="shared" si="52"/>
        <v>7761.6000000000022</v>
      </c>
      <c r="S870"/>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row>
    <row r="871" spans="1:60" s="2" customFormat="1" ht="15" x14ac:dyDescent="0.25">
      <c r="A871" t="s">
        <v>1503</v>
      </c>
      <c r="B871" t="s">
        <v>25</v>
      </c>
      <c r="C871" t="s">
        <v>781</v>
      </c>
      <c r="D871" t="s">
        <v>782</v>
      </c>
      <c r="E871" t="s">
        <v>116</v>
      </c>
      <c r="F871" t="s">
        <v>1605</v>
      </c>
      <c r="G871" t="s">
        <v>3354</v>
      </c>
      <c r="H871" t="s">
        <v>128</v>
      </c>
      <c r="I871" t="s">
        <v>2210</v>
      </c>
      <c r="J871" t="s">
        <v>124</v>
      </c>
      <c r="K871" t="s">
        <v>754</v>
      </c>
      <c r="L871">
        <v>0</v>
      </c>
      <c r="M871">
        <v>796</v>
      </c>
      <c r="N871" t="s">
        <v>10</v>
      </c>
      <c r="O871">
        <v>2</v>
      </c>
      <c r="P871">
        <v>3465.0000000000005</v>
      </c>
      <c r="Q871">
        <f t="shared" si="51"/>
        <v>6930.0000000000009</v>
      </c>
      <c r="R871">
        <f t="shared" si="52"/>
        <v>7761.6000000000022</v>
      </c>
      <c r="S871"/>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row>
    <row r="872" spans="1:60" s="2" customFormat="1" ht="15" x14ac:dyDescent="0.25">
      <c r="A872" t="s">
        <v>1504</v>
      </c>
      <c r="B872" t="s">
        <v>25</v>
      </c>
      <c r="C872" t="s">
        <v>781</v>
      </c>
      <c r="D872" t="s">
        <v>782</v>
      </c>
      <c r="E872" t="s">
        <v>116</v>
      </c>
      <c r="F872" t="s">
        <v>1605</v>
      </c>
      <c r="G872" t="s">
        <v>3354</v>
      </c>
      <c r="H872" t="s">
        <v>753</v>
      </c>
      <c r="I872" t="s">
        <v>2679</v>
      </c>
      <c r="J872" t="s">
        <v>124</v>
      </c>
      <c r="K872" t="s">
        <v>754</v>
      </c>
      <c r="L872">
        <v>0</v>
      </c>
      <c r="M872">
        <v>796</v>
      </c>
      <c r="N872" t="s">
        <v>10</v>
      </c>
      <c r="O872">
        <v>10</v>
      </c>
      <c r="P872">
        <v>3465.0000000000005</v>
      </c>
      <c r="Q872">
        <f t="shared" si="51"/>
        <v>34650.000000000007</v>
      </c>
      <c r="R872">
        <f t="shared" si="52"/>
        <v>38808.000000000015</v>
      </c>
      <c r="S872"/>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row>
    <row r="873" spans="1:60" s="2" customFormat="1" ht="15" x14ac:dyDescent="0.25">
      <c r="A873" t="s">
        <v>1505</v>
      </c>
      <c r="B873" t="s">
        <v>25</v>
      </c>
      <c r="C873" t="s">
        <v>781</v>
      </c>
      <c r="D873" t="s">
        <v>782</v>
      </c>
      <c r="E873" t="s">
        <v>116</v>
      </c>
      <c r="F873" t="s">
        <v>1605</v>
      </c>
      <c r="G873" t="s">
        <v>3354</v>
      </c>
      <c r="H873" t="s">
        <v>145</v>
      </c>
      <c r="I873" t="s">
        <v>2208</v>
      </c>
      <c r="J873" t="s">
        <v>124</v>
      </c>
      <c r="K873" t="s">
        <v>754</v>
      </c>
      <c r="L873">
        <v>0</v>
      </c>
      <c r="M873">
        <v>796</v>
      </c>
      <c r="N873" t="s">
        <v>10</v>
      </c>
      <c r="O873">
        <v>5</v>
      </c>
      <c r="P873">
        <v>3465.0000000000005</v>
      </c>
      <c r="Q873">
        <f t="shared" si="51"/>
        <v>17325.000000000004</v>
      </c>
      <c r="R873">
        <f t="shared" si="52"/>
        <v>19404.000000000007</v>
      </c>
      <c r="S873"/>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row>
    <row r="874" spans="1:60" s="2" customFormat="1" ht="15" x14ac:dyDescent="0.25">
      <c r="A874" t="s">
        <v>1506</v>
      </c>
      <c r="B874" t="s">
        <v>25</v>
      </c>
      <c r="C874" t="s">
        <v>781</v>
      </c>
      <c r="D874" t="s">
        <v>782</v>
      </c>
      <c r="E874" t="s">
        <v>116</v>
      </c>
      <c r="F874" t="s">
        <v>1605</v>
      </c>
      <c r="G874" t="s">
        <v>3354</v>
      </c>
      <c r="H874" t="s">
        <v>2656</v>
      </c>
      <c r="I874" t="s">
        <v>2657</v>
      </c>
      <c r="J874" t="s">
        <v>124</v>
      </c>
      <c r="K874" t="s">
        <v>754</v>
      </c>
      <c r="L874">
        <v>0</v>
      </c>
      <c r="M874">
        <v>796</v>
      </c>
      <c r="N874" t="s">
        <v>10</v>
      </c>
      <c r="O874">
        <v>10</v>
      </c>
      <c r="P874">
        <v>3465.0000000000005</v>
      </c>
      <c r="Q874">
        <f t="shared" si="51"/>
        <v>34650.000000000007</v>
      </c>
      <c r="R874">
        <f t="shared" si="52"/>
        <v>38808.000000000015</v>
      </c>
      <c r="S874"/>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row>
    <row r="875" spans="1:60" s="2" customFormat="1" ht="15" x14ac:dyDescent="0.25">
      <c r="A875" t="s">
        <v>1507</v>
      </c>
      <c r="B875" t="s">
        <v>25</v>
      </c>
      <c r="C875" t="s">
        <v>781</v>
      </c>
      <c r="D875" t="s">
        <v>782</v>
      </c>
      <c r="E875" t="s">
        <v>116</v>
      </c>
      <c r="F875" t="s">
        <v>1605</v>
      </c>
      <c r="G875" t="s">
        <v>3354</v>
      </c>
      <c r="H875" t="s">
        <v>756</v>
      </c>
      <c r="I875" t="s">
        <v>2213</v>
      </c>
      <c r="J875" t="s">
        <v>124</v>
      </c>
      <c r="K875" t="s">
        <v>754</v>
      </c>
      <c r="L875">
        <v>0</v>
      </c>
      <c r="M875">
        <v>796</v>
      </c>
      <c r="N875" t="s">
        <v>10</v>
      </c>
      <c r="O875">
        <v>5</v>
      </c>
      <c r="P875">
        <v>3465.0000000000005</v>
      </c>
      <c r="Q875">
        <f t="shared" si="51"/>
        <v>17325.000000000004</v>
      </c>
      <c r="R875">
        <f t="shared" si="52"/>
        <v>19404.000000000007</v>
      </c>
      <c r="S87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row>
    <row r="876" spans="1:60" s="2" customFormat="1" ht="15" x14ac:dyDescent="0.25">
      <c r="A876" t="s">
        <v>1508</v>
      </c>
      <c r="B876" t="s">
        <v>25</v>
      </c>
      <c r="C876" t="s">
        <v>781</v>
      </c>
      <c r="D876" t="s">
        <v>782</v>
      </c>
      <c r="E876" t="s">
        <v>116</v>
      </c>
      <c r="F876" t="s">
        <v>1605</v>
      </c>
      <c r="G876" t="s">
        <v>3354</v>
      </c>
      <c r="H876" t="s">
        <v>753</v>
      </c>
      <c r="I876" t="s">
        <v>2218</v>
      </c>
      <c r="J876" t="s">
        <v>124</v>
      </c>
      <c r="K876" t="s">
        <v>754</v>
      </c>
      <c r="L876">
        <v>0</v>
      </c>
      <c r="M876">
        <v>796</v>
      </c>
      <c r="N876" t="s">
        <v>10</v>
      </c>
      <c r="O876">
        <v>6</v>
      </c>
      <c r="P876">
        <v>3465.0000000000005</v>
      </c>
      <c r="Q876">
        <f t="shared" si="51"/>
        <v>20790.000000000004</v>
      </c>
      <c r="R876">
        <f t="shared" si="52"/>
        <v>23284.800000000007</v>
      </c>
      <c r="S876"/>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row>
    <row r="877" spans="1:60" s="2" customFormat="1" ht="15" x14ac:dyDescent="0.25">
      <c r="A877" t="s">
        <v>1509</v>
      </c>
      <c r="B877" t="s">
        <v>25</v>
      </c>
      <c r="C877" t="s">
        <v>781</v>
      </c>
      <c r="D877" t="s">
        <v>782</v>
      </c>
      <c r="E877" t="s">
        <v>116</v>
      </c>
      <c r="F877" t="s">
        <v>1605</v>
      </c>
      <c r="G877" t="s">
        <v>3354</v>
      </c>
      <c r="H877" t="s">
        <v>128</v>
      </c>
      <c r="I877" t="s">
        <v>2817</v>
      </c>
      <c r="J877" t="s">
        <v>124</v>
      </c>
      <c r="K877" t="s">
        <v>754</v>
      </c>
      <c r="L877">
        <v>0</v>
      </c>
      <c r="M877">
        <v>796</v>
      </c>
      <c r="N877" t="s">
        <v>10</v>
      </c>
      <c r="O877">
        <v>5</v>
      </c>
      <c r="P877">
        <v>3465.0000000000005</v>
      </c>
      <c r="Q877">
        <f t="shared" si="51"/>
        <v>17325.000000000004</v>
      </c>
      <c r="R877">
        <f t="shared" si="52"/>
        <v>19404.000000000007</v>
      </c>
      <c r="S877"/>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row>
    <row r="878" spans="1:60" s="2" customFormat="1" ht="15" x14ac:dyDescent="0.25">
      <c r="A878" t="s">
        <v>1510</v>
      </c>
      <c r="B878" t="s">
        <v>25</v>
      </c>
      <c r="C878" t="s">
        <v>781</v>
      </c>
      <c r="D878" t="s">
        <v>782</v>
      </c>
      <c r="E878" t="s">
        <v>116</v>
      </c>
      <c r="F878" t="s">
        <v>1605</v>
      </c>
      <c r="G878" t="s">
        <v>3354</v>
      </c>
      <c r="H878" t="s">
        <v>613</v>
      </c>
      <c r="I878" t="s">
        <v>2811</v>
      </c>
      <c r="J878" t="s">
        <v>124</v>
      </c>
      <c r="K878" t="s">
        <v>754</v>
      </c>
      <c r="L878">
        <v>0</v>
      </c>
      <c r="M878">
        <v>796</v>
      </c>
      <c r="N878" t="s">
        <v>10</v>
      </c>
      <c r="O878">
        <v>10</v>
      </c>
      <c r="P878">
        <v>3465.0000000000005</v>
      </c>
      <c r="Q878">
        <f t="shared" si="51"/>
        <v>34650.000000000007</v>
      </c>
      <c r="R878">
        <f t="shared" si="52"/>
        <v>38808.000000000015</v>
      </c>
      <c r="S878"/>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row>
    <row r="879" spans="1:60" s="2" customFormat="1" ht="15" x14ac:dyDescent="0.25">
      <c r="A879" t="s">
        <v>1511</v>
      </c>
      <c r="B879" t="s">
        <v>25</v>
      </c>
      <c r="C879" t="s">
        <v>781</v>
      </c>
      <c r="D879" t="s">
        <v>783</v>
      </c>
      <c r="E879" t="s">
        <v>116</v>
      </c>
      <c r="F879" t="s">
        <v>1605</v>
      </c>
      <c r="G879" t="s">
        <v>3354</v>
      </c>
      <c r="H879" t="s">
        <v>129</v>
      </c>
      <c r="I879" t="s">
        <v>2204</v>
      </c>
      <c r="J879" t="s">
        <v>124</v>
      </c>
      <c r="K879" t="s">
        <v>754</v>
      </c>
      <c r="L879">
        <v>0</v>
      </c>
      <c r="M879">
        <v>796</v>
      </c>
      <c r="N879" t="s">
        <v>10</v>
      </c>
      <c r="O879">
        <v>5</v>
      </c>
      <c r="P879">
        <v>2365</v>
      </c>
      <c r="Q879">
        <f t="shared" si="51"/>
        <v>11825</v>
      </c>
      <c r="R879">
        <f t="shared" si="52"/>
        <v>13244.000000000002</v>
      </c>
      <c r="S879"/>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row>
    <row r="880" spans="1:60" s="2" customFormat="1" ht="15" x14ac:dyDescent="0.25">
      <c r="A880" t="s">
        <v>1512</v>
      </c>
      <c r="B880" t="s">
        <v>25</v>
      </c>
      <c r="C880" t="s">
        <v>781</v>
      </c>
      <c r="D880" t="s">
        <v>800</v>
      </c>
      <c r="E880" t="s">
        <v>116</v>
      </c>
      <c r="F880" t="s">
        <v>1605</v>
      </c>
      <c r="G880" t="s">
        <v>3354</v>
      </c>
      <c r="H880" t="s">
        <v>753</v>
      </c>
      <c r="I880" t="s">
        <v>2212</v>
      </c>
      <c r="J880" t="s">
        <v>124</v>
      </c>
      <c r="K880" t="s">
        <v>754</v>
      </c>
      <c r="L880">
        <v>0</v>
      </c>
      <c r="M880">
        <v>796</v>
      </c>
      <c r="N880" t="s">
        <v>10</v>
      </c>
      <c r="O880">
        <v>5</v>
      </c>
      <c r="P880">
        <v>3465.0000000000005</v>
      </c>
      <c r="Q880">
        <f t="shared" si="51"/>
        <v>17325.000000000004</v>
      </c>
      <c r="R880">
        <f t="shared" si="52"/>
        <v>19404.000000000007</v>
      </c>
      <c r="S880"/>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row>
    <row r="881" spans="1:60" s="2" customFormat="1" ht="15" x14ac:dyDescent="0.25">
      <c r="A881" t="s">
        <v>1513</v>
      </c>
      <c r="B881" t="s">
        <v>25</v>
      </c>
      <c r="C881" t="s">
        <v>781</v>
      </c>
      <c r="D881" t="s">
        <v>800</v>
      </c>
      <c r="E881" t="s">
        <v>116</v>
      </c>
      <c r="F881" t="s">
        <v>1605</v>
      </c>
      <c r="G881" t="s">
        <v>3354</v>
      </c>
      <c r="H881" t="s">
        <v>140</v>
      </c>
      <c r="I881" t="s">
        <v>1639</v>
      </c>
      <c r="J881" t="s">
        <v>124</v>
      </c>
      <c r="K881" t="s">
        <v>754</v>
      </c>
      <c r="L881">
        <v>0</v>
      </c>
      <c r="M881">
        <v>796</v>
      </c>
      <c r="N881" t="s">
        <v>10</v>
      </c>
      <c r="O881">
        <v>3</v>
      </c>
      <c r="P881">
        <v>2365</v>
      </c>
      <c r="Q881">
        <f t="shared" si="51"/>
        <v>7095</v>
      </c>
      <c r="R881">
        <f t="shared" si="52"/>
        <v>7946.4000000000005</v>
      </c>
      <c r="S881"/>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row>
    <row r="882" spans="1:60" s="2" customFormat="1" ht="15" x14ac:dyDescent="0.25">
      <c r="A882" t="s">
        <v>1514</v>
      </c>
      <c r="B882" t="s">
        <v>25</v>
      </c>
      <c r="C882" t="s">
        <v>781</v>
      </c>
      <c r="D882" t="s">
        <v>800</v>
      </c>
      <c r="E882" t="s">
        <v>116</v>
      </c>
      <c r="F882" t="s">
        <v>1605</v>
      </c>
      <c r="G882" t="s">
        <v>3354</v>
      </c>
      <c r="H882" t="s">
        <v>756</v>
      </c>
      <c r="I882" t="s">
        <v>2504</v>
      </c>
      <c r="J882" t="s">
        <v>124</v>
      </c>
      <c r="K882" t="s">
        <v>754</v>
      </c>
      <c r="L882">
        <v>0</v>
      </c>
      <c r="M882">
        <v>796</v>
      </c>
      <c r="N882" t="s">
        <v>10</v>
      </c>
      <c r="O882">
        <v>6</v>
      </c>
      <c r="P882">
        <v>2365</v>
      </c>
      <c r="Q882">
        <f t="shared" si="51"/>
        <v>14190</v>
      </c>
      <c r="R882">
        <f t="shared" si="52"/>
        <v>15892.800000000001</v>
      </c>
      <c r="S882"/>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row>
    <row r="883" spans="1:60" s="2" customFormat="1" ht="15" x14ac:dyDescent="0.25">
      <c r="A883" t="s">
        <v>1515</v>
      </c>
      <c r="B883" t="s">
        <v>25</v>
      </c>
      <c r="C883" t="s">
        <v>781</v>
      </c>
      <c r="D883" t="s">
        <v>800</v>
      </c>
      <c r="E883" t="s">
        <v>116</v>
      </c>
      <c r="F883" t="s">
        <v>1605</v>
      </c>
      <c r="G883" t="s">
        <v>3354</v>
      </c>
      <c r="H883" t="s">
        <v>1488</v>
      </c>
      <c r="I883" t="s">
        <v>2209</v>
      </c>
      <c r="J883" t="s">
        <v>124</v>
      </c>
      <c r="K883" t="s">
        <v>754</v>
      </c>
      <c r="L883">
        <v>0</v>
      </c>
      <c r="M883">
        <v>796</v>
      </c>
      <c r="N883" t="s">
        <v>10</v>
      </c>
      <c r="O883">
        <v>4</v>
      </c>
      <c r="P883">
        <v>2365</v>
      </c>
      <c r="Q883">
        <f t="shared" si="51"/>
        <v>9460</v>
      </c>
      <c r="R883">
        <f t="shared" si="52"/>
        <v>10595.2</v>
      </c>
      <c r="S883"/>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row>
    <row r="884" spans="1:60" s="2" customFormat="1" ht="15" x14ac:dyDescent="0.25">
      <c r="A884" t="s">
        <v>1516</v>
      </c>
      <c r="B884" t="s">
        <v>25</v>
      </c>
      <c r="C884" t="s">
        <v>781</v>
      </c>
      <c r="D884" t="s">
        <v>800</v>
      </c>
      <c r="E884" t="s">
        <v>116</v>
      </c>
      <c r="F884" t="s">
        <v>1605</v>
      </c>
      <c r="G884" t="s">
        <v>3354</v>
      </c>
      <c r="H884" t="s">
        <v>125</v>
      </c>
      <c r="I884" t="s">
        <v>2205</v>
      </c>
      <c r="J884" t="s">
        <v>124</v>
      </c>
      <c r="K884" t="s">
        <v>754</v>
      </c>
      <c r="L884">
        <v>0</v>
      </c>
      <c r="M884">
        <v>796</v>
      </c>
      <c r="N884" t="s">
        <v>10</v>
      </c>
      <c r="O884">
        <v>3</v>
      </c>
      <c r="P884">
        <v>2365</v>
      </c>
      <c r="Q884">
        <f t="shared" si="51"/>
        <v>7095</v>
      </c>
      <c r="R884">
        <f t="shared" si="52"/>
        <v>7946.4000000000005</v>
      </c>
      <c r="S884"/>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row>
    <row r="885" spans="1:60" s="2" customFormat="1" ht="15" x14ac:dyDescent="0.25">
      <c r="A885" t="s">
        <v>1517</v>
      </c>
      <c r="B885" t="s">
        <v>25</v>
      </c>
      <c r="C885" t="s">
        <v>781</v>
      </c>
      <c r="D885" t="s">
        <v>800</v>
      </c>
      <c r="E885" t="s">
        <v>116</v>
      </c>
      <c r="F885" t="s">
        <v>1605</v>
      </c>
      <c r="G885" t="s">
        <v>3354</v>
      </c>
      <c r="H885" t="s">
        <v>130</v>
      </c>
      <c r="I885" t="s">
        <v>2808</v>
      </c>
      <c r="J885" t="s">
        <v>124</v>
      </c>
      <c r="K885" t="s">
        <v>754</v>
      </c>
      <c r="L885">
        <v>0</v>
      </c>
      <c r="M885">
        <v>796</v>
      </c>
      <c r="N885" t="s">
        <v>10</v>
      </c>
      <c r="O885">
        <v>4</v>
      </c>
      <c r="P885">
        <v>2365</v>
      </c>
      <c r="Q885">
        <f t="shared" si="51"/>
        <v>9460</v>
      </c>
      <c r="R885">
        <f t="shared" si="52"/>
        <v>10595.2</v>
      </c>
      <c r="S88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row>
    <row r="886" spans="1:60" s="2" customFormat="1" ht="15" x14ac:dyDescent="0.25">
      <c r="A886" t="s">
        <v>1518</v>
      </c>
      <c r="B886" t="s">
        <v>25</v>
      </c>
      <c r="C886" t="s">
        <v>781</v>
      </c>
      <c r="D886" t="s">
        <v>800</v>
      </c>
      <c r="E886" t="s">
        <v>116</v>
      </c>
      <c r="F886" t="s">
        <v>1605</v>
      </c>
      <c r="G886" t="s">
        <v>3354</v>
      </c>
      <c r="H886" t="s">
        <v>753</v>
      </c>
      <c r="I886" t="s">
        <v>878</v>
      </c>
      <c r="J886" t="s">
        <v>124</v>
      </c>
      <c r="K886" t="s">
        <v>754</v>
      </c>
      <c r="L886">
        <v>0</v>
      </c>
      <c r="M886">
        <v>796</v>
      </c>
      <c r="N886" t="s">
        <v>10</v>
      </c>
      <c r="O886">
        <v>5</v>
      </c>
      <c r="P886">
        <v>2365</v>
      </c>
      <c r="Q886">
        <f t="shared" si="51"/>
        <v>11825</v>
      </c>
      <c r="R886">
        <f t="shared" si="52"/>
        <v>13244.000000000002</v>
      </c>
      <c r="S886"/>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row>
    <row r="887" spans="1:60" s="2" customFormat="1" ht="15" x14ac:dyDescent="0.25">
      <c r="A887" t="s">
        <v>1519</v>
      </c>
      <c r="B887" t="s">
        <v>25</v>
      </c>
      <c r="C887" t="s">
        <v>781</v>
      </c>
      <c r="D887" t="s">
        <v>800</v>
      </c>
      <c r="E887" t="s">
        <v>116</v>
      </c>
      <c r="F887" t="s">
        <v>1605</v>
      </c>
      <c r="G887" t="s">
        <v>3354</v>
      </c>
      <c r="H887" t="s">
        <v>126</v>
      </c>
      <c r="I887" t="s">
        <v>879</v>
      </c>
      <c r="J887" t="s">
        <v>124</v>
      </c>
      <c r="K887" t="s">
        <v>754</v>
      </c>
      <c r="L887">
        <v>0</v>
      </c>
      <c r="M887">
        <v>796</v>
      </c>
      <c r="N887" t="s">
        <v>10</v>
      </c>
      <c r="O887">
        <v>10</v>
      </c>
      <c r="P887">
        <v>2365</v>
      </c>
      <c r="Q887">
        <f t="shared" si="51"/>
        <v>23650</v>
      </c>
      <c r="R887">
        <f t="shared" si="52"/>
        <v>26488.000000000004</v>
      </c>
      <c r="S887"/>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row>
    <row r="888" spans="1:60" s="2" customFormat="1" ht="15" x14ac:dyDescent="0.25">
      <c r="A888" t="s">
        <v>1520</v>
      </c>
      <c r="B888" t="s">
        <v>25</v>
      </c>
      <c r="C888" t="s">
        <v>781</v>
      </c>
      <c r="D888" t="s">
        <v>800</v>
      </c>
      <c r="E888" t="s">
        <v>116</v>
      </c>
      <c r="F888" t="s">
        <v>1605</v>
      </c>
      <c r="G888" t="s">
        <v>3354</v>
      </c>
      <c r="H888" t="s">
        <v>133</v>
      </c>
      <c r="I888" t="s">
        <v>2219</v>
      </c>
      <c r="J888" t="s">
        <v>124</v>
      </c>
      <c r="K888" t="s">
        <v>754</v>
      </c>
      <c r="L888">
        <v>0</v>
      </c>
      <c r="M888">
        <v>796</v>
      </c>
      <c r="N888" t="s">
        <v>10</v>
      </c>
      <c r="O888">
        <v>1</v>
      </c>
      <c r="P888">
        <v>2365</v>
      </c>
      <c r="Q888">
        <f t="shared" si="51"/>
        <v>2365</v>
      </c>
      <c r="R888">
        <f t="shared" si="52"/>
        <v>2648.8</v>
      </c>
      <c r="S888"/>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row>
    <row r="889" spans="1:60" s="2" customFormat="1" ht="15" x14ac:dyDescent="0.25">
      <c r="A889" t="s">
        <v>1521</v>
      </c>
      <c r="B889" t="s">
        <v>25</v>
      </c>
      <c r="C889" t="s">
        <v>781</v>
      </c>
      <c r="D889" t="s">
        <v>800</v>
      </c>
      <c r="E889" t="s">
        <v>116</v>
      </c>
      <c r="F889" t="s">
        <v>1605</v>
      </c>
      <c r="G889" t="s">
        <v>3354</v>
      </c>
      <c r="H889" t="s">
        <v>125</v>
      </c>
      <c r="I889" t="s">
        <v>2216</v>
      </c>
      <c r="J889" t="s">
        <v>124</v>
      </c>
      <c r="K889" t="s">
        <v>754</v>
      </c>
      <c r="L889">
        <v>0</v>
      </c>
      <c r="M889">
        <v>796</v>
      </c>
      <c r="N889" t="s">
        <v>10</v>
      </c>
      <c r="O889">
        <v>10</v>
      </c>
      <c r="P889">
        <v>2365</v>
      </c>
      <c r="Q889">
        <f t="shared" si="51"/>
        <v>23650</v>
      </c>
      <c r="R889">
        <f t="shared" si="52"/>
        <v>26488.000000000004</v>
      </c>
      <c r="S889"/>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row>
    <row r="890" spans="1:60" s="2" customFormat="1" ht="15" x14ac:dyDescent="0.25">
      <c r="A890" t="s">
        <v>1522</v>
      </c>
      <c r="B890" t="s">
        <v>25</v>
      </c>
      <c r="C890" t="s">
        <v>781</v>
      </c>
      <c r="D890" t="s">
        <v>800</v>
      </c>
      <c r="E890" t="s">
        <v>116</v>
      </c>
      <c r="F890" t="s">
        <v>1605</v>
      </c>
      <c r="G890" t="s">
        <v>3354</v>
      </c>
      <c r="H890" t="s">
        <v>125</v>
      </c>
      <c r="I890" t="s">
        <v>2206</v>
      </c>
      <c r="J890" t="s">
        <v>124</v>
      </c>
      <c r="K890" t="s">
        <v>754</v>
      </c>
      <c r="L890">
        <v>0</v>
      </c>
      <c r="M890">
        <v>796</v>
      </c>
      <c r="N890" t="s">
        <v>10</v>
      </c>
      <c r="O890">
        <v>6</v>
      </c>
      <c r="P890">
        <v>2365</v>
      </c>
      <c r="Q890">
        <f t="shared" si="51"/>
        <v>14190</v>
      </c>
      <c r="R890">
        <f t="shared" si="52"/>
        <v>15892.800000000001</v>
      </c>
      <c r="S890"/>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row>
    <row r="891" spans="1:60" s="2" customFormat="1" ht="15" x14ac:dyDescent="0.25">
      <c r="A891" t="s">
        <v>1523</v>
      </c>
      <c r="B891" t="s">
        <v>25</v>
      </c>
      <c r="C891" t="s">
        <v>781</v>
      </c>
      <c r="D891" t="s">
        <v>800</v>
      </c>
      <c r="E891" t="s">
        <v>116</v>
      </c>
      <c r="F891" t="s">
        <v>1605</v>
      </c>
      <c r="G891" t="s">
        <v>3354</v>
      </c>
      <c r="H891" t="s">
        <v>613</v>
      </c>
      <c r="I891" t="s">
        <v>2169</v>
      </c>
      <c r="J891" t="s">
        <v>124</v>
      </c>
      <c r="K891" t="s">
        <v>754</v>
      </c>
      <c r="L891">
        <v>0</v>
      </c>
      <c r="M891">
        <v>796</v>
      </c>
      <c r="N891" t="s">
        <v>10</v>
      </c>
      <c r="O891">
        <v>5</v>
      </c>
      <c r="P891">
        <v>2365</v>
      </c>
      <c r="Q891">
        <f t="shared" si="51"/>
        <v>11825</v>
      </c>
      <c r="R891">
        <f t="shared" si="52"/>
        <v>13244.000000000002</v>
      </c>
      <c r="S891"/>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row>
    <row r="892" spans="1:60" s="2" customFormat="1" ht="15" x14ac:dyDescent="0.25">
      <c r="A892" t="s">
        <v>1524</v>
      </c>
      <c r="B892" t="s">
        <v>25</v>
      </c>
      <c r="C892" t="s">
        <v>781</v>
      </c>
      <c r="D892" t="s">
        <v>800</v>
      </c>
      <c r="E892" t="s">
        <v>116</v>
      </c>
      <c r="F892" t="s">
        <v>1605</v>
      </c>
      <c r="G892" t="s">
        <v>3354</v>
      </c>
      <c r="H892" t="s">
        <v>880</v>
      </c>
      <c r="I892" t="s">
        <v>2813</v>
      </c>
      <c r="J892" t="s">
        <v>124</v>
      </c>
      <c r="K892" t="s">
        <v>754</v>
      </c>
      <c r="L892">
        <v>0</v>
      </c>
      <c r="M892">
        <v>796</v>
      </c>
      <c r="N892" t="s">
        <v>10</v>
      </c>
      <c r="O892">
        <v>4</v>
      </c>
      <c r="P892">
        <v>2365</v>
      </c>
      <c r="Q892">
        <f t="shared" si="51"/>
        <v>9460</v>
      </c>
      <c r="R892">
        <f t="shared" si="52"/>
        <v>10595.2</v>
      </c>
      <c r="S892"/>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row>
    <row r="893" spans="1:60" s="2" customFormat="1" ht="15" x14ac:dyDescent="0.25">
      <c r="A893" t="s">
        <v>1525</v>
      </c>
      <c r="B893" t="s">
        <v>25</v>
      </c>
      <c r="C893" t="s">
        <v>781</v>
      </c>
      <c r="D893" t="s">
        <v>800</v>
      </c>
      <c r="E893" t="s">
        <v>116</v>
      </c>
      <c r="F893" t="s">
        <v>1605</v>
      </c>
      <c r="G893" t="s">
        <v>3354</v>
      </c>
      <c r="H893" t="s">
        <v>129</v>
      </c>
      <c r="I893" t="s">
        <v>881</v>
      </c>
      <c r="J893" t="s">
        <v>124</v>
      </c>
      <c r="K893" t="s">
        <v>754</v>
      </c>
      <c r="L893">
        <v>0</v>
      </c>
      <c r="M893">
        <v>796</v>
      </c>
      <c r="N893" t="s">
        <v>10</v>
      </c>
      <c r="O893">
        <v>5</v>
      </c>
      <c r="P893">
        <v>2365</v>
      </c>
      <c r="Q893">
        <f t="shared" si="51"/>
        <v>11825</v>
      </c>
      <c r="R893">
        <f t="shared" si="52"/>
        <v>13244.000000000002</v>
      </c>
      <c r="S893"/>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row>
    <row r="894" spans="1:60" s="2" customFormat="1" ht="15" x14ac:dyDescent="0.25">
      <c r="A894" t="s">
        <v>1526</v>
      </c>
      <c r="B894" t="s">
        <v>25</v>
      </c>
      <c r="C894" t="s">
        <v>781</v>
      </c>
      <c r="D894" t="s">
        <v>800</v>
      </c>
      <c r="E894" t="s">
        <v>116</v>
      </c>
      <c r="F894" t="s">
        <v>1605</v>
      </c>
      <c r="G894" t="s">
        <v>3354</v>
      </c>
      <c r="H894" t="s">
        <v>2661</v>
      </c>
      <c r="I894" t="s">
        <v>2215</v>
      </c>
      <c r="J894" t="s">
        <v>124</v>
      </c>
      <c r="K894" t="s">
        <v>754</v>
      </c>
      <c r="L894">
        <v>0</v>
      </c>
      <c r="M894">
        <v>796</v>
      </c>
      <c r="N894" t="s">
        <v>10</v>
      </c>
      <c r="O894">
        <v>5</v>
      </c>
      <c r="P894">
        <v>2365</v>
      </c>
      <c r="Q894">
        <f t="shared" si="51"/>
        <v>11825</v>
      </c>
      <c r="R894">
        <f t="shared" si="52"/>
        <v>13244.000000000002</v>
      </c>
      <c r="S894"/>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row>
    <row r="895" spans="1:60" s="2" customFormat="1" ht="15" x14ac:dyDescent="0.25">
      <c r="A895" t="s">
        <v>1527</v>
      </c>
      <c r="B895" t="s">
        <v>25</v>
      </c>
      <c r="C895" t="s">
        <v>781</v>
      </c>
      <c r="D895" t="s">
        <v>800</v>
      </c>
      <c r="E895" t="s">
        <v>116</v>
      </c>
      <c r="F895" t="s">
        <v>1605</v>
      </c>
      <c r="G895" t="s">
        <v>3354</v>
      </c>
      <c r="H895" t="s">
        <v>128</v>
      </c>
      <c r="I895" t="s">
        <v>2816</v>
      </c>
      <c r="J895" t="s">
        <v>124</v>
      </c>
      <c r="K895" t="s">
        <v>754</v>
      </c>
      <c r="L895">
        <v>0</v>
      </c>
      <c r="M895">
        <v>796</v>
      </c>
      <c r="N895" t="s">
        <v>10</v>
      </c>
      <c r="O895">
        <v>3</v>
      </c>
      <c r="P895">
        <v>2365</v>
      </c>
      <c r="Q895">
        <f t="shared" si="51"/>
        <v>7095</v>
      </c>
      <c r="R895">
        <f t="shared" si="52"/>
        <v>7946.4000000000005</v>
      </c>
      <c r="S89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row>
    <row r="896" spans="1:60" s="2" customFormat="1" ht="15" x14ac:dyDescent="0.25">
      <c r="A896" t="s">
        <v>1528</v>
      </c>
      <c r="B896" t="s">
        <v>25</v>
      </c>
      <c r="C896" t="s">
        <v>781</v>
      </c>
      <c r="D896" t="s">
        <v>800</v>
      </c>
      <c r="E896" t="s">
        <v>116</v>
      </c>
      <c r="F896" t="s">
        <v>1605</v>
      </c>
      <c r="G896" t="s">
        <v>3354</v>
      </c>
      <c r="H896" t="s">
        <v>126</v>
      </c>
      <c r="I896" t="s">
        <v>2185</v>
      </c>
      <c r="J896" t="s">
        <v>124</v>
      </c>
      <c r="K896" t="s">
        <v>754</v>
      </c>
      <c r="L896">
        <v>0</v>
      </c>
      <c r="M896">
        <v>796</v>
      </c>
      <c r="N896" t="s">
        <v>10</v>
      </c>
      <c r="O896">
        <v>10</v>
      </c>
      <c r="P896">
        <v>2365</v>
      </c>
      <c r="Q896">
        <f t="shared" si="51"/>
        <v>23650</v>
      </c>
      <c r="R896">
        <f t="shared" si="52"/>
        <v>26488.000000000004</v>
      </c>
      <c r="S896"/>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row>
    <row r="897" spans="1:60" s="2" customFormat="1" ht="15" x14ac:dyDescent="0.25">
      <c r="A897" t="s">
        <v>1529</v>
      </c>
      <c r="B897" t="s">
        <v>25</v>
      </c>
      <c r="C897" t="s">
        <v>781</v>
      </c>
      <c r="D897" t="s">
        <v>800</v>
      </c>
      <c r="E897" t="s">
        <v>116</v>
      </c>
      <c r="F897" t="s">
        <v>1605</v>
      </c>
      <c r="G897" t="s">
        <v>3354</v>
      </c>
      <c r="H897" t="s">
        <v>125</v>
      </c>
      <c r="I897" t="s">
        <v>2207</v>
      </c>
      <c r="J897" t="s">
        <v>124</v>
      </c>
      <c r="K897" t="s">
        <v>754</v>
      </c>
      <c r="L897">
        <v>0</v>
      </c>
      <c r="M897">
        <v>796</v>
      </c>
      <c r="N897" t="s">
        <v>10</v>
      </c>
      <c r="O897">
        <v>2</v>
      </c>
      <c r="P897">
        <v>2365</v>
      </c>
      <c r="Q897">
        <f t="shared" si="51"/>
        <v>4730</v>
      </c>
      <c r="R897">
        <f t="shared" si="52"/>
        <v>5297.6</v>
      </c>
      <c r="S897"/>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row>
    <row r="898" spans="1:60" s="2" customFormat="1" ht="15" x14ac:dyDescent="0.25">
      <c r="A898" t="s">
        <v>1530</v>
      </c>
      <c r="B898" t="s">
        <v>25</v>
      </c>
      <c r="C898" t="s">
        <v>781</v>
      </c>
      <c r="D898" t="s">
        <v>800</v>
      </c>
      <c r="E898" t="s">
        <v>116</v>
      </c>
      <c r="F898" t="s">
        <v>1605</v>
      </c>
      <c r="G898" t="s">
        <v>3354</v>
      </c>
      <c r="H898" t="s">
        <v>145</v>
      </c>
      <c r="I898" t="s">
        <v>1855</v>
      </c>
      <c r="J898" t="s">
        <v>124</v>
      </c>
      <c r="K898" t="s">
        <v>754</v>
      </c>
      <c r="L898">
        <v>0</v>
      </c>
      <c r="M898">
        <v>796</v>
      </c>
      <c r="N898" t="s">
        <v>10</v>
      </c>
      <c r="O898">
        <v>16</v>
      </c>
      <c r="P898">
        <v>2365</v>
      </c>
      <c r="Q898">
        <f t="shared" si="51"/>
        <v>37840</v>
      </c>
      <c r="R898">
        <f t="shared" si="52"/>
        <v>42380.800000000003</v>
      </c>
      <c r="S898"/>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row>
    <row r="899" spans="1:60" s="2" customFormat="1" ht="15" x14ac:dyDescent="0.25">
      <c r="A899" t="s">
        <v>1531</v>
      </c>
      <c r="B899" t="s">
        <v>25</v>
      </c>
      <c r="C899" t="s">
        <v>781</v>
      </c>
      <c r="D899" t="s">
        <v>800</v>
      </c>
      <c r="E899" t="s">
        <v>116</v>
      </c>
      <c r="F899" t="s">
        <v>1605</v>
      </c>
      <c r="G899" t="s">
        <v>3354</v>
      </c>
      <c r="H899" t="s">
        <v>756</v>
      </c>
      <c r="I899" t="s">
        <v>2807</v>
      </c>
      <c r="J899" t="s">
        <v>124</v>
      </c>
      <c r="K899" t="s">
        <v>754</v>
      </c>
      <c r="L899">
        <v>0</v>
      </c>
      <c r="M899">
        <v>796</v>
      </c>
      <c r="N899" t="s">
        <v>10</v>
      </c>
      <c r="O899">
        <v>5</v>
      </c>
      <c r="P899">
        <v>2365</v>
      </c>
      <c r="Q899">
        <f t="shared" si="51"/>
        <v>11825</v>
      </c>
      <c r="R899">
        <f t="shared" si="52"/>
        <v>13244.000000000002</v>
      </c>
      <c r="S899"/>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row>
    <row r="900" spans="1:60" s="2" customFormat="1" ht="15" x14ac:dyDescent="0.25">
      <c r="A900" t="s">
        <v>1532</v>
      </c>
      <c r="B900" t="s">
        <v>25</v>
      </c>
      <c r="C900" t="s">
        <v>781</v>
      </c>
      <c r="D900" t="s">
        <v>800</v>
      </c>
      <c r="E900" t="s">
        <v>116</v>
      </c>
      <c r="F900" t="s">
        <v>1605</v>
      </c>
      <c r="G900" t="s">
        <v>3354</v>
      </c>
      <c r="H900" t="s">
        <v>145</v>
      </c>
      <c r="I900" t="s">
        <v>882</v>
      </c>
      <c r="J900" t="s">
        <v>124</v>
      </c>
      <c r="K900" t="s">
        <v>754</v>
      </c>
      <c r="L900">
        <v>0</v>
      </c>
      <c r="M900">
        <v>796</v>
      </c>
      <c r="N900" t="s">
        <v>10</v>
      </c>
      <c r="O900">
        <v>10</v>
      </c>
      <c r="P900">
        <v>2365</v>
      </c>
      <c r="Q900">
        <f t="shared" si="51"/>
        <v>23650</v>
      </c>
      <c r="R900">
        <f t="shared" si="52"/>
        <v>26488.000000000004</v>
      </c>
      <c r="S900"/>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row>
    <row r="901" spans="1:60" s="2" customFormat="1" ht="15" x14ac:dyDescent="0.25">
      <c r="A901" t="s">
        <v>1533</v>
      </c>
      <c r="B901" t="s">
        <v>25</v>
      </c>
      <c r="C901" t="s">
        <v>781</v>
      </c>
      <c r="D901" t="s">
        <v>800</v>
      </c>
      <c r="E901" t="s">
        <v>116</v>
      </c>
      <c r="F901" t="s">
        <v>1605</v>
      </c>
      <c r="G901" t="s">
        <v>3354</v>
      </c>
      <c r="H901" t="s">
        <v>128</v>
      </c>
      <c r="I901" t="s">
        <v>614</v>
      </c>
      <c r="J901" t="s">
        <v>124</v>
      </c>
      <c r="K901" t="s">
        <v>754</v>
      </c>
      <c r="L901">
        <v>0</v>
      </c>
      <c r="M901">
        <v>796</v>
      </c>
      <c r="N901" t="s">
        <v>10</v>
      </c>
      <c r="O901">
        <v>5</v>
      </c>
      <c r="P901">
        <v>2365</v>
      </c>
      <c r="Q901">
        <f t="shared" si="51"/>
        <v>11825</v>
      </c>
      <c r="R901">
        <f t="shared" si="52"/>
        <v>13244.000000000002</v>
      </c>
      <c r="S901"/>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row>
    <row r="902" spans="1:60" s="2" customFormat="1" ht="15" x14ac:dyDescent="0.25">
      <c r="A902" t="s">
        <v>1534</v>
      </c>
      <c r="B902" t="s">
        <v>25</v>
      </c>
      <c r="C902" t="s">
        <v>781</v>
      </c>
      <c r="D902" t="s">
        <v>800</v>
      </c>
      <c r="E902" t="s">
        <v>116</v>
      </c>
      <c r="F902" t="s">
        <v>1605</v>
      </c>
      <c r="G902" t="s">
        <v>3354</v>
      </c>
      <c r="H902" t="s">
        <v>130</v>
      </c>
      <c r="I902" t="s">
        <v>883</v>
      </c>
      <c r="J902" t="s">
        <v>124</v>
      </c>
      <c r="K902" t="s">
        <v>754</v>
      </c>
      <c r="L902">
        <v>0</v>
      </c>
      <c r="M902">
        <v>796</v>
      </c>
      <c r="N902" t="s">
        <v>10</v>
      </c>
      <c r="O902">
        <v>6</v>
      </c>
      <c r="P902">
        <v>2365</v>
      </c>
      <c r="Q902">
        <f t="shared" si="51"/>
        <v>14190</v>
      </c>
      <c r="R902">
        <f t="shared" si="52"/>
        <v>15892.800000000001</v>
      </c>
      <c r="S902"/>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row>
    <row r="903" spans="1:60" s="2" customFormat="1" ht="15" x14ac:dyDescent="0.25">
      <c r="A903" t="s">
        <v>1535</v>
      </c>
      <c r="B903" t="s">
        <v>25</v>
      </c>
      <c r="C903" t="s">
        <v>781</v>
      </c>
      <c r="D903" t="s">
        <v>800</v>
      </c>
      <c r="E903" t="s">
        <v>116</v>
      </c>
      <c r="F903" t="s">
        <v>1605</v>
      </c>
      <c r="G903" t="s">
        <v>3354</v>
      </c>
      <c r="H903" t="s">
        <v>133</v>
      </c>
      <c r="I903" t="s">
        <v>2819</v>
      </c>
      <c r="J903" t="s">
        <v>124</v>
      </c>
      <c r="K903" t="s">
        <v>754</v>
      </c>
      <c r="L903">
        <v>0</v>
      </c>
      <c r="M903">
        <v>796</v>
      </c>
      <c r="N903" t="s">
        <v>10</v>
      </c>
      <c r="O903">
        <v>3</v>
      </c>
      <c r="P903">
        <v>2365</v>
      </c>
      <c r="Q903">
        <f t="shared" si="51"/>
        <v>7095</v>
      </c>
      <c r="R903">
        <f t="shared" si="52"/>
        <v>7946.4000000000005</v>
      </c>
      <c r="S903"/>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row>
    <row r="904" spans="1:60" s="2" customFormat="1" ht="15" x14ac:dyDescent="0.25">
      <c r="A904" t="s">
        <v>1536</v>
      </c>
      <c r="B904" t="s">
        <v>25</v>
      </c>
      <c r="C904" t="s">
        <v>781</v>
      </c>
      <c r="D904" t="s">
        <v>800</v>
      </c>
      <c r="E904" t="s">
        <v>116</v>
      </c>
      <c r="F904" t="s">
        <v>1605</v>
      </c>
      <c r="G904" t="s">
        <v>3354</v>
      </c>
      <c r="H904" t="s">
        <v>126</v>
      </c>
      <c r="I904" t="s">
        <v>2211</v>
      </c>
      <c r="J904" t="s">
        <v>124</v>
      </c>
      <c r="K904" t="s">
        <v>754</v>
      </c>
      <c r="L904">
        <v>0</v>
      </c>
      <c r="M904">
        <v>796</v>
      </c>
      <c r="N904" t="s">
        <v>10</v>
      </c>
      <c r="O904">
        <v>4</v>
      </c>
      <c r="P904">
        <v>2365</v>
      </c>
      <c r="Q904">
        <f t="shared" si="51"/>
        <v>9460</v>
      </c>
      <c r="R904">
        <f t="shared" si="52"/>
        <v>10595.2</v>
      </c>
      <c r="S904"/>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row>
    <row r="905" spans="1:60" s="2" customFormat="1" ht="15" x14ac:dyDescent="0.25">
      <c r="A905" t="s">
        <v>1537</v>
      </c>
      <c r="B905" t="s">
        <v>25</v>
      </c>
      <c r="C905" t="s">
        <v>781</v>
      </c>
      <c r="D905" t="s">
        <v>800</v>
      </c>
      <c r="E905" t="s">
        <v>116</v>
      </c>
      <c r="F905" t="s">
        <v>1605</v>
      </c>
      <c r="G905" t="s">
        <v>3354</v>
      </c>
      <c r="H905" t="s">
        <v>2658</v>
      </c>
      <c r="I905" t="s">
        <v>884</v>
      </c>
      <c r="J905" t="s">
        <v>124</v>
      </c>
      <c r="K905" t="s">
        <v>754</v>
      </c>
      <c r="L905">
        <v>0</v>
      </c>
      <c r="M905">
        <v>796</v>
      </c>
      <c r="N905" t="s">
        <v>10</v>
      </c>
      <c r="O905">
        <v>2</v>
      </c>
      <c r="P905">
        <v>2365</v>
      </c>
      <c r="Q905">
        <f t="shared" si="51"/>
        <v>4730</v>
      </c>
      <c r="R905">
        <f t="shared" si="52"/>
        <v>5297.6</v>
      </c>
      <c r="S90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row>
    <row r="906" spans="1:60" s="2" customFormat="1" ht="15" x14ac:dyDescent="0.25">
      <c r="A906" t="s">
        <v>1538</v>
      </c>
      <c r="B906" t="s">
        <v>25</v>
      </c>
      <c r="C906" t="s">
        <v>781</v>
      </c>
      <c r="D906" t="s">
        <v>800</v>
      </c>
      <c r="E906" t="s">
        <v>116</v>
      </c>
      <c r="F906" t="s">
        <v>1605</v>
      </c>
      <c r="G906" t="s">
        <v>3354</v>
      </c>
      <c r="H906" t="s">
        <v>131</v>
      </c>
      <c r="I906" t="s">
        <v>2821</v>
      </c>
      <c r="J906" t="s">
        <v>124</v>
      </c>
      <c r="K906" t="s">
        <v>754</v>
      </c>
      <c r="L906">
        <v>0</v>
      </c>
      <c r="M906">
        <v>796</v>
      </c>
      <c r="N906" t="s">
        <v>10</v>
      </c>
      <c r="O906">
        <v>2</v>
      </c>
      <c r="P906">
        <v>2365</v>
      </c>
      <c r="Q906">
        <f t="shared" si="51"/>
        <v>4730</v>
      </c>
      <c r="R906">
        <f t="shared" si="52"/>
        <v>5297.6</v>
      </c>
      <c r="S906"/>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row>
    <row r="907" spans="1:60" s="2" customFormat="1" ht="15" x14ac:dyDescent="0.25">
      <c r="A907" t="s">
        <v>1539</v>
      </c>
      <c r="B907" t="s">
        <v>25</v>
      </c>
      <c r="C907" t="s">
        <v>781</v>
      </c>
      <c r="D907" t="s">
        <v>800</v>
      </c>
      <c r="E907" t="s">
        <v>116</v>
      </c>
      <c r="F907" t="s">
        <v>1605</v>
      </c>
      <c r="G907" t="s">
        <v>3354</v>
      </c>
      <c r="H907" t="s">
        <v>128</v>
      </c>
      <c r="I907" t="s">
        <v>2210</v>
      </c>
      <c r="J907" t="s">
        <v>124</v>
      </c>
      <c r="K907" t="s">
        <v>754</v>
      </c>
      <c r="L907">
        <v>0</v>
      </c>
      <c r="M907">
        <v>796</v>
      </c>
      <c r="N907" t="s">
        <v>10</v>
      </c>
      <c r="O907">
        <v>10</v>
      </c>
      <c r="P907">
        <v>2365</v>
      </c>
      <c r="Q907">
        <f t="shared" si="51"/>
        <v>23650</v>
      </c>
      <c r="R907">
        <f t="shared" si="52"/>
        <v>26488.000000000004</v>
      </c>
      <c r="S907"/>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row>
    <row r="908" spans="1:60" s="2" customFormat="1" ht="15" x14ac:dyDescent="0.25">
      <c r="A908" t="s">
        <v>1540</v>
      </c>
      <c r="B908" t="s">
        <v>25</v>
      </c>
      <c r="C908" t="s">
        <v>781</v>
      </c>
      <c r="D908" t="s">
        <v>800</v>
      </c>
      <c r="E908" t="s">
        <v>116</v>
      </c>
      <c r="F908" t="s">
        <v>1605</v>
      </c>
      <c r="G908" t="s">
        <v>3354</v>
      </c>
      <c r="H908" t="s">
        <v>753</v>
      </c>
      <c r="I908" t="s">
        <v>2679</v>
      </c>
      <c r="J908" t="s">
        <v>124</v>
      </c>
      <c r="K908" t="s">
        <v>754</v>
      </c>
      <c r="L908">
        <v>0</v>
      </c>
      <c r="M908">
        <v>796</v>
      </c>
      <c r="N908" t="s">
        <v>10</v>
      </c>
      <c r="O908">
        <v>12</v>
      </c>
      <c r="P908">
        <v>2365</v>
      </c>
      <c r="Q908">
        <f t="shared" si="51"/>
        <v>28380</v>
      </c>
      <c r="R908">
        <f t="shared" si="52"/>
        <v>31785.600000000002</v>
      </c>
      <c r="S908"/>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row>
    <row r="909" spans="1:60" s="2" customFormat="1" ht="15" x14ac:dyDescent="0.25">
      <c r="A909" t="s">
        <v>1541</v>
      </c>
      <c r="B909" t="s">
        <v>25</v>
      </c>
      <c r="C909" t="s">
        <v>781</v>
      </c>
      <c r="D909" t="s">
        <v>800</v>
      </c>
      <c r="E909" t="s">
        <v>116</v>
      </c>
      <c r="F909" t="s">
        <v>1605</v>
      </c>
      <c r="G909" t="s">
        <v>3354</v>
      </c>
      <c r="H909" t="s">
        <v>145</v>
      </c>
      <c r="I909" t="s">
        <v>2208</v>
      </c>
      <c r="J909" t="s">
        <v>124</v>
      </c>
      <c r="K909" t="s">
        <v>754</v>
      </c>
      <c r="L909">
        <v>0</v>
      </c>
      <c r="M909">
        <v>796</v>
      </c>
      <c r="N909" t="s">
        <v>10</v>
      </c>
      <c r="O909">
        <v>5</v>
      </c>
      <c r="P909">
        <v>2365</v>
      </c>
      <c r="Q909">
        <f t="shared" si="51"/>
        <v>11825</v>
      </c>
      <c r="R909">
        <f t="shared" si="52"/>
        <v>13244.000000000002</v>
      </c>
      <c r="S909"/>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row>
    <row r="910" spans="1:60" s="2" customFormat="1" ht="15" x14ac:dyDescent="0.25">
      <c r="A910" t="s">
        <v>1542</v>
      </c>
      <c r="B910" t="s">
        <v>25</v>
      </c>
      <c r="C910" t="s">
        <v>781</v>
      </c>
      <c r="D910" t="s">
        <v>800</v>
      </c>
      <c r="E910" t="s">
        <v>116</v>
      </c>
      <c r="F910" t="s">
        <v>1605</v>
      </c>
      <c r="G910" t="s">
        <v>3354</v>
      </c>
      <c r="H910" t="s">
        <v>2656</v>
      </c>
      <c r="I910" t="s">
        <v>2657</v>
      </c>
      <c r="J910" t="s">
        <v>124</v>
      </c>
      <c r="K910" t="s">
        <v>754</v>
      </c>
      <c r="L910">
        <v>0</v>
      </c>
      <c r="M910">
        <v>796</v>
      </c>
      <c r="N910" t="s">
        <v>10</v>
      </c>
      <c r="O910">
        <v>4</v>
      </c>
      <c r="P910">
        <v>2365</v>
      </c>
      <c r="Q910">
        <f t="shared" si="51"/>
        <v>9460</v>
      </c>
      <c r="R910">
        <f t="shared" si="52"/>
        <v>10595.2</v>
      </c>
      <c r="S910"/>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row>
    <row r="911" spans="1:60" s="2" customFormat="1" ht="15" x14ac:dyDescent="0.25">
      <c r="A911" t="s">
        <v>1543</v>
      </c>
      <c r="B911" t="s">
        <v>25</v>
      </c>
      <c r="C911" t="s">
        <v>781</v>
      </c>
      <c r="D911" t="s">
        <v>800</v>
      </c>
      <c r="E911" t="s">
        <v>116</v>
      </c>
      <c r="F911" t="s">
        <v>1605</v>
      </c>
      <c r="G911" t="s">
        <v>3354</v>
      </c>
      <c r="H911" t="s">
        <v>756</v>
      </c>
      <c r="I911" t="s">
        <v>2213</v>
      </c>
      <c r="J911" t="s">
        <v>124</v>
      </c>
      <c r="K911" t="s">
        <v>754</v>
      </c>
      <c r="L911">
        <v>0</v>
      </c>
      <c r="M911">
        <v>796</v>
      </c>
      <c r="N911" t="s">
        <v>10</v>
      </c>
      <c r="O911">
        <v>4</v>
      </c>
      <c r="P911">
        <v>2365</v>
      </c>
      <c r="Q911">
        <f t="shared" ref="Q911:Q974" si="53">O911*P911</f>
        <v>9460</v>
      </c>
      <c r="R911">
        <f t="shared" ref="R911:R974" si="54">Q911*1.12</f>
        <v>10595.2</v>
      </c>
      <c r="S911"/>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row>
    <row r="912" spans="1:60" s="2" customFormat="1" ht="15" x14ac:dyDescent="0.25">
      <c r="A912" t="s">
        <v>1544</v>
      </c>
      <c r="B912" t="s">
        <v>25</v>
      </c>
      <c r="C912" t="s">
        <v>781</v>
      </c>
      <c r="D912" t="s">
        <v>800</v>
      </c>
      <c r="E912" t="s">
        <v>116</v>
      </c>
      <c r="F912" t="s">
        <v>1605</v>
      </c>
      <c r="G912" t="s">
        <v>3354</v>
      </c>
      <c r="H912" t="s">
        <v>753</v>
      </c>
      <c r="I912" t="s">
        <v>2218</v>
      </c>
      <c r="J912" t="s">
        <v>124</v>
      </c>
      <c r="K912" t="s">
        <v>754</v>
      </c>
      <c r="L912">
        <v>0</v>
      </c>
      <c r="M912">
        <v>796</v>
      </c>
      <c r="N912" t="s">
        <v>10</v>
      </c>
      <c r="O912">
        <v>8</v>
      </c>
      <c r="P912">
        <v>2365</v>
      </c>
      <c r="Q912">
        <f t="shared" si="53"/>
        <v>18920</v>
      </c>
      <c r="R912">
        <f t="shared" si="54"/>
        <v>21190.400000000001</v>
      </c>
      <c r="S912"/>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row>
    <row r="913" spans="1:60" s="2" customFormat="1" ht="15" x14ac:dyDescent="0.25">
      <c r="A913" t="s">
        <v>1545</v>
      </c>
      <c r="B913" t="s">
        <v>25</v>
      </c>
      <c r="C913" t="s">
        <v>781</v>
      </c>
      <c r="D913" t="s">
        <v>800</v>
      </c>
      <c r="E913" t="s">
        <v>116</v>
      </c>
      <c r="F913" t="s">
        <v>1605</v>
      </c>
      <c r="G913" t="s">
        <v>3354</v>
      </c>
      <c r="H913" t="s">
        <v>128</v>
      </c>
      <c r="I913" t="s">
        <v>2817</v>
      </c>
      <c r="J913" t="s">
        <v>124</v>
      </c>
      <c r="K913" t="s">
        <v>754</v>
      </c>
      <c r="L913">
        <v>0</v>
      </c>
      <c r="M913">
        <v>796</v>
      </c>
      <c r="N913" t="s">
        <v>10</v>
      </c>
      <c r="O913">
        <v>5</v>
      </c>
      <c r="P913">
        <v>2365</v>
      </c>
      <c r="Q913">
        <f t="shared" si="53"/>
        <v>11825</v>
      </c>
      <c r="R913">
        <f t="shared" si="54"/>
        <v>13244.000000000002</v>
      </c>
      <c r="S913"/>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row>
    <row r="914" spans="1:60" s="2" customFormat="1" ht="15" x14ac:dyDescent="0.25">
      <c r="A914" t="s">
        <v>1546</v>
      </c>
      <c r="B914" t="s">
        <v>25</v>
      </c>
      <c r="C914" t="s">
        <v>781</v>
      </c>
      <c r="D914" t="s">
        <v>800</v>
      </c>
      <c r="E914" t="s">
        <v>116</v>
      </c>
      <c r="F914" t="s">
        <v>1605</v>
      </c>
      <c r="G914" t="s">
        <v>3354</v>
      </c>
      <c r="H914" t="s">
        <v>613</v>
      </c>
      <c r="I914" t="s">
        <v>2811</v>
      </c>
      <c r="J914" t="s">
        <v>124</v>
      </c>
      <c r="K914" t="s">
        <v>754</v>
      </c>
      <c r="L914">
        <v>0</v>
      </c>
      <c r="M914">
        <v>796</v>
      </c>
      <c r="N914" t="s">
        <v>10</v>
      </c>
      <c r="O914">
        <v>5</v>
      </c>
      <c r="P914">
        <v>2365</v>
      </c>
      <c r="Q914">
        <f t="shared" si="53"/>
        <v>11825</v>
      </c>
      <c r="R914">
        <f t="shared" si="54"/>
        <v>13244.000000000002</v>
      </c>
      <c r="S914"/>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row>
    <row r="915" spans="1:60" s="2" customFormat="1" ht="15" x14ac:dyDescent="0.25">
      <c r="A915" t="s">
        <v>1547</v>
      </c>
      <c r="B915" t="s">
        <v>25</v>
      </c>
      <c r="C915" t="s">
        <v>781</v>
      </c>
      <c r="D915" t="s">
        <v>885</v>
      </c>
      <c r="E915" t="s">
        <v>116</v>
      </c>
      <c r="F915" t="s">
        <v>1605</v>
      </c>
      <c r="G915" t="s">
        <v>3354</v>
      </c>
      <c r="H915" t="s">
        <v>129</v>
      </c>
      <c r="I915" t="s">
        <v>2204</v>
      </c>
      <c r="J915" t="s">
        <v>124</v>
      </c>
      <c r="K915" t="s">
        <v>754</v>
      </c>
      <c r="L915">
        <v>0</v>
      </c>
      <c r="M915">
        <v>796</v>
      </c>
      <c r="N915" t="s">
        <v>10</v>
      </c>
      <c r="O915">
        <v>4</v>
      </c>
      <c r="P915">
        <v>2365</v>
      </c>
      <c r="Q915">
        <f t="shared" si="53"/>
        <v>9460</v>
      </c>
      <c r="R915">
        <f t="shared" si="54"/>
        <v>10595.2</v>
      </c>
      <c r="S91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row>
    <row r="916" spans="1:60" s="2" customFormat="1" ht="15" x14ac:dyDescent="0.25">
      <c r="A916" t="s">
        <v>1548</v>
      </c>
      <c r="B916" t="s">
        <v>25</v>
      </c>
      <c r="C916" t="s">
        <v>781</v>
      </c>
      <c r="D916" t="s">
        <v>801</v>
      </c>
      <c r="E916" t="s">
        <v>116</v>
      </c>
      <c r="F916" t="s">
        <v>1605</v>
      </c>
      <c r="G916" t="s">
        <v>3354</v>
      </c>
      <c r="H916" t="s">
        <v>753</v>
      </c>
      <c r="I916" t="s">
        <v>2212</v>
      </c>
      <c r="J916" t="s">
        <v>124</v>
      </c>
      <c r="K916" t="s">
        <v>754</v>
      </c>
      <c r="L916">
        <v>0</v>
      </c>
      <c r="M916">
        <v>796</v>
      </c>
      <c r="N916" t="s">
        <v>10</v>
      </c>
      <c r="O916">
        <v>5</v>
      </c>
      <c r="P916">
        <v>2711.5</v>
      </c>
      <c r="Q916">
        <f t="shared" si="53"/>
        <v>13557.5</v>
      </c>
      <c r="R916">
        <f t="shared" si="54"/>
        <v>15184.400000000001</v>
      </c>
      <c r="S916"/>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row>
    <row r="917" spans="1:60" s="2" customFormat="1" ht="15" x14ac:dyDescent="0.25">
      <c r="A917" t="s">
        <v>1549</v>
      </c>
      <c r="B917" t="s">
        <v>25</v>
      </c>
      <c r="C917" t="s">
        <v>781</v>
      </c>
      <c r="D917" t="s">
        <v>801</v>
      </c>
      <c r="E917" t="s">
        <v>116</v>
      </c>
      <c r="F917" t="s">
        <v>1605</v>
      </c>
      <c r="G917" t="s">
        <v>3354</v>
      </c>
      <c r="H917" t="s">
        <v>140</v>
      </c>
      <c r="I917" t="s">
        <v>1639</v>
      </c>
      <c r="J917" t="s">
        <v>124</v>
      </c>
      <c r="K917" t="s">
        <v>754</v>
      </c>
      <c r="L917">
        <v>0</v>
      </c>
      <c r="M917">
        <v>796</v>
      </c>
      <c r="N917" t="s">
        <v>10</v>
      </c>
      <c r="O917">
        <v>1</v>
      </c>
      <c r="P917">
        <v>2408.0000000000005</v>
      </c>
      <c r="Q917">
        <f t="shared" si="53"/>
        <v>2408.0000000000005</v>
      </c>
      <c r="R917">
        <f t="shared" si="54"/>
        <v>2696.9600000000009</v>
      </c>
      <c r="S917"/>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row>
    <row r="918" spans="1:60" s="2" customFormat="1" ht="15" x14ac:dyDescent="0.25">
      <c r="A918" t="s">
        <v>1550</v>
      </c>
      <c r="B918" t="s">
        <v>25</v>
      </c>
      <c r="C918" t="s">
        <v>781</v>
      </c>
      <c r="D918" t="s">
        <v>801</v>
      </c>
      <c r="E918" t="s">
        <v>116</v>
      </c>
      <c r="F918" t="s">
        <v>1605</v>
      </c>
      <c r="G918" t="s">
        <v>3354</v>
      </c>
      <c r="H918" t="s">
        <v>756</v>
      </c>
      <c r="I918" t="s">
        <v>2504</v>
      </c>
      <c r="J918" t="s">
        <v>124</v>
      </c>
      <c r="K918" t="s">
        <v>754</v>
      </c>
      <c r="L918">
        <v>0</v>
      </c>
      <c r="M918">
        <v>796</v>
      </c>
      <c r="N918" t="s">
        <v>10</v>
      </c>
      <c r="O918">
        <v>6</v>
      </c>
      <c r="P918">
        <v>2365</v>
      </c>
      <c r="Q918">
        <f t="shared" si="53"/>
        <v>14190</v>
      </c>
      <c r="R918">
        <f t="shared" si="54"/>
        <v>15892.800000000001</v>
      </c>
      <c r="S918"/>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row>
    <row r="919" spans="1:60" s="2" customFormat="1" ht="15" x14ac:dyDescent="0.25">
      <c r="A919" t="s">
        <v>1551</v>
      </c>
      <c r="B919" t="s">
        <v>25</v>
      </c>
      <c r="C919" t="s">
        <v>781</v>
      </c>
      <c r="D919" t="s">
        <v>801</v>
      </c>
      <c r="E919" t="s">
        <v>116</v>
      </c>
      <c r="F919" t="s">
        <v>1605</v>
      </c>
      <c r="G919" t="s">
        <v>3354</v>
      </c>
      <c r="H919" t="s">
        <v>1488</v>
      </c>
      <c r="I919" t="s">
        <v>2209</v>
      </c>
      <c r="J919" t="s">
        <v>124</v>
      </c>
      <c r="K919" t="s">
        <v>754</v>
      </c>
      <c r="L919">
        <v>0</v>
      </c>
      <c r="M919">
        <v>796</v>
      </c>
      <c r="N919" t="s">
        <v>10</v>
      </c>
      <c r="O919">
        <v>4</v>
      </c>
      <c r="P919">
        <v>2365</v>
      </c>
      <c r="Q919">
        <f t="shared" si="53"/>
        <v>9460</v>
      </c>
      <c r="R919">
        <f t="shared" si="54"/>
        <v>10595.2</v>
      </c>
      <c r="S919"/>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row>
    <row r="920" spans="1:60" s="2" customFormat="1" ht="15" x14ac:dyDescent="0.25">
      <c r="A920" t="s">
        <v>1552</v>
      </c>
      <c r="B920" t="s">
        <v>25</v>
      </c>
      <c r="C920" t="s">
        <v>781</v>
      </c>
      <c r="D920" t="s">
        <v>801</v>
      </c>
      <c r="E920" t="s">
        <v>116</v>
      </c>
      <c r="F920" t="s">
        <v>1605</v>
      </c>
      <c r="G920" t="s">
        <v>3354</v>
      </c>
      <c r="H920" t="s">
        <v>125</v>
      </c>
      <c r="I920" t="s">
        <v>2205</v>
      </c>
      <c r="J920" t="s">
        <v>124</v>
      </c>
      <c r="K920" t="s">
        <v>754</v>
      </c>
      <c r="L920">
        <v>0</v>
      </c>
      <c r="M920">
        <v>796</v>
      </c>
      <c r="N920" t="s">
        <v>10</v>
      </c>
      <c r="O920">
        <v>2</v>
      </c>
      <c r="P920">
        <v>2365</v>
      </c>
      <c r="Q920">
        <f t="shared" si="53"/>
        <v>4730</v>
      </c>
      <c r="R920">
        <f t="shared" si="54"/>
        <v>5297.6</v>
      </c>
      <c r="S920"/>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row>
    <row r="921" spans="1:60" s="2" customFormat="1" ht="15" x14ac:dyDescent="0.25">
      <c r="A921" t="s">
        <v>1553</v>
      </c>
      <c r="B921" t="s">
        <v>25</v>
      </c>
      <c r="C921" t="s">
        <v>781</v>
      </c>
      <c r="D921" t="s">
        <v>801</v>
      </c>
      <c r="E921" t="s">
        <v>116</v>
      </c>
      <c r="F921" t="s">
        <v>1605</v>
      </c>
      <c r="G921" t="s">
        <v>3354</v>
      </c>
      <c r="H921" t="s">
        <v>130</v>
      </c>
      <c r="I921" t="s">
        <v>2808</v>
      </c>
      <c r="J921" t="s">
        <v>124</v>
      </c>
      <c r="K921" t="s">
        <v>754</v>
      </c>
      <c r="L921">
        <v>0</v>
      </c>
      <c r="M921">
        <v>796</v>
      </c>
      <c r="N921" t="s">
        <v>10</v>
      </c>
      <c r="O921">
        <v>4</v>
      </c>
      <c r="P921">
        <v>2365</v>
      </c>
      <c r="Q921">
        <f t="shared" si="53"/>
        <v>9460</v>
      </c>
      <c r="R921">
        <f t="shared" si="54"/>
        <v>10595.2</v>
      </c>
      <c r="S921"/>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row>
    <row r="922" spans="1:60" s="2" customFormat="1" ht="15" x14ac:dyDescent="0.25">
      <c r="A922" t="s">
        <v>1554</v>
      </c>
      <c r="B922" t="s">
        <v>25</v>
      </c>
      <c r="C922" t="s">
        <v>781</v>
      </c>
      <c r="D922" t="s">
        <v>801</v>
      </c>
      <c r="E922" t="s">
        <v>116</v>
      </c>
      <c r="F922" t="s">
        <v>1605</v>
      </c>
      <c r="G922" t="s">
        <v>3354</v>
      </c>
      <c r="H922" t="s">
        <v>753</v>
      </c>
      <c r="I922" t="s">
        <v>878</v>
      </c>
      <c r="J922" t="s">
        <v>124</v>
      </c>
      <c r="K922" t="s">
        <v>754</v>
      </c>
      <c r="L922">
        <v>0</v>
      </c>
      <c r="M922">
        <v>796</v>
      </c>
      <c r="N922" t="s">
        <v>10</v>
      </c>
      <c r="O922">
        <v>5</v>
      </c>
      <c r="P922">
        <v>2365</v>
      </c>
      <c r="Q922">
        <f t="shared" si="53"/>
        <v>11825</v>
      </c>
      <c r="R922">
        <f t="shared" si="54"/>
        <v>13244.000000000002</v>
      </c>
      <c r="S922"/>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row>
    <row r="923" spans="1:60" s="2" customFormat="1" ht="15" x14ac:dyDescent="0.25">
      <c r="A923" t="s">
        <v>1555</v>
      </c>
      <c r="B923" t="s">
        <v>25</v>
      </c>
      <c r="C923" t="s">
        <v>781</v>
      </c>
      <c r="D923" t="s">
        <v>801</v>
      </c>
      <c r="E923" t="s">
        <v>116</v>
      </c>
      <c r="F923" t="s">
        <v>1605</v>
      </c>
      <c r="G923" t="s">
        <v>3354</v>
      </c>
      <c r="H923" t="s">
        <v>126</v>
      </c>
      <c r="I923" t="s">
        <v>879</v>
      </c>
      <c r="J923" t="s">
        <v>124</v>
      </c>
      <c r="K923" t="s">
        <v>754</v>
      </c>
      <c r="L923">
        <v>0</v>
      </c>
      <c r="M923">
        <v>796</v>
      </c>
      <c r="N923" t="s">
        <v>10</v>
      </c>
      <c r="O923">
        <v>10</v>
      </c>
      <c r="P923">
        <v>2365</v>
      </c>
      <c r="Q923">
        <f t="shared" si="53"/>
        <v>23650</v>
      </c>
      <c r="R923">
        <f t="shared" si="54"/>
        <v>26488.000000000004</v>
      </c>
      <c r="S923"/>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row>
    <row r="924" spans="1:60" s="2" customFormat="1" ht="15" x14ac:dyDescent="0.25">
      <c r="A924" t="s">
        <v>1556</v>
      </c>
      <c r="B924" t="s">
        <v>25</v>
      </c>
      <c r="C924" t="s">
        <v>781</v>
      </c>
      <c r="D924" t="s">
        <v>801</v>
      </c>
      <c r="E924" t="s">
        <v>116</v>
      </c>
      <c r="F924" t="s">
        <v>1605</v>
      </c>
      <c r="G924" t="s">
        <v>3354</v>
      </c>
      <c r="H924" t="s">
        <v>133</v>
      </c>
      <c r="I924" t="s">
        <v>2219</v>
      </c>
      <c r="J924" t="s">
        <v>124</v>
      </c>
      <c r="K924" t="s">
        <v>754</v>
      </c>
      <c r="L924">
        <v>0</v>
      </c>
      <c r="M924">
        <v>796</v>
      </c>
      <c r="N924" t="s">
        <v>10</v>
      </c>
      <c r="O924">
        <v>1</v>
      </c>
      <c r="P924">
        <v>2365</v>
      </c>
      <c r="Q924">
        <f t="shared" si="53"/>
        <v>2365</v>
      </c>
      <c r="R924">
        <f t="shared" si="54"/>
        <v>2648.8</v>
      </c>
      <c r="S924"/>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row>
    <row r="925" spans="1:60" s="2" customFormat="1" ht="15" x14ac:dyDescent="0.25">
      <c r="A925" t="s">
        <v>1557</v>
      </c>
      <c r="B925" t="s">
        <v>25</v>
      </c>
      <c r="C925" t="s">
        <v>781</v>
      </c>
      <c r="D925" t="s">
        <v>801</v>
      </c>
      <c r="E925" t="s">
        <v>116</v>
      </c>
      <c r="F925" t="s">
        <v>1605</v>
      </c>
      <c r="G925" t="s">
        <v>3354</v>
      </c>
      <c r="H925" t="s">
        <v>125</v>
      </c>
      <c r="I925" t="s">
        <v>2216</v>
      </c>
      <c r="J925" t="s">
        <v>124</v>
      </c>
      <c r="K925" t="s">
        <v>754</v>
      </c>
      <c r="L925">
        <v>0</v>
      </c>
      <c r="M925">
        <v>796</v>
      </c>
      <c r="N925" t="s">
        <v>10</v>
      </c>
      <c r="O925">
        <v>5</v>
      </c>
      <c r="P925">
        <v>2365</v>
      </c>
      <c r="Q925">
        <f t="shared" si="53"/>
        <v>11825</v>
      </c>
      <c r="R925">
        <f t="shared" si="54"/>
        <v>13244.000000000002</v>
      </c>
      <c r="S92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row>
    <row r="926" spans="1:60" s="2" customFormat="1" ht="15" x14ac:dyDescent="0.25">
      <c r="A926" t="s">
        <v>1558</v>
      </c>
      <c r="B926" t="s">
        <v>25</v>
      </c>
      <c r="C926" t="s">
        <v>781</v>
      </c>
      <c r="D926" t="s">
        <v>801</v>
      </c>
      <c r="E926" t="s">
        <v>116</v>
      </c>
      <c r="F926" t="s">
        <v>1605</v>
      </c>
      <c r="G926" t="s">
        <v>3354</v>
      </c>
      <c r="H926" t="s">
        <v>125</v>
      </c>
      <c r="I926" t="s">
        <v>2206</v>
      </c>
      <c r="J926" t="s">
        <v>124</v>
      </c>
      <c r="K926" t="s">
        <v>754</v>
      </c>
      <c r="L926">
        <v>0</v>
      </c>
      <c r="M926">
        <v>796</v>
      </c>
      <c r="N926" t="s">
        <v>10</v>
      </c>
      <c r="O926">
        <v>6</v>
      </c>
      <c r="P926">
        <v>2365</v>
      </c>
      <c r="Q926">
        <f t="shared" si="53"/>
        <v>14190</v>
      </c>
      <c r="R926">
        <f t="shared" si="54"/>
        <v>15892.800000000001</v>
      </c>
      <c r="S926"/>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row>
    <row r="927" spans="1:60" s="2" customFormat="1" ht="15" x14ac:dyDescent="0.25">
      <c r="A927" t="s">
        <v>1559</v>
      </c>
      <c r="B927" t="s">
        <v>25</v>
      </c>
      <c r="C927" t="s">
        <v>781</v>
      </c>
      <c r="D927" t="s">
        <v>801</v>
      </c>
      <c r="E927" t="s">
        <v>116</v>
      </c>
      <c r="F927" t="s">
        <v>1605</v>
      </c>
      <c r="G927" t="s">
        <v>3354</v>
      </c>
      <c r="H927" t="s">
        <v>613</v>
      </c>
      <c r="I927" t="s">
        <v>2169</v>
      </c>
      <c r="J927" t="s">
        <v>124</v>
      </c>
      <c r="K927" t="s">
        <v>754</v>
      </c>
      <c r="L927">
        <v>0</v>
      </c>
      <c r="M927">
        <v>796</v>
      </c>
      <c r="N927" t="s">
        <v>10</v>
      </c>
      <c r="O927">
        <v>5</v>
      </c>
      <c r="P927">
        <v>2365</v>
      </c>
      <c r="Q927">
        <f t="shared" si="53"/>
        <v>11825</v>
      </c>
      <c r="R927">
        <f t="shared" si="54"/>
        <v>13244.000000000002</v>
      </c>
      <c r="S927"/>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row>
    <row r="928" spans="1:60" s="2" customFormat="1" ht="15" x14ac:dyDescent="0.25">
      <c r="A928" t="s">
        <v>1560</v>
      </c>
      <c r="B928" t="s">
        <v>25</v>
      </c>
      <c r="C928" t="s">
        <v>781</v>
      </c>
      <c r="D928" t="s">
        <v>801</v>
      </c>
      <c r="E928" t="s">
        <v>116</v>
      </c>
      <c r="F928" t="s">
        <v>1605</v>
      </c>
      <c r="G928" t="s">
        <v>3354</v>
      </c>
      <c r="H928" t="s">
        <v>880</v>
      </c>
      <c r="I928" t="s">
        <v>2813</v>
      </c>
      <c r="J928" t="s">
        <v>124</v>
      </c>
      <c r="K928" t="s">
        <v>754</v>
      </c>
      <c r="L928">
        <v>0</v>
      </c>
      <c r="M928">
        <v>796</v>
      </c>
      <c r="N928" t="s">
        <v>10</v>
      </c>
      <c r="O928">
        <v>4</v>
      </c>
      <c r="P928">
        <v>2365</v>
      </c>
      <c r="Q928">
        <f t="shared" si="53"/>
        <v>9460</v>
      </c>
      <c r="R928">
        <f t="shared" si="54"/>
        <v>10595.2</v>
      </c>
      <c r="S928"/>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row>
    <row r="929" spans="1:60" s="2" customFormat="1" ht="15" x14ac:dyDescent="0.25">
      <c r="A929" t="s">
        <v>1561</v>
      </c>
      <c r="B929" t="s">
        <v>25</v>
      </c>
      <c r="C929" t="s">
        <v>781</v>
      </c>
      <c r="D929" t="s">
        <v>801</v>
      </c>
      <c r="E929" t="s">
        <v>116</v>
      </c>
      <c r="F929" t="s">
        <v>1605</v>
      </c>
      <c r="G929" t="s">
        <v>3354</v>
      </c>
      <c r="H929" t="s">
        <v>129</v>
      </c>
      <c r="I929" t="s">
        <v>881</v>
      </c>
      <c r="J929" t="s">
        <v>124</v>
      </c>
      <c r="K929" t="s">
        <v>754</v>
      </c>
      <c r="L929">
        <v>0</v>
      </c>
      <c r="M929">
        <v>796</v>
      </c>
      <c r="N929" t="s">
        <v>10</v>
      </c>
      <c r="O929">
        <v>5</v>
      </c>
      <c r="P929">
        <v>2365</v>
      </c>
      <c r="Q929">
        <f t="shared" si="53"/>
        <v>11825</v>
      </c>
      <c r="R929">
        <f t="shared" si="54"/>
        <v>13244.000000000002</v>
      </c>
      <c r="S929"/>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row>
    <row r="930" spans="1:60" s="2" customFormat="1" ht="15" x14ac:dyDescent="0.25">
      <c r="A930" t="s">
        <v>1562</v>
      </c>
      <c r="B930" t="s">
        <v>25</v>
      </c>
      <c r="C930" t="s">
        <v>781</v>
      </c>
      <c r="D930" t="s">
        <v>801</v>
      </c>
      <c r="E930" t="s">
        <v>116</v>
      </c>
      <c r="F930" t="s">
        <v>1605</v>
      </c>
      <c r="G930" t="s">
        <v>3354</v>
      </c>
      <c r="H930" t="s">
        <v>2661</v>
      </c>
      <c r="I930" t="s">
        <v>2215</v>
      </c>
      <c r="J930" t="s">
        <v>124</v>
      </c>
      <c r="K930" t="s">
        <v>754</v>
      </c>
      <c r="L930">
        <v>0</v>
      </c>
      <c r="M930">
        <v>796</v>
      </c>
      <c r="N930" t="s">
        <v>10</v>
      </c>
      <c r="O930">
        <v>3</v>
      </c>
      <c r="P930">
        <v>2365</v>
      </c>
      <c r="Q930">
        <f t="shared" si="53"/>
        <v>7095</v>
      </c>
      <c r="R930">
        <f t="shared" si="54"/>
        <v>7946.4000000000005</v>
      </c>
      <c r="S930"/>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row>
    <row r="931" spans="1:60" s="2" customFormat="1" ht="15" x14ac:dyDescent="0.25">
      <c r="A931" t="s">
        <v>1563</v>
      </c>
      <c r="B931" t="s">
        <v>25</v>
      </c>
      <c r="C931" t="s">
        <v>781</v>
      </c>
      <c r="D931" t="s">
        <v>801</v>
      </c>
      <c r="E931" t="s">
        <v>116</v>
      </c>
      <c r="F931" t="s">
        <v>1605</v>
      </c>
      <c r="G931" t="s">
        <v>3354</v>
      </c>
      <c r="H931" t="s">
        <v>128</v>
      </c>
      <c r="I931" t="s">
        <v>2816</v>
      </c>
      <c r="J931" t="s">
        <v>124</v>
      </c>
      <c r="K931" t="s">
        <v>754</v>
      </c>
      <c r="L931">
        <v>0</v>
      </c>
      <c r="M931">
        <v>796</v>
      </c>
      <c r="N931" t="s">
        <v>10</v>
      </c>
      <c r="O931">
        <v>3</v>
      </c>
      <c r="P931">
        <v>2365</v>
      </c>
      <c r="Q931">
        <f t="shared" si="53"/>
        <v>7095</v>
      </c>
      <c r="R931">
        <f t="shared" si="54"/>
        <v>7946.4000000000005</v>
      </c>
      <c r="S931"/>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row>
    <row r="932" spans="1:60" s="2" customFormat="1" ht="15" x14ac:dyDescent="0.25">
      <c r="A932" t="s">
        <v>1564</v>
      </c>
      <c r="B932" t="s">
        <v>25</v>
      </c>
      <c r="C932" t="s">
        <v>781</v>
      </c>
      <c r="D932" t="s">
        <v>801</v>
      </c>
      <c r="E932" t="s">
        <v>116</v>
      </c>
      <c r="F932" t="s">
        <v>1605</v>
      </c>
      <c r="G932" t="s">
        <v>3354</v>
      </c>
      <c r="H932" t="s">
        <v>126</v>
      </c>
      <c r="I932" t="s">
        <v>2185</v>
      </c>
      <c r="J932" t="s">
        <v>124</v>
      </c>
      <c r="K932" t="s">
        <v>754</v>
      </c>
      <c r="L932">
        <v>0</v>
      </c>
      <c r="M932">
        <v>796</v>
      </c>
      <c r="N932" t="s">
        <v>10</v>
      </c>
      <c r="O932">
        <v>1</v>
      </c>
      <c r="P932">
        <v>2365</v>
      </c>
      <c r="Q932">
        <f t="shared" si="53"/>
        <v>2365</v>
      </c>
      <c r="R932">
        <f t="shared" si="54"/>
        <v>2648.8</v>
      </c>
      <c r="S932"/>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row>
    <row r="933" spans="1:60" s="2" customFormat="1" ht="15" x14ac:dyDescent="0.25">
      <c r="A933" t="s">
        <v>1565</v>
      </c>
      <c r="B933" t="s">
        <v>25</v>
      </c>
      <c r="C933" t="s">
        <v>781</v>
      </c>
      <c r="D933" t="s">
        <v>801</v>
      </c>
      <c r="E933" t="s">
        <v>116</v>
      </c>
      <c r="F933" t="s">
        <v>1605</v>
      </c>
      <c r="G933" t="s">
        <v>3354</v>
      </c>
      <c r="H933" t="s">
        <v>125</v>
      </c>
      <c r="I933" t="s">
        <v>2207</v>
      </c>
      <c r="J933" t="s">
        <v>124</v>
      </c>
      <c r="K933" t="s">
        <v>754</v>
      </c>
      <c r="L933">
        <v>0</v>
      </c>
      <c r="M933">
        <v>796</v>
      </c>
      <c r="N933" t="s">
        <v>10</v>
      </c>
      <c r="O933">
        <v>2</v>
      </c>
      <c r="P933">
        <v>2365</v>
      </c>
      <c r="Q933">
        <f t="shared" si="53"/>
        <v>4730</v>
      </c>
      <c r="R933">
        <f t="shared" si="54"/>
        <v>5297.6</v>
      </c>
      <c r="S933"/>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row>
    <row r="934" spans="1:60" s="2" customFormat="1" ht="15" x14ac:dyDescent="0.25">
      <c r="A934" t="s">
        <v>1566</v>
      </c>
      <c r="B934" t="s">
        <v>25</v>
      </c>
      <c r="C934" t="s">
        <v>781</v>
      </c>
      <c r="D934" t="s">
        <v>801</v>
      </c>
      <c r="E934" t="s">
        <v>116</v>
      </c>
      <c r="F934" t="s">
        <v>1605</v>
      </c>
      <c r="G934" t="s">
        <v>3354</v>
      </c>
      <c r="H934" t="s">
        <v>145</v>
      </c>
      <c r="I934" t="s">
        <v>1855</v>
      </c>
      <c r="J934" t="s">
        <v>124</v>
      </c>
      <c r="K934" t="s">
        <v>754</v>
      </c>
      <c r="L934">
        <v>0</v>
      </c>
      <c r="M934">
        <v>796</v>
      </c>
      <c r="N934" t="s">
        <v>10</v>
      </c>
      <c r="O934">
        <v>6</v>
      </c>
      <c r="P934">
        <v>2365</v>
      </c>
      <c r="Q934">
        <f t="shared" si="53"/>
        <v>14190</v>
      </c>
      <c r="R934">
        <f t="shared" si="54"/>
        <v>15892.800000000001</v>
      </c>
      <c r="S934"/>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row>
    <row r="935" spans="1:60" s="2" customFormat="1" ht="15" x14ac:dyDescent="0.25">
      <c r="A935" t="s">
        <v>1567</v>
      </c>
      <c r="B935" t="s">
        <v>25</v>
      </c>
      <c r="C935" t="s">
        <v>781</v>
      </c>
      <c r="D935" t="s">
        <v>801</v>
      </c>
      <c r="E935" t="s">
        <v>116</v>
      </c>
      <c r="F935" t="s">
        <v>1605</v>
      </c>
      <c r="G935" t="s">
        <v>3354</v>
      </c>
      <c r="H935" t="s">
        <v>756</v>
      </c>
      <c r="I935" t="s">
        <v>2807</v>
      </c>
      <c r="J935" t="s">
        <v>124</v>
      </c>
      <c r="K935" t="s">
        <v>754</v>
      </c>
      <c r="L935">
        <v>0</v>
      </c>
      <c r="M935">
        <v>796</v>
      </c>
      <c r="N935" t="s">
        <v>10</v>
      </c>
      <c r="O935">
        <v>5</v>
      </c>
      <c r="P935">
        <v>2365</v>
      </c>
      <c r="Q935">
        <f t="shared" si="53"/>
        <v>11825</v>
      </c>
      <c r="R935">
        <f t="shared" si="54"/>
        <v>13244.000000000002</v>
      </c>
      <c r="S93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row>
    <row r="936" spans="1:60" s="2" customFormat="1" ht="15" x14ac:dyDescent="0.25">
      <c r="A936" t="s">
        <v>1568</v>
      </c>
      <c r="B936" t="s">
        <v>25</v>
      </c>
      <c r="C936" t="s">
        <v>781</v>
      </c>
      <c r="D936" t="s">
        <v>801</v>
      </c>
      <c r="E936" t="s">
        <v>116</v>
      </c>
      <c r="F936" t="s">
        <v>1605</v>
      </c>
      <c r="G936" t="s">
        <v>3354</v>
      </c>
      <c r="H936" t="s">
        <v>145</v>
      </c>
      <c r="I936" t="s">
        <v>882</v>
      </c>
      <c r="J936" t="s">
        <v>124</v>
      </c>
      <c r="K936" t="s">
        <v>754</v>
      </c>
      <c r="L936">
        <v>0</v>
      </c>
      <c r="M936">
        <v>796</v>
      </c>
      <c r="N936" t="s">
        <v>10</v>
      </c>
      <c r="O936">
        <v>4</v>
      </c>
      <c r="P936">
        <v>2365</v>
      </c>
      <c r="Q936">
        <f t="shared" si="53"/>
        <v>9460</v>
      </c>
      <c r="R936">
        <f t="shared" si="54"/>
        <v>10595.2</v>
      </c>
      <c r="S936"/>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row>
    <row r="937" spans="1:60" s="2" customFormat="1" ht="15" x14ac:dyDescent="0.25">
      <c r="A937" t="s">
        <v>1569</v>
      </c>
      <c r="B937" t="s">
        <v>25</v>
      </c>
      <c r="C937" t="s">
        <v>781</v>
      </c>
      <c r="D937" t="s">
        <v>801</v>
      </c>
      <c r="E937" t="s">
        <v>116</v>
      </c>
      <c r="F937" t="s">
        <v>1605</v>
      </c>
      <c r="G937" t="s">
        <v>3354</v>
      </c>
      <c r="H937" t="s">
        <v>145</v>
      </c>
      <c r="I937" t="s">
        <v>882</v>
      </c>
      <c r="J937" t="s">
        <v>124</v>
      </c>
      <c r="K937" t="s">
        <v>754</v>
      </c>
      <c r="L937">
        <v>0</v>
      </c>
      <c r="M937">
        <v>796</v>
      </c>
      <c r="N937" t="s">
        <v>10</v>
      </c>
      <c r="O937">
        <v>4</v>
      </c>
      <c r="P937">
        <v>2365</v>
      </c>
      <c r="Q937">
        <f t="shared" si="53"/>
        <v>9460</v>
      </c>
      <c r="R937">
        <f t="shared" si="54"/>
        <v>10595.2</v>
      </c>
      <c r="S937"/>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row>
    <row r="938" spans="1:60" s="2" customFormat="1" ht="15" x14ac:dyDescent="0.25">
      <c r="A938" t="s">
        <v>1570</v>
      </c>
      <c r="B938" t="s">
        <v>25</v>
      </c>
      <c r="C938" t="s">
        <v>781</v>
      </c>
      <c r="D938" t="s">
        <v>801</v>
      </c>
      <c r="E938" t="s">
        <v>116</v>
      </c>
      <c r="F938" t="s">
        <v>1605</v>
      </c>
      <c r="G938" t="s">
        <v>3354</v>
      </c>
      <c r="H938" t="s">
        <v>128</v>
      </c>
      <c r="I938" t="s">
        <v>614</v>
      </c>
      <c r="J938" t="s">
        <v>124</v>
      </c>
      <c r="K938" t="s">
        <v>754</v>
      </c>
      <c r="L938">
        <v>0</v>
      </c>
      <c r="M938">
        <v>796</v>
      </c>
      <c r="N938" t="s">
        <v>10</v>
      </c>
      <c r="O938">
        <v>5</v>
      </c>
      <c r="P938">
        <v>2365</v>
      </c>
      <c r="Q938">
        <f t="shared" si="53"/>
        <v>11825</v>
      </c>
      <c r="R938">
        <f t="shared" si="54"/>
        <v>13244.000000000002</v>
      </c>
      <c r="S938"/>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row>
    <row r="939" spans="1:60" s="2" customFormat="1" ht="15" x14ac:dyDescent="0.25">
      <c r="A939" t="s">
        <v>1571</v>
      </c>
      <c r="B939" t="s">
        <v>25</v>
      </c>
      <c r="C939" t="s">
        <v>781</v>
      </c>
      <c r="D939" t="s">
        <v>801</v>
      </c>
      <c r="E939" t="s">
        <v>116</v>
      </c>
      <c r="F939" t="s">
        <v>1605</v>
      </c>
      <c r="G939" t="s">
        <v>3354</v>
      </c>
      <c r="H939" t="s">
        <v>130</v>
      </c>
      <c r="I939" t="s">
        <v>883</v>
      </c>
      <c r="J939" t="s">
        <v>124</v>
      </c>
      <c r="K939" t="s">
        <v>754</v>
      </c>
      <c r="L939">
        <v>0</v>
      </c>
      <c r="M939">
        <v>796</v>
      </c>
      <c r="N939" t="s">
        <v>10</v>
      </c>
      <c r="O939">
        <v>6</v>
      </c>
      <c r="P939">
        <v>2365</v>
      </c>
      <c r="Q939">
        <f t="shared" si="53"/>
        <v>14190</v>
      </c>
      <c r="R939">
        <f t="shared" si="54"/>
        <v>15892.800000000001</v>
      </c>
      <c r="S939"/>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row>
    <row r="940" spans="1:60" s="2" customFormat="1" ht="15" x14ac:dyDescent="0.25">
      <c r="A940" t="s">
        <v>1572</v>
      </c>
      <c r="B940" t="s">
        <v>25</v>
      </c>
      <c r="C940" t="s">
        <v>781</v>
      </c>
      <c r="D940" t="s">
        <v>801</v>
      </c>
      <c r="E940" t="s">
        <v>116</v>
      </c>
      <c r="F940" t="s">
        <v>1605</v>
      </c>
      <c r="G940" t="s">
        <v>3354</v>
      </c>
      <c r="H940" t="s">
        <v>133</v>
      </c>
      <c r="I940" t="s">
        <v>2819</v>
      </c>
      <c r="J940" t="s">
        <v>124</v>
      </c>
      <c r="K940" t="s">
        <v>754</v>
      </c>
      <c r="L940">
        <v>0</v>
      </c>
      <c r="M940">
        <v>796</v>
      </c>
      <c r="N940" t="s">
        <v>10</v>
      </c>
      <c r="O940">
        <v>3</v>
      </c>
      <c r="P940">
        <v>2365</v>
      </c>
      <c r="Q940">
        <f t="shared" si="53"/>
        <v>7095</v>
      </c>
      <c r="R940">
        <f t="shared" si="54"/>
        <v>7946.4000000000005</v>
      </c>
      <c r="S940"/>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row>
    <row r="941" spans="1:60" s="2" customFormat="1" ht="15" x14ac:dyDescent="0.25">
      <c r="A941" t="s">
        <v>1573</v>
      </c>
      <c r="B941" t="s">
        <v>25</v>
      </c>
      <c r="C941" t="s">
        <v>781</v>
      </c>
      <c r="D941" t="s">
        <v>801</v>
      </c>
      <c r="E941" t="s">
        <v>116</v>
      </c>
      <c r="F941" t="s">
        <v>1605</v>
      </c>
      <c r="G941" t="s">
        <v>3354</v>
      </c>
      <c r="H941" t="s">
        <v>126</v>
      </c>
      <c r="I941" t="s">
        <v>2211</v>
      </c>
      <c r="J941" t="s">
        <v>124</v>
      </c>
      <c r="K941" t="s">
        <v>754</v>
      </c>
      <c r="L941">
        <v>0</v>
      </c>
      <c r="M941">
        <v>796</v>
      </c>
      <c r="N941" t="s">
        <v>10</v>
      </c>
      <c r="O941">
        <v>3</v>
      </c>
      <c r="P941">
        <v>2365</v>
      </c>
      <c r="Q941">
        <f t="shared" si="53"/>
        <v>7095</v>
      </c>
      <c r="R941">
        <f t="shared" si="54"/>
        <v>7946.4000000000005</v>
      </c>
      <c r="S941"/>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row>
    <row r="942" spans="1:60" s="2" customFormat="1" ht="15" x14ac:dyDescent="0.25">
      <c r="A942" t="s">
        <v>1724</v>
      </c>
      <c r="B942" t="s">
        <v>25</v>
      </c>
      <c r="C942" t="s">
        <v>781</v>
      </c>
      <c r="D942" t="s">
        <v>801</v>
      </c>
      <c r="E942" t="s">
        <v>116</v>
      </c>
      <c r="F942" t="s">
        <v>1605</v>
      </c>
      <c r="G942" t="s">
        <v>3354</v>
      </c>
      <c r="H942" t="s">
        <v>2658</v>
      </c>
      <c r="I942" t="s">
        <v>884</v>
      </c>
      <c r="J942" t="s">
        <v>124</v>
      </c>
      <c r="K942" t="s">
        <v>754</v>
      </c>
      <c r="L942">
        <v>0</v>
      </c>
      <c r="M942">
        <v>796</v>
      </c>
      <c r="N942" t="s">
        <v>10</v>
      </c>
      <c r="O942">
        <v>5</v>
      </c>
      <c r="P942">
        <v>2365</v>
      </c>
      <c r="Q942">
        <f t="shared" si="53"/>
        <v>11825</v>
      </c>
      <c r="R942">
        <f t="shared" si="54"/>
        <v>13244.000000000002</v>
      </c>
      <c r="S942"/>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row>
    <row r="943" spans="1:60" s="2" customFormat="1" ht="15" x14ac:dyDescent="0.25">
      <c r="A943" t="s">
        <v>1725</v>
      </c>
      <c r="B943" t="s">
        <v>25</v>
      </c>
      <c r="C943" t="s">
        <v>781</v>
      </c>
      <c r="D943" t="s">
        <v>801</v>
      </c>
      <c r="E943" t="s">
        <v>116</v>
      </c>
      <c r="F943" t="s">
        <v>1605</v>
      </c>
      <c r="G943" t="s">
        <v>3354</v>
      </c>
      <c r="H943" t="s">
        <v>131</v>
      </c>
      <c r="I943" t="s">
        <v>2821</v>
      </c>
      <c r="J943" t="s">
        <v>124</v>
      </c>
      <c r="K943" t="s">
        <v>754</v>
      </c>
      <c r="L943">
        <v>0</v>
      </c>
      <c r="M943">
        <v>796</v>
      </c>
      <c r="N943" t="s">
        <v>10</v>
      </c>
      <c r="O943">
        <v>2</v>
      </c>
      <c r="P943">
        <v>2365</v>
      </c>
      <c r="Q943">
        <f t="shared" si="53"/>
        <v>4730</v>
      </c>
      <c r="R943">
        <f t="shared" si="54"/>
        <v>5297.6</v>
      </c>
      <c r="S943"/>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row>
    <row r="944" spans="1:60" s="2" customFormat="1" ht="15" x14ac:dyDescent="0.25">
      <c r="A944" t="s">
        <v>1726</v>
      </c>
      <c r="B944" t="s">
        <v>25</v>
      </c>
      <c r="C944" t="s">
        <v>781</v>
      </c>
      <c r="D944" t="s">
        <v>801</v>
      </c>
      <c r="E944" t="s">
        <v>116</v>
      </c>
      <c r="F944" t="s">
        <v>1605</v>
      </c>
      <c r="G944" t="s">
        <v>3354</v>
      </c>
      <c r="H944" t="s">
        <v>128</v>
      </c>
      <c r="I944" t="s">
        <v>2210</v>
      </c>
      <c r="J944" t="s">
        <v>124</v>
      </c>
      <c r="K944" t="s">
        <v>754</v>
      </c>
      <c r="L944">
        <v>0</v>
      </c>
      <c r="M944">
        <v>796</v>
      </c>
      <c r="N944" t="s">
        <v>10</v>
      </c>
      <c r="O944">
        <v>5</v>
      </c>
      <c r="P944">
        <v>2365</v>
      </c>
      <c r="Q944">
        <f t="shared" si="53"/>
        <v>11825</v>
      </c>
      <c r="R944">
        <f t="shared" si="54"/>
        <v>13244.000000000002</v>
      </c>
      <c r="S944"/>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row>
    <row r="945" spans="1:60" s="2" customFormat="1" ht="15" x14ac:dyDescent="0.25">
      <c r="A945" t="s">
        <v>1727</v>
      </c>
      <c r="B945" t="s">
        <v>25</v>
      </c>
      <c r="C945" t="s">
        <v>781</v>
      </c>
      <c r="D945" t="s">
        <v>801</v>
      </c>
      <c r="E945" t="s">
        <v>116</v>
      </c>
      <c r="F945" t="s">
        <v>1605</v>
      </c>
      <c r="G945" t="s">
        <v>3354</v>
      </c>
      <c r="H945" t="s">
        <v>753</v>
      </c>
      <c r="I945" t="s">
        <v>2679</v>
      </c>
      <c r="J945" t="s">
        <v>124</v>
      </c>
      <c r="K945" t="s">
        <v>754</v>
      </c>
      <c r="L945">
        <v>0</v>
      </c>
      <c r="M945">
        <v>796</v>
      </c>
      <c r="N945" t="s">
        <v>10</v>
      </c>
      <c r="O945">
        <v>12</v>
      </c>
      <c r="P945">
        <v>2365</v>
      </c>
      <c r="Q945">
        <f t="shared" si="53"/>
        <v>28380</v>
      </c>
      <c r="R945">
        <f t="shared" si="54"/>
        <v>31785.600000000002</v>
      </c>
      <c r="S94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row>
    <row r="946" spans="1:60" s="2" customFormat="1" ht="15" x14ac:dyDescent="0.25">
      <c r="A946" t="s">
        <v>1728</v>
      </c>
      <c r="B946" t="s">
        <v>25</v>
      </c>
      <c r="C946" t="s">
        <v>781</v>
      </c>
      <c r="D946" t="s">
        <v>801</v>
      </c>
      <c r="E946" t="s">
        <v>116</v>
      </c>
      <c r="F946" t="s">
        <v>1605</v>
      </c>
      <c r="G946" t="s">
        <v>3354</v>
      </c>
      <c r="H946" t="s">
        <v>145</v>
      </c>
      <c r="I946" t="s">
        <v>2208</v>
      </c>
      <c r="J946" t="s">
        <v>124</v>
      </c>
      <c r="K946" t="s">
        <v>754</v>
      </c>
      <c r="L946">
        <v>0</v>
      </c>
      <c r="M946">
        <v>796</v>
      </c>
      <c r="N946" t="s">
        <v>10</v>
      </c>
      <c r="O946">
        <v>5</v>
      </c>
      <c r="P946">
        <v>2365</v>
      </c>
      <c r="Q946">
        <f t="shared" si="53"/>
        <v>11825</v>
      </c>
      <c r="R946">
        <f t="shared" si="54"/>
        <v>13244.000000000002</v>
      </c>
      <c r="S946"/>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row>
    <row r="947" spans="1:60" s="2" customFormat="1" ht="15" x14ac:dyDescent="0.25">
      <c r="A947" t="s">
        <v>1729</v>
      </c>
      <c r="B947" t="s">
        <v>25</v>
      </c>
      <c r="C947" t="s">
        <v>781</v>
      </c>
      <c r="D947" t="s">
        <v>801</v>
      </c>
      <c r="E947" t="s">
        <v>116</v>
      </c>
      <c r="F947" t="s">
        <v>1605</v>
      </c>
      <c r="G947" t="s">
        <v>3354</v>
      </c>
      <c r="H947" t="s">
        <v>2656</v>
      </c>
      <c r="I947" t="s">
        <v>2657</v>
      </c>
      <c r="J947" t="s">
        <v>124</v>
      </c>
      <c r="K947" t="s">
        <v>754</v>
      </c>
      <c r="L947">
        <v>0</v>
      </c>
      <c r="M947">
        <v>796</v>
      </c>
      <c r="N947" t="s">
        <v>10</v>
      </c>
      <c r="O947">
        <v>4</v>
      </c>
      <c r="P947">
        <v>2365</v>
      </c>
      <c r="Q947">
        <f t="shared" si="53"/>
        <v>9460</v>
      </c>
      <c r="R947">
        <f t="shared" si="54"/>
        <v>10595.2</v>
      </c>
      <c r="S947"/>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row>
    <row r="948" spans="1:60" s="2" customFormat="1" ht="15" x14ac:dyDescent="0.25">
      <c r="A948" t="s">
        <v>1730</v>
      </c>
      <c r="B948" t="s">
        <v>25</v>
      </c>
      <c r="C948" t="s">
        <v>781</v>
      </c>
      <c r="D948" t="s">
        <v>801</v>
      </c>
      <c r="E948" t="s">
        <v>116</v>
      </c>
      <c r="F948" t="s">
        <v>1605</v>
      </c>
      <c r="G948" t="s">
        <v>3354</v>
      </c>
      <c r="H948" t="s">
        <v>756</v>
      </c>
      <c r="I948" t="s">
        <v>2213</v>
      </c>
      <c r="J948" t="s">
        <v>124</v>
      </c>
      <c r="K948" t="s">
        <v>754</v>
      </c>
      <c r="L948">
        <v>0</v>
      </c>
      <c r="M948">
        <v>796</v>
      </c>
      <c r="N948" t="s">
        <v>10</v>
      </c>
      <c r="O948">
        <v>4</v>
      </c>
      <c r="P948">
        <v>2365</v>
      </c>
      <c r="Q948">
        <f t="shared" si="53"/>
        <v>9460</v>
      </c>
      <c r="R948">
        <f t="shared" si="54"/>
        <v>10595.2</v>
      </c>
      <c r="S948"/>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row>
    <row r="949" spans="1:60" s="2" customFormat="1" ht="15" x14ac:dyDescent="0.25">
      <c r="A949" t="s">
        <v>1731</v>
      </c>
      <c r="B949" t="s">
        <v>25</v>
      </c>
      <c r="C949" t="s">
        <v>781</v>
      </c>
      <c r="D949" t="s">
        <v>801</v>
      </c>
      <c r="E949" t="s">
        <v>116</v>
      </c>
      <c r="F949" t="s">
        <v>1605</v>
      </c>
      <c r="G949" t="s">
        <v>3354</v>
      </c>
      <c r="H949" t="s">
        <v>753</v>
      </c>
      <c r="I949" t="s">
        <v>2218</v>
      </c>
      <c r="J949" t="s">
        <v>124</v>
      </c>
      <c r="K949" t="s">
        <v>754</v>
      </c>
      <c r="L949">
        <v>0</v>
      </c>
      <c r="M949">
        <v>796</v>
      </c>
      <c r="N949" t="s">
        <v>10</v>
      </c>
      <c r="O949">
        <v>8</v>
      </c>
      <c r="P949">
        <v>2365</v>
      </c>
      <c r="Q949">
        <f t="shared" si="53"/>
        <v>18920</v>
      </c>
      <c r="R949">
        <f t="shared" si="54"/>
        <v>21190.400000000001</v>
      </c>
      <c r="S949"/>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row>
    <row r="950" spans="1:60" s="2" customFormat="1" ht="15" x14ac:dyDescent="0.25">
      <c r="A950" t="s">
        <v>1732</v>
      </c>
      <c r="B950" t="s">
        <v>25</v>
      </c>
      <c r="C950" t="s">
        <v>781</v>
      </c>
      <c r="D950" t="s">
        <v>801</v>
      </c>
      <c r="E950" t="s">
        <v>116</v>
      </c>
      <c r="F950" t="s">
        <v>1605</v>
      </c>
      <c r="G950" t="s">
        <v>3354</v>
      </c>
      <c r="H950" t="s">
        <v>128</v>
      </c>
      <c r="I950" t="s">
        <v>2817</v>
      </c>
      <c r="J950" t="s">
        <v>124</v>
      </c>
      <c r="K950" t="s">
        <v>754</v>
      </c>
      <c r="L950">
        <v>0</v>
      </c>
      <c r="M950">
        <v>796</v>
      </c>
      <c r="N950" t="s">
        <v>10</v>
      </c>
      <c r="O950">
        <v>5</v>
      </c>
      <c r="P950">
        <v>2365</v>
      </c>
      <c r="Q950">
        <f t="shared" si="53"/>
        <v>11825</v>
      </c>
      <c r="R950">
        <f t="shared" si="54"/>
        <v>13244.000000000002</v>
      </c>
      <c r="S950"/>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row>
    <row r="951" spans="1:60" s="2" customFormat="1" ht="15" x14ac:dyDescent="0.25">
      <c r="A951" t="s">
        <v>1733</v>
      </c>
      <c r="B951" t="s">
        <v>25</v>
      </c>
      <c r="C951" t="s">
        <v>781</v>
      </c>
      <c r="D951" t="s">
        <v>801</v>
      </c>
      <c r="E951" t="s">
        <v>116</v>
      </c>
      <c r="F951" t="s">
        <v>1605</v>
      </c>
      <c r="G951" t="s">
        <v>3354</v>
      </c>
      <c r="H951" t="s">
        <v>613</v>
      </c>
      <c r="I951" t="s">
        <v>2811</v>
      </c>
      <c r="J951" t="s">
        <v>124</v>
      </c>
      <c r="K951" t="s">
        <v>754</v>
      </c>
      <c r="L951">
        <v>0</v>
      </c>
      <c r="M951">
        <v>796</v>
      </c>
      <c r="N951" t="s">
        <v>10</v>
      </c>
      <c r="O951">
        <v>5</v>
      </c>
      <c r="P951">
        <v>2365</v>
      </c>
      <c r="Q951">
        <f t="shared" si="53"/>
        <v>11825</v>
      </c>
      <c r="R951">
        <f t="shared" si="54"/>
        <v>13244.000000000002</v>
      </c>
      <c r="S951"/>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row>
    <row r="952" spans="1:60" s="2" customFormat="1" ht="15" x14ac:dyDescent="0.25">
      <c r="A952" t="s">
        <v>1734</v>
      </c>
      <c r="B952" t="s">
        <v>25</v>
      </c>
      <c r="C952" t="s">
        <v>788</v>
      </c>
      <c r="D952" t="s">
        <v>789</v>
      </c>
      <c r="E952" t="s">
        <v>116</v>
      </c>
      <c r="F952" t="s">
        <v>1605</v>
      </c>
      <c r="G952" t="s">
        <v>3354</v>
      </c>
      <c r="H952" t="s">
        <v>129</v>
      </c>
      <c r="I952" t="s">
        <v>2204</v>
      </c>
      <c r="J952" t="s">
        <v>124</v>
      </c>
      <c r="K952" t="s">
        <v>754</v>
      </c>
      <c r="L952">
        <v>0</v>
      </c>
      <c r="M952">
        <v>796</v>
      </c>
      <c r="N952" t="s">
        <v>10</v>
      </c>
      <c r="O952">
        <v>2</v>
      </c>
      <c r="P952">
        <v>1397</v>
      </c>
      <c r="Q952">
        <f t="shared" si="53"/>
        <v>2794</v>
      </c>
      <c r="R952">
        <f t="shared" si="54"/>
        <v>3129.28</v>
      </c>
      <c r="S952"/>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row>
    <row r="953" spans="1:60" s="2" customFormat="1" ht="15" x14ac:dyDescent="0.25">
      <c r="A953" t="s">
        <v>1735</v>
      </c>
      <c r="B953" t="s">
        <v>25</v>
      </c>
      <c r="C953" t="s">
        <v>788</v>
      </c>
      <c r="D953" t="s">
        <v>789</v>
      </c>
      <c r="E953" t="s">
        <v>116</v>
      </c>
      <c r="F953" t="s">
        <v>1605</v>
      </c>
      <c r="G953" t="s">
        <v>3354</v>
      </c>
      <c r="H953" t="s">
        <v>753</v>
      </c>
      <c r="I953" t="s">
        <v>2212</v>
      </c>
      <c r="J953" t="s">
        <v>124</v>
      </c>
      <c r="K953" t="s">
        <v>754</v>
      </c>
      <c r="L953">
        <v>0</v>
      </c>
      <c r="M953">
        <v>796</v>
      </c>
      <c r="N953" t="s">
        <v>10</v>
      </c>
      <c r="O953">
        <v>2</v>
      </c>
      <c r="P953">
        <v>3102.0000000000005</v>
      </c>
      <c r="Q953">
        <f t="shared" si="53"/>
        <v>6204.0000000000009</v>
      </c>
      <c r="R953">
        <f t="shared" si="54"/>
        <v>6948.4800000000014</v>
      </c>
      <c r="S953"/>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row>
    <row r="954" spans="1:60" s="2" customFormat="1" ht="15" x14ac:dyDescent="0.25">
      <c r="A954" t="s">
        <v>1736</v>
      </c>
      <c r="B954" t="s">
        <v>25</v>
      </c>
      <c r="C954" t="s">
        <v>788</v>
      </c>
      <c r="D954" t="s">
        <v>789</v>
      </c>
      <c r="E954" t="s">
        <v>116</v>
      </c>
      <c r="F954" t="s">
        <v>1605</v>
      </c>
      <c r="G954" t="s">
        <v>3354</v>
      </c>
      <c r="H954" t="s">
        <v>140</v>
      </c>
      <c r="I954" t="s">
        <v>1639</v>
      </c>
      <c r="J954" t="s">
        <v>124</v>
      </c>
      <c r="K954" t="s">
        <v>754</v>
      </c>
      <c r="L954">
        <v>0</v>
      </c>
      <c r="M954">
        <v>796</v>
      </c>
      <c r="N954" t="s">
        <v>10</v>
      </c>
      <c r="O954">
        <v>2</v>
      </c>
      <c r="P954">
        <v>1422.4</v>
      </c>
      <c r="Q954">
        <f t="shared" si="53"/>
        <v>2844.8</v>
      </c>
      <c r="R954">
        <f t="shared" si="54"/>
        <v>3186.1760000000004</v>
      </c>
      <c r="S954"/>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row>
    <row r="955" spans="1:60" s="2" customFormat="1" ht="15" x14ac:dyDescent="0.25">
      <c r="A955" t="s">
        <v>1737</v>
      </c>
      <c r="B955" t="s">
        <v>25</v>
      </c>
      <c r="C955" t="s">
        <v>788</v>
      </c>
      <c r="D955" t="s">
        <v>789</v>
      </c>
      <c r="E955" t="s">
        <v>116</v>
      </c>
      <c r="F955" t="s">
        <v>1605</v>
      </c>
      <c r="G955" t="s">
        <v>3354</v>
      </c>
      <c r="H955" t="s">
        <v>756</v>
      </c>
      <c r="I955" t="s">
        <v>2504</v>
      </c>
      <c r="J955" t="s">
        <v>124</v>
      </c>
      <c r="K955" t="s">
        <v>754</v>
      </c>
      <c r="L955">
        <v>0</v>
      </c>
      <c r="M955">
        <v>796</v>
      </c>
      <c r="N955" t="s">
        <v>10</v>
      </c>
      <c r="O955">
        <v>3</v>
      </c>
      <c r="P955">
        <v>1397</v>
      </c>
      <c r="Q955">
        <f t="shared" si="53"/>
        <v>4191</v>
      </c>
      <c r="R955">
        <f t="shared" si="54"/>
        <v>4693.92</v>
      </c>
      <c r="S95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row>
    <row r="956" spans="1:60" s="2" customFormat="1" ht="15" x14ac:dyDescent="0.25">
      <c r="A956" t="s">
        <v>1738</v>
      </c>
      <c r="B956" t="s">
        <v>25</v>
      </c>
      <c r="C956" t="s">
        <v>788</v>
      </c>
      <c r="D956" t="s">
        <v>789</v>
      </c>
      <c r="E956" t="s">
        <v>116</v>
      </c>
      <c r="F956" t="s">
        <v>1605</v>
      </c>
      <c r="G956" t="s">
        <v>3354</v>
      </c>
      <c r="H956" t="s">
        <v>1488</v>
      </c>
      <c r="I956" t="s">
        <v>2209</v>
      </c>
      <c r="J956" t="s">
        <v>124</v>
      </c>
      <c r="K956" t="s">
        <v>754</v>
      </c>
      <c r="L956">
        <v>0</v>
      </c>
      <c r="M956">
        <v>796</v>
      </c>
      <c r="N956" t="s">
        <v>10</v>
      </c>
      <c r="O956">
        <v>2</v>
      </c>
      <c r="P956">
        <v>1397</v>
      </c>
      <c r="Q956">
        <f t="shared" si="53"/>
        <v>2794</v>
      </c>
      <c r="R956">
        <f t="shared" si="54"/>
        <v>3129.28</v>
      </c>
      <c r="S956"/>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row>
    <row r="957" spans="1:60" s="2" customFormat="1" ht="15" x14ac:dyDescent="0.25">
      <c r="A957" t="s">
        <v>1739</v>
      </c>
      <c r="B957" t="s">
        <v>25</v>
      </c>
      <c r="C957" t="s">
        <v>788</v>
      </c>
      <c r="D957" t="s">
        <v>789</v>
      </c>
      <c r="E957" t="s">
        <v>116</v>
      </c>
      <c r="F957" t="s">
        <v>1605</v>
      </c>
      <c r="G957" t="s">
        <v>3354</v>
      </c>
      <c r="H957" t="s">
        <v>125</v>
      </c>
      <c r="I957" t="s">
        <v>2205</v>
      </c>
      <c r="J957" t="s">
        <v>124</v>
      </c>
      <c r="K957" t="s">
        <v>754</v>
      </c>
      <c r="L957">
        <v>0</v>
      </c>
      <c r="M957">
        <v>796</v>
      </c>
      <c r="N957" t="s">
        <v>10</v>
      </c>
      <c r="O957">
        <v>2</v>
      </c>
      <c r="P957">
        <v>1397</v>
      </c>
      <c r="Q957">
        <f t="shared" si="53"/>
        <v>2794</v>
      </c>
      <c r="R957">
        <f t="shared" si="54"/>
        <v>3129.28</v>
      </c>
      <c r="S957"/>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row>
    <row r="958" spans="1:60" s="2" customFormat="1" ht="15" x14ac:dyDescent="0.25">
      <c r="A958" t="s">
        <v>1740</v>
      </c>
      <c r="B958" t="s">
        <v>25</v>
      </c>
      <c r="C958" t="s">
        <v>788</v>
      </c>
      <c r="D958" t="s">
        <v>789</v>
      </c>
      <c r="E958" t="s">
        <v>116</v>
      </c>
      <c r="F958" t="s">
        <v>1605</v>
      </c>
      <c r="G958" t="s">
        <v>3354</v>
      </c>
      <c r="H958" t="s">
        <v>130</v>
      </c>
      <c r="I958" t="s">
        <v>2808</v>
      </c>
      <c r="J958" t="s">
        <v>124</v>
      </c>
      <c r="K958" t="s">
        <v>754</v>
      </c>
      <c r="L958">
        <v>0</v>
      </c>
      <c r="M958">
        <v>796</v>
      </c>
      <c r="N958" t="s">
        <v>10</v>
      </c>
      <c r="O958">
        <v>2</v>
      </c>
      <c r="P958">
        <v>1397</v>
      </c>
      <c r="Q958">
        <f t="shared" si="53"/>
        <v>2794</v>
      </c>
      <c r="R958">
        <f t="shared" si="54"/>
        <v>3129.28</v>
      </c>
      <c r="S958"/>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row>
    <row r="959" spans="1:60" s="2" customFormat="1" ht="15" x14ac:dyDescent="0.25">
      <c r="A959" t="s">
        <v>1741</v>
      </c>
      <c r="B959" t="s">
        <v>25</v>
      </c>
      <c r="C959" t="s">
        <v>834</v>
      </c>
      <c r="D959" t="s">
        <v>789</v>
      </c>
      <c r="E959" t="s">
        <v>116</v>
      </c>
      <c r="F959" t="s">
        <v>1605</v>
      </c>
      <c r="G959" t="s">
        <v>3354</v>
      </c>
      <c r="H959" t="s">
        <v>753</v>
      </c>
      <c r="I959" t="s">
        <v>878</v>
      </c>
      <c r="J959" t="s">
        <v>124</v>
      </c>
      <c r="K959" t="s">
        <v>754</v>
      </c>
      <c r="L959">
        <v>0</v>
      </c>
      <c r="M959">
        <v>796</v>
      </c>
      <c r="N959" t="s">
        <v>10</v>
      </c>
      <c r="O959">
        <v>2</v>
      </c>
      <c r="P959">
        <v>1397</v>
      </c>
      <c r="Q959">
        <f t="shared" si="53"/>
        <v>2794</v>
      </c>
      <c r="R959">
        <f t="shared" si="54"/>
        <v>3129.28</v>
      </c>
      <c r="S959"/>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row>
    <row r="960" spans="1:60" s="2" customFormat="1" ht="15" x14ac:dyDescent="0.25">
      <c r="A960" t="s">
        <v>1742</v>
      </c>
      <c r="B960" t="s">
        <v>25</v>
      </c>
      <c r="C960" t="s">
        <v>788</v>
      </c>
      <c r="D960" t="s">
        <v>789</v>
      </c>
      <c r="E960" t="s">
        <v>116</v>
      </c>
      <c r="F960" t="s">
        <v>1605</v>
      </c>
      <c r="G960" t="s">
        <v>3354</v>
      </c>
      <c r="H960" t="s">
        <v>126</v>
      </c>
      <c r="I960" t="s">
        <v>879</v>
      </c>
      <c r="J960" t="s">
        <v>124</v>
      </c>
      <c r="K960" t="s">
        <v>754</v>
      </c>
      <c r="L960">
        <v>0</v>
      </c>
      <c r="M960">
        <v>796</v>
      </c>
      <c r="N960" t="s">
        <v>10</v>
      </c>
      <c r="O960">
        <v>5</v>
      </c>
      <c r="P960">
        <v>1397</v>
      </c>
      <c r="Q960">
        <f t="shared" si="53"/>
        <v>6985</v>
      </c>
      <c r="R960">
        <f t="shared" si="54"/>
        <v>7823.2000000000007</v>
      </c>
      <c r="S960"/>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row>
    <row r="961" spans="1:60" s="2" customFormat="1" ht="15" x14ac:dyDescent="0.25">
      <c r="A961" t="s">
        <v>1743</v>
      </c>
      <c r="B961" t="s">
        <v>25</v>
      </c>
      <c r="C961" t="s">
        <v>788</v>
      </c>
      <c r="D961" t="s">
        <v>789</v>
      </c>
      <c r="E961" t="s">
        <v>116</v>
      </c>
      <c r="F961" t="s">
        <v>1605</v>
      </c>
      <c r="G961" t="s">
        <v>3354</v>
      </c>
      <c r="H961" t="s">
        <v>133</v>
      </c>
      <c r="I961" t="s">
        <v>2219</v>
      </c>
      <c r="J961" t="s">
        <v>124</v>
      </c>
      <c r="K961" t="s">
        <v>754</v>
      </c>
      <c r="L961">
        <v>0</v>
      </c>
      <c r="M961">
        <v>796</v>
      </c>
      <c r="N961" t="s">
        <v>10</v>
      </c>
      <c r="O961">
        <v>1</v>
      </c>
      <c r="P961">
        <v>1397</v>
      </c>
      <c r="Q961">
        <f t="shared" si="53"/>
        <v>1397</v>
      </c>
      <c r="R961">
        <f t="shared" si="54"/>
        <v>1564.64</v>
      </c>
      <c r="S961"/>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row>
    <row r="962" spans="1:60" s="2" customFormat="1" ht="15" x14ac:dyDescent="0.25">
      <c r="A962" t="s">
        <v>1744</v>
      </c>
      <c r="B962" t="s">
        <v>25</v>
      </c>
      <c r="C962" t="s">
        <v>788</v>
      </c>
      <c r="D962" t="s">
        <v>789</v>
      </c>
      <c r="E962" t="s">
        <v>116</v>
      </c>
      <c r="F962" t="s">
        <v>1605</v>
      </c>
      <c r="G962" t="s">
        <v>3354</v>
      </c>
      <c r="H962" t="s">
        <v>125</v>
      </c>
      <c r="I962" t="s">
        <v>2216</v>
      </c>
      <c r="J962" t="s">
        <v>124</v>
      </c>
      <c r="K962" t="s">
        <v>754</v>
      </c>
      <c r="L962">
        <v>0</v>
      </c>
      <c r="M962">
        <v>796</v>
      </c>
      <c r="N962" t="s">
        <v>10</v>
      </c>
      <c r="O962">
        <v>2</v>
      </c>
      <c r="P962">
        <v>1397</v>
      </c>
      <c r="Q962">
        <f t="shared" si="53"/>
        <v>2794</v>
      </c>
      <c r="R962">
        <f t="shared" si="54"/>
        <v>3129.28</v>
      </c>
      <c r="S962"/>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row>
    <row r="963" spans="1:60" s="2" customFormat="1" ht="15" x14ac:dyDescent="0.25">
      <c r="A963" t="s">
        <v>1745</v>
      </c>
      <c r="B963" t="s">
        <v>25</v>
      </c>
      <c r="C963" t="s">
        <v>788</v>
      </c>
      <c r="D963" t="s">
        <v>789</v>
      </c>
      <c r="E963" t="s">
        <v>116</v>
      </c>
      <c r="F963" t="s">
        <v>1605</v>
      </c>
      <c r="G963" t="s">
        <v>3354</v>
      </c>
      <c r="H963" t="s">
        <v>125</v>
      </c>
      <c r="I963" t="s">
        <v>2206</v>
      </c>
      <c r="J963" t="s">
        <v>124</v>
      </c>
      <c r="K963" t="s">
        <v>754</v>
      </c>
      <c r="L963">
        <v>0</v>
      </c>
      <c r="M963">
        <v>796</v>
      </c>
      <c r="N963" t="s">
        <v>10</v>
      </c>
      <c r="O963">
        <v>2</v>
      </c>
      <c r="P963">
        <v>1397</v>
      </c>
      <c r="Q963">
        <f t="shared" si="53"/>
        <v>2794</v>
      </c>
      <c r="R963">
        <f t="shared" si="54"/>
        <v>3129.28</v>
      </c>
      <c r="S963"/>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row>
    <row r="964" spans="1:60" s="2" customFormat="1" ht="15" x14ac:dyDescent="0.25">
      <c r="A964" t="s">
        <v>1746</v>
      </c>
      <c r="B964" t="s">
        <v>25</v>
      </c>
      <c r="C964" t="s">
        <v>834</v>
      </c>
      <c r="D964" t="s">
        <v>789</v>
      </c>
      <c r="E964" t="s">
        <v>116</v>
      </c>
      <c r="F964" t="s">
        <v>1605</v>
      </c>
      <c r="G964" t="s">
        <v>3354</v>
      </c>
      <c r="H964" t="s">
        <v>613</v>
      </c>
      <c r="I964" t="s">
        <v>2169</v>
      </c>
      <c r="J964" t="s">
        <v>124</v>
      </c>
      <c r="K964" t="s">
        <v>754</v>
      </c>
      <c r="L964">
        <v>0</v>
      </c>
      <c r="M964">
        <v>796</v>
      </c>
      <c r="N964" t="s">
        <v>10</v>
      </c>
      <c r="O964">
        <v>4</v>
      </c>
      <c r="P964">
        <v>1397</v>
      </c>
      <c r="Q964">
        <f t="shared" si="53"/>
        <v>5588</v>
      </c>
      <c r="R964">
        <f t="shared" si="54"/>
        <v>6258.56</v>
      </c>
      <c r="S964"/>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row>
    <row r="965" spans="1:60" s="2" customFormat="1" ht="15" x14ac:dyDescent="0.25">
      <c r="A965" t="s">
        <v>1747</v>
      </c>
      <c r="B965" t="s">
        <v>25</v>
      </c>
      <c r="C965" t="s">
        <v>788</v>
      </c>
      <c r="D965" t="s">
        <v>789</v>
      </c>
      <c r="E965" t="s">
        <v>116</v>
      </c>
      <c r="F965" t="s">
        <v>1605</v>
      </c>
      <c r="G965" t="s">
        <v>3354</v>
      </c>
      <c r="H965" t="s">
        <v>880</v>
      </c>
      <c r="I965" t="s">
        <v>2813</v>
      </c>
      <c r="J965" t="s">
        <v>124</v>
      </c>
      <c r="K965" t="s">
        <v>754</v>
      </c>
      <c r="L965">
        <v>0</v>
      </c>
      <c r="M965">
        <v>796</v>
      </c>
      <c r="N965" t="s">
        <v>10</v>
      </c>
      <c r="O965">
        <v>4</v>
      </c>
      <c r="P965">
        <v>1397</v>
      </c>
      <c r="Q965">
        <f t="shared" si="53"/>
        <v>5588</v>
      </c>
      <c r="R965">
        <f t="shared" si="54"/>
        <v>6258.56</v>
      </c>
      <c r="S96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row>
    <row r="966" spans="1:60" s="2" customFormat="1" ht="15" x14ac:dyDescent="0.25">
      <c r="A966" t="s">
        <v>1748</v>
      </c>
      <c r="B966" t="s">
        <v>25</v>
      </c>
      <c r="C966" t="s">
        <v>788</v>
      </c>
      <c r="D966" t="s">
        <v>789</v>
      </c>
      <c r="E966" t="s">
        <v>116</v>
      </c>
      <c r="F966" t="s">
        <v>1605</v>
      </c>
      <c r="G966" t="s">
        <v>3354</v>
      </c>
      <c r="H966" t="s">
        <v>129</v>
      </c>
      <c r="I966" t="s">
        <v>881</v>
      </c>
      <c r="J966" t="s">
        <v>124</v>
      </c>
      <c r="K966" t="s">
        <v>754</v>
      </c>
      <c r="L966">
        <v>0</v>
      </c>
      <c r="M966">
        <v>796</v>
      </c>
      <c r="N966" t="s">
        <v>10</v>
      </c>
      <c r="O966">
        <v>3</v>
      </c>
      <c r="P966">
        <v>1397</v>
      </c>
      <c r="Q966">
        <f t="shared" si="53"/>
        <v>4191</v>
      </c>
      <c r="R966">
        <f t="shared" si="54"/>
        <v>4693.92</v>
      </c>
      <c r="S966"/>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row>
    <row r="967" spans="1:60" s="2" customFormat="1" ht="15" x14ac:dyDescent="0.25">
      <c r="A967" t="s">
        <v>1749</v>
      </c>
      <c r="B967" t="s">
        <v>25</v>
      </c>
      <c r="C967" t="s">
        <v>788</v>
      </c>
      <c r="D967" t="s">
        <v>789</v>
      </c>
      <c r="E967" t="s">
        <v>116</v>
      </c>
      <c r="F967" t="s">
        <v>1605</v>
      </c>
      <c r="G967" t="s">
        <v>3354</v>
      </c>
      <c r="H967" t="s">
        <v>2661</v>
      </c>
      <c r="I967" t="s">
        <v>2215</v>
      </c>
      <c r="J967" t="s">
        <v>124</v>
      </c>
      <c r="K967" t="s">
        <v>754</v>
      </c>
      <c r="L967">
        <v>0</v>
      </c>
      <c r="M967">
        <v>796</v>
      </c>
      <c r="N967" t="s">
        <v>10</v>
      </c>
      <c r="O967">
        <v>3</v>
      </c>
      <c r="P967">
        <v>1397</v>
      </c>
      <c r="Q967">
        <f t="shared" si="53"/>
        <v>4191</v>
      </c>
      <c r="R967">
        <f t="shared" si="54"/>
        <v>4693.92</v>
      </c>
      <c r="S967"/>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row>
    <row r="968" spans="1:60" s="2" customFormat="1" ht="15" x14ac:dyDescent="0.25">
      <c r="A968" t="s">
        <v>1750</v>
      </c>
      <c r="B968" t="s">
        <v>25</v>
      </c>
      <c r="C968" t="s">
        <v>788</v>
      </c>
      <c r="D968" t="s">
        <v>789</v>
      </c>
      <c r="E968" t="s">
        <v>116</v>
      </c>
      <c r="F968" t="s">
        <v>1605</v>
      </c>
      <c r="G968" t="s">
        <v>3354</v>
      </c>
      <c r="H968" t="s">
        <v>128</v>
      </c>
      <c r="I968" t="s">
        <v>2816</v>
      </c>
      <c r="J968" t="s">
        <v>124</v>
      </c>
      <c r="K968" t="s">
        <v>754</v>
      </c>
      <c r="L968">
        <v>0</v>
      </c>
      <c r="M968">
        <v>796</v>
      </c>
      <c r="N968" t="s">
        <v>10</v>
      </c>
      <c r="O968">
        <v>1</v>
      </c>
      <c r="P968">
        <v>1397</v>
      </c>
      <c r="Q968">
        <f t="shared" si="53"/>
        <v>1397</v>
      </c>
      <c r="R968">
        <f t="shared" si="54"/>
        <v>1564.64</v>
      </c>
      <c r="S968"/>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row>
    <row r="969" spans="1:60" s="2" customFormat="1" ht="15" x14ac:dyDescent="0.25">
      <c r="A969" t="s">
        <v>1751</v>
      </c>
      <c r="B969" t="s">
        <v>25</v>
      </c>
      <c r="C969" t="s">
        <v>788</v>
      </c>
      <c r="D969" t="s">
        <v>789</v>
      </c>
      <c r="E969" t="s">
        <v>116</v>
      </c>
      <c r="F969" t="s">
        <v>1605</v>
      </c>
      <c r="G969" t="s">
        <v>3354</v>
      </c>
      <c r="H969" t="s">
        <v>126</v>
      </c>
      <c r="I969" t="s">
        <v>2185</v>
      </c>
      <c r="J969" t="s">
        <v>124</v>
      </c>
      <c r="K969" t="s">
        <v>754</v>
      </c>
      <c r="L969">
        <v>0</v>
      </c>
      <c r="M969">
        <v>796</v>
      </c>
      <c r="N969" t="s">
        <v>10</v>
      </c>
      <c r="O969">
        <v>4</v>
      </c>
      <c r="P969">
        <v>1397</v>
      </c>
      <c r="Q969">
        <f t="shared" si="53"/>
        <v>5588</v>
      </c>
      <c r="R969">
        <f t="shared" si="54"/>
        <v>6258.56</v>
      </c>
      <c r="S969"/>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row>
    <row r="970" spans="1:60" s="2" customFormat="1" ht="15" x14ac:dyDescent="0.25">
      <c r="A970" t="s">
        <v>1805</v>
      </c>
      <c r="B970" t="s">
        <v>25</v>
      </c>
      <c r="C970" t="s">
        <v>788</v>
      </c>
      <c r="D970" t="s">
        <v>789</v>
      </c>
      <c r="E970" t="s">
        <v>116</v>
      </c>
      <c r="F970" t="s">
        <v>1605</v>
      </c>
      <c r="G970" t="s">
        <v>3354</v>
      </c>
      <c r="H970" t="s">
        <v>125</v>
      </c>
      <c r="I970" t="s">
        <v>2207</v>
      </c>
      <c r="J970" t="s">
        <v>124</v>
      </c>
      <c r="K970" t="s">
        <v>754</v>
      </c>
      <c r="L970">
        <v>0</v>
      </c>
      <c r="M970">
        <v>796</v>
      </c>
      <c r="N970" t="s">
        <v>10</v>
      </c>
      <c r="O970">
        <v>1</v>
      </c>
      <c r="P970">
        <v>1397</v>
      </c>
      <c r="Q970">
        <f t="shared" si="53"/>
        <v>1397</v>
      </c>
      <c r="R970">
        <f t="shared" si="54"/>
        <v>1564.64</v>
      </c>
      <c r="S970"/>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row>
    <row r="971" spans="1:60" s="2" customFormat="1" ht="15" x14ac:dyDescent="0.25">
      <c r="A971" t="s">
        <v>2784</v>
      </c>
      <c r="B971" t="s">
        <v>25</v>
      </c>
      <c r="C971" t="s">
        <v>788</v>
      </c>
      <c r="D971" t="s">
        <v>789</v>
      </c>
      <c r="E971" t="s">
        <v>116</v>
      </c>
      <c r="F971" t="s">
        <v>1605</v>
      </c>
      <c r="G971" t="s">
        <v>3354</v>
      </c>
      <c r="H971" t="s">
        <v>145</v>
      </c>
      <c r="I971" t="s">
        <v>1855</v>
      </c>
      <c r="J971" t="s">
        <v>124</v>
      </c>
      <c r="K971" t="s">
        <v>754</v>
      </c>
      <c r="L971">
        <v>0</v>
      </c>
      <c r="M971">
        <v>796</v>
      </c>
      <c r="N971" t="s">
        <v>10</v>
      </c>
      <c r="O971">
        <v>1</v>
      </c>
      <c r="P971">
        <v>1397</v>
      </c>
      <c r="Q971">
        <f t="shared" si="53"/>
        <v>1397</v>
      </c>
      <c r="R971">
        <f t="shared" si="54"/>
        <v>1564.64</v>
      </c>
      <c r="S971"/>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row>
    <row r="972" spans="1:60" s="2" customFormat="1" ht="15" x14ac:dyDescent="0.25">
      <c r="A972" t="s">
        <v>2785</v>
      </c>
      <c r="B972" t="s">
        <v>25</v>
      </c>
      <c r="C972" t="s">
        <v>834</v>
      </c>
      <c r="D972" t="s">
        <v>789</v>
      </c>
      <c r="E972" t="s">
        <v>116</v>
      </c>
      <c r="F972" t="s">
        <v>1605</v>
      </c>
      <c r="G972" t="s">
        <v>3354</v>
      </c>
      <c r="H972" t="s">
        <v>756</v>
      </c>
      <c r="I972" t="s">
        <v>2807</v>
      </c>
      <c r="J972" t="s">
        <v>124</v>
      </c>
      <c r="K972" t="s">
        <v>754</v>
      </c>
      <c r="L972">
        <v>0</v>
      </c>
      <c r="M972">
        <v>796</v>
      </c>
      <c r="N972" t="s">
        <v>10</v>
      </c>
      <c r="O972">
        <v>2</v>
      </c>
      <c r="P972">
        <v>1397</v>
      </c>
      <c r="Q972">
        <f t="shared" si="53"/>
        <v>2794</v>
      </c>
      <c r="R972">
        <f t="shared" si="54"/>
        <v>3129.28</v>
      </c>
      <c r="S972"/>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row>
    <row r="973" spans="1:60" s="2" customFormat="1" ht="15" x14ac:dyDescent="0.25">
      <c r="A973" t="s">
        <v>2786</v>
      </c>
      <c r="B973" t="s">
        <v>25</v>
      </c>
      <c r="C973" t="s">
        <v>788</v>
      </c>
      <c r="D973" t="s">
        <v>789</v>
      </c>
      <c r="E973" t="s">
        <v>116</v>
      </c>
      <c r="F973" t="s">
        <v>1605</v>
      </c>
      <c r="G973" t="s">
        <v>3354</v>
      </c>
      <c r="H973" t="s">
        <v>145</v>
      </c>
      <c r="I973" t="s">
        <v>882</v>
      </c>
      <c r="J973" t="s">
        <v>124</v>
      </c>
      <c r="K973" t="s">
        <v>754</v>
      </c>
      <c r="L973">
        <v>0</v>
      </c>
      <c r="M973">
        <v>796</v>
      </c>
      <c r="N973" t="s">
        <v>10</v>
      </c>
      <c r="O973">
        <v>2</v>
      </c>
      <c r="P973">
        <v>1397</v>
      </c>
      <c r="Q973">
        <f t="shared" si="53"/>
        <v>2794</v>
      </c>
      <c r="R973">
        <f t="shared" si="54"/>
        <v>3129.28</v>
      </c>
      <c r="S973"/>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row>
    <row r="974" spans="1:60" s="2" customFormat="1" ht="15" x14ac:dyDescent="0.25">
      <c r="A974" t="s">
        <v>2787</v>
      </c>
      <c r="B974" t="s">
        <v>25</v>
      </c>
      <c r="C974" t="s">
        <v>788</v>
      </c>
      <c r="D974" t="s">
        <v>789</v>
      </c>
      <c r="E974" t="s">
        <v>116</v>
      </c>
      <c r="F974" t="s">
        <v>1605</v>
      </c>
      <c r="G974" t="s">
        <v>3354</v>
      </c>
      <c r="H974" t="s">
        <v>128</v>
      </c>
      <c r="I974" t="s">
        <v>614</v>
      </c>
      <c r="J974" t="s">
        <v>124</v>
      </c>
      <c r="K974" t="s">
        <v>754</v>
      </c>
      <c r="L974">
        <v>0</v>
      </c>
      <c r="M974">
        <v>796</v>
      </c>
      <c r="N974" t="s">
        <v>10</v>
      </c>
      <c r="O974">
        <v>1</v>
      </c>
      <c r="P974">
        <v>1397</v>
      </c>
      <c r="Q974">
        <f t="shared" si="53"/>
        <v>1397</v>
      </c>
      <c r="R974">
        <f t="shared" si="54"/>
        <v>1564.64</v>
      </c>
      <c r="S974"/>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row>
    <row r="975" spans="1:60" s="2" customFormat="1" ht="15" x14ac:dyDescent="0.25">
      <c r="A975" t="s">
        <v>2788</v>
      </c>
      <c r="B975" t="s">
        <v>25</v>
      </c>
      <c r="C975" t="s">
        <v>788</v>
      </c>
      <c r="D975" t="s">
        <v>789</v>
      </c>
      <c r="E975" t="s">
        <v>116</v>
      </c>
      <c r="F975" t="s">
        <v>1605</v>
      </c>
      <c r="G975" t="s">
        <v>3354</v>
      </c>
      <c r="H975" t="s">
        <v>130</v>
      </c>
      <c r="I975" t="s">
        <v>883</v>
      </c>
      <c r="J975" t="s">
        <v>124</v>
      </c>
      <c r="K975" t="s">
        <v>754</v>
      </c>
      <c r="L975">
        <v>0</v>
      </c>
      <c r="M975">
        <v>796</v>
      </c>
      <c r="N975" t="s">
        <v>10</v>
      </c>
      <c r="O975">
        <v>4</v>
      </c>
      <c r="P975">
        <v>1397</v>
      </c>
      <c r="Q975">
        <f t="shared" ref="Q975:Q1038" si="55">O975*P975</f>
        <v>5588</v>
      </c>
      <c r="R975">
        <f t="shared" ref="R975:R1038" si="56">Q975*1.12</f>
        <v>6258.56</v>
      </c>
      <c r="S97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row>
    <row r="976" spans="1:60" s="2" customFormat="1" ht="15" x14ac:dyDescent="0.25">
      <c r="A976" t="s">
        <v>2789</v>
      </c>
      <c r="B976" t="s">
        <v>25</v>
      </c>
      <c r="C976" t="s">
        <v>788</v>
      </c>
      <c r="D976" t="s">
        <v>789</v>
      </c>
      <c r="E976" t="s">
        <v>116</v>
      </c>
      <c r="F976" t="s">
        <v>1605</v>
      </c>
      <c r="G976" t="s">
        <v>3354</v>
      </c>
      <c r="H976" t="s">
        <v>133</v>
      </c>
      <c r="I976" t="s">
        <v>2819</v>
      </c>
      <c r="J976" t="s">
        <v>124</v>
      </c>
      <c r="K976" t="s">
        <v>754</v>
      </c>
      <c r="L976">
        <v>0</v>
      </c>
      <c r="M976">
        <v>796</v>
      </c>
      <c r="N976" t="s">
        <v>10</v>
      </c>
      <c r="O976">
        <v>2</v>
      </c>
      <c r="P976">
        <v>1397</v>
      </c>
      <c r="Q976">
        <f t="shared" si="55"/>
        <v>2794</v>
      </c>
      <c r="R976">
        <f t="shared" si="56"/>
        <v>3129.28</v>
      </c>
      <c r="S976"/>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row>
    <row r="977" spans="1:60" s="2" customFormat="1" ht="15" x14ac:dyDescent="0.25">
      <c r="A977" t="s">
        <v>2790</v>
      </c>
      <c r="B977" t="s">
        <v>25</v>
      </c>
      <c r="C977" t="s">
        <v>788</v>
      </c>
      <c r="D977" t="s">
        <v>789</v>
      </c>
      <c r="E977" t="s">
        <v>116</v>
      </c>
      <c r="F977" t="s">
        <v>1605</v>
      </c>
      <c r="G977" t="s">
        <v>3354</v>
      </c>
      <c r="H977" t="s">
        <v>126</v>
      </c>
      <c r="I977" t="s">
        <v>2211</v>
      </c>
      <c r="J977" t="s">
        <v>124</v>
      </c>
      <c r="K977" t="s">
        <v>754</v>
      </c>
      <c r="L977">
        <v>0</v>
      </c>
      <c r="M977">
        <v>796</v>
      </c>
      <c r="N977" t="s">
        <v>10</v>
      </c>
      <c r="O977">
        <v>2</v>
      </c>
      <c r="P977">
        <v>1397</v>
      </c>
      <c r="Q977">
        <f t="shared" si="55"/>
        <v>2794</v>
      </c>
      <c r="R977">
        <f t="shared" si="56"/>
        <v>3129.28</v>
      </c>
      <c r="S977"/>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row>
    <row r="978" spans="1:60" s="2" customFormat="1" ht="15" x14ac:dyDescent="0.25">
      <c r="A978" t="s">
        <v>2791</v>
      </c>
      <c r="B978" t="s">
        <v>25</v>
      </c>
      <c r="C978" t="s">
        <v>788</v>
      </c>
      <c r="D978" t="s">
        <v>789</v>
      </c>
      <c r="E978" t="s">
        <v>116</v>
      </c>
      <c r="F978" t="s">
        <v>1605</v>
      </c>
      <c r="G978" t="s">
        <v>3354</v>
      </c>
      <c r="H978" t="s">
        <v>2658</v>
      </c>
      <c r="I978" t="s">
        <v>884</v>
      </c>
      <c r="J978" t="s">
        <v>124</v>
      </c>
      <c r="K978" t="s">
        <v>754</v>
      </c>
      <c r="L978">
        <v>0</v>
      </c>
      <c r="M978">
        <v>796</v>
      </c>
      <c r="N978" t="s">
        <v>10</v>
      </c>
      <c r="O978">
        <v>2</v>
      </c>
      <c r="P978">
        <v>1397</v>
      </c>
      <c r="Q978">
        <f t="shared" si="55"/>
        <v>2794</v>
      </c>
      <c r="R978">
        <f t="shared" si="56"/>
        <v>3129.28</v>
      </c>
      <c r="S978"/>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row>
    <row r="979" spans="1:60" s="2" customFormat="1" ht="15" x14ac:dyDescent="0.25">
      <c r="A979" t="s">
        <v>2792</v>
      </c>
      <c r="B979" t="s">
        <v>25</v>
      </c>
      <c r="C979" t="s">
        <v>788</v>
      </c>
      <c r="D979" t="s">
        <v>789</v>
      </c>
      <c r="E979" t="s">
        <v>116</v>
      </c>
      <c r="F979" t="s">
        <v>1605</v>
      </c>
      <c r="G979" t="s">
        <v>3354</v>
      </c>
      <c r="H979" t="s">
        <v>131</v>
      </c>
      <c r="I979" t="s">
        <v>2821</v>
      </c>
      <c r="J979" t="s">
        <v>124</v>
      </c>
      <c r="K979" t="s">
        <v>754</v>
      </c>
      <c r="L979">
        <v>0</v>
      </c>
      <c r="M979">
        <v>796</v>
      </c>
      <c r="N979" t="s">
        <v>10</v>
      </c>
      <c r="O979">
        <v>2</v>
      </c>
      <c r="P979">
        <v>1397</v>
      </c>
      <c r="Q979">
        <f t="shared" si="55"/>
        <v>2794</v>
      </c>
      <c r="R979">
        <f t="shared" si="56"/>
        <v>3129.28</v>
      </c>
      <c r="S979"/>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row>
    <row r="980" spans="1:60" s="2" customFormat="1" ht="15" x14ac:dyDescent="0.25">
      <c r="A980" t="s">
        <v>2793</v>
      </c>
      <c r="B980" t="s">
        <v>25</v>
      </c>
      <c r="C980" t="s">
        <v>788</v>
      </c>
      <c r="D980" t="s">
        <v>789</v>
      </c>
      <c r="E980" t="s">
        <v>116</v>
      </c>
      <c r="F980" t="s">
        <v>1605</v>
      </c>
      <c r="G980" t="s">
        <v>3354</v>
      </c>
      <c r="H980" t="s">
        <v>128</v>
      </c>
      <c r="I980" t="s">
        <v>2210</v>
      </c>
      <c r="J980" t="s">
        <v>124</v>
      </c>
      <c r="K980" t="s">
        <v>754</v>
      </c>
      <c r="L980">
        <v>0</v>
      </c>
      <c r="M980">
        <v>796</v>
      </c>
      <c r="N980" t="s">
        <v>10</v>
      </c>
      <c r="O980">
        <v>1</v>
      </c>
      <c r="P980">
        <v>1397</v>
      </c>
      <c r="Q980">
        <f t="shared" si="55"/>
        <v>1397</v>
      </c>
      <c r="R980">
        <f t="shared" si="56"/>
        <v>1564.64</v>
      </c>
      <c r="S980"/>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row>
    <row r="981" spans="1:60" s="2" customFormat="1" ht="15" x14ac:dyDescent="0.25">
      <c r="A981" t="s">
        <v>2794</v>
      </c>
      <c r="B981" t="s">
        <v>25</v>
      </c>
      <c r="C981" t="s">
        <v>788</v>
      </c>
      <c r="D981" t="s">
        <v>789</v>
      </c>
      <c r="E981" t="s">
        <v>116</v>
      </c>
      <c r="F981" t="s">
        <v>1605</v>
      </c>
      <c r="G981" t="s">
        <v>3354</v>
      </c>
      <c r="H981" t="s">
        <v>753</v>
      </c>
      <c r="I981" t="s">
        <v>2679</v>
      </c>
      <c r="J981" t="s">
        <v>124</v>
      </c>
      <c r="K981" t="s">
        <v>754</v>
      </c>
      <c r="L981">
        <v>0</v>
      </c>
      <c r="M981">
        <v>796</v>
      </c>
      <c r="N981" t="s">
        <v>10</v>
      </c>
      <c r="O981">
        <v>4</v>
      </c>
      <c r="P981">
        <v>1397</v>
      </c>
      <c r="Q981">
        <f t="shared" si="55"/>
        <v>5588</v>
      </c>
      <c r="R981">
        <f t="shared" si="56"/>
        <v>6258.56</v>
      </c>
      <c r="S981"/>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row>
    <row r="982" spans="1:60" s="2" customFormat="1" ht="15" x14ac:dyDescent="0.25">
      <c r="A982" t="s">
        <v>2795</v>
      </c>
      <c r="B982" t="s">
        <v>25</v>
      </c>
      <c r="C982" t="s">
        <v>788</v>
      </c>
      <c r="D982" t="s">
        <v>789</v>
      </c>
      <c r="E982" t="s">
        <v>116</v>
      </c>
      <c r="F982" t="s">
        <v>1605</v>
      </c>
      <c r="G982" t="s">
        <v>3354</v>
      </c>
      <c r="H982" t="s">
        <v>145</v>
      </c>
      <c r="I982" t="s">
        <v>2208</v>
      </c>
      <c r="J982" t="s">
        <v>124</v>
      </c>
      <c r="K982" t="s">
        <v>754</v>
      </c>
      <c r="L982">
        <v>0</v>
      </c>
      <c r="M982">
        <v>796</v>
      </c>
      <c r="N982" t="s">
        <v>10</v>
      </c>
      <c r="O982">
        <v>3</v>
      </c>
      <c r="P982">
        <v>1397</v>
      </c>
      <c r="Q982">
        <f t="shared" si="55"/>
        <v>4191</v>
      </c>
      <c r="R982">
        <f t="shared" si="56"/>
        <v>4693.92</v>
      </c>
      <c r="S982"/>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row>
    <row r="983" spans="1:60" s="2" customFormat="1" ht="15" x14ac:dyDescent="0.25">
      <c r="A983" t="s">
        <v>2796</v>
      </c>
      <c r="B983" t="s">
        <v>25</v>
      </c>
      <c r="C983" t="s">
        <v>788</v>
      </c>
      <c r="D983" t="s">
        <v>789</v>
      </c>
      <c r="E983" t="s">
        <v>116</v>
      </c>
      <c r="F983" t="s">
        <v>1605</v>
      </c>
      <c r="G983" t="s">
        <v>3354</v>
      </c>
      <c r="H983" t="s">
        <v>2656</v>
      </c>
      <c r="I983" t="s">
        <v>2657</v>
      </c>
      <c r="J983" t="s">
        <v>124</v>
      </c>
      <c r="K983" t="s">
        <v>754</v>
      </c>
      <c r="L983">
        <v>0</v>
      </c>
      <c r="M983">
        <v>796</v>
      </c>
      <c r="N983" t="s">
        <v>10</v>
      </c>
      <c r="O983">
        <v>2</v>
      </c>
      <c r="P983">
        <v>1397</v>
      </c>
      <c r="Q983">
        <f t="shared" si="55"/>
        <v>2794</v>
      </c>
      <c r="R983">
        <f t="shared" si="56"/>
        <v>3129.28</v>
      </c>
      <c r="S983"/>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row>
    <row r="984" spans="1:60" s="2" customFormat="1" ht="15" x14ac:dyDescent="0.25">
      <c r="A984" t="s">
        <v>2797</v>
      </c>
      <c r="B984" t="s">
        <v>25</v>
      </c>
      <c r="C984" t="s">
        <v>788</v>
      </c>
      <c r="D984" t="s">
        <v>789</v>
      </c>
      <c r="E984" t="s">
        <v>116</v>
      </c>
      <c r="F984" t="s">
        <v>1605</v>
      </c>
      <c r="G984" t="s">
        <v>3354</v>
      </c>
      <c r="H984" t="s">
        <v>756</v>
      </c>
      <c r="I984" t="s">
        <v>2213</v>
      </c>
      <c r="J984" t="s">
        <v>124</v>
      </c>
      <c r="K984" t="s">
        <v>754</v>
      </c>
      <c r="L984">
        <v>0</v>
      </c>
      <c r="M984">
        <v>796</v>
      </c>
      <c r="N984" t="s">
        <v>10</v>
      </c>
      <c r="O984">
        <v>3</v>
      </c>
      <c r="P984">
        <v>1397</v>
      </c>
      <c r="Q984">
        <f t="shared" si="55"/>
        <v>4191</v>
      </c>
      <c r="R984">
        <f t="shared" si="56"/>
        <v>4693.92</v>
      </c>
      <c r="S984"/>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row>
    <row r="985" spans="1:60" s="2" customFormat="1" ht="15" x14ac:dyDescent="0.25">
      <c r="A985" t="s">
        <v>2798</v>
      </c>
      <c r="B985" t="s">
        <v>25</v>
      </c>
      <c r="C985" t="s">
        <v>788</v>
      </c>
      <c r="D985" t="s">
        <v>789</v>
      </c>
      <c r="E985" t="s">
        <v>116</v>
      </c>
      <c r="F985" t="s">
        <v>1605</v>
      </c>
      <c r="G985" t="s">
        <v>3354</v>
      </c>
      <c r="H985" t="s">
        <v>128</v>
      </c>
      <c r="I985" t="s">
        <v>2817</v>
      </c>
      <c r="J985" t="s">
        <v>124</v>
      </c>
      <c r="K985" t="s">
        <v>754</v>
      </c>
      <c r="L985">
        <v>0</v>
      </c>
      <c r="M985">
        <v>796</v>
      </c>
      <c r="N985" t="s">
        <v>10</v>
      </c>
      <c r="O985">
        <v>1</v>
      </c>
      <c r="P985">
        <v>1397</v>
      </c>
      <c r="Q985">
        <f t="shared" si="55"/>
        <v>1397</v>
      </c>
      <c r="R985">
        <f t="shared" si="56"/>
        <v>1564.64</v>
      </c>
      <c r="S98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row>
    <row r="986" spans="1:60" s="2" customFormat="1" ht="15" x14ac:dyDescent="0.25">
      <c r="A986" t="s">
        <v>2799</v>
      </c>
      <c r="B986" t="s">
        <v>25</v>
      </c>
      <c r="C986" t="s">
        <v>788</v>
      </c>
      <c r="D986" t="s">
        <v>789</v>
      </c>
      <c r="E986" t="s">
        <v>116</v>
      </c>
      <c r="F986" t="s">
        <v>1605</v>
      </c>
      <c r="G986" t="s">
        <v>3354</v>
      </c>
      <c r="H986" t="s">
        <v>613</v>
      </c>
      <c r="I986" t="s">
        <v>2811</v>
      </c>
      <c r="J986" t="s">
        <v>124</v>
      </c>
      <c r="K986" t="s">
        <v>754</v>
      </c>
      <c r="L986">
        <v>0</v>
      </c>
      <c r="M986">
        <v>796</v>
      </c>
      <c r="N986" t="s">
        <v>10</v>
      </c>
      <c r="O986">
        <v>5</v>
      </c>
      <c r="P986">
        <v>1397</v>
      </c>
      <c r="Q986">
        <f t="shared" si="55"/>
        <v>6985</v>
      </c>
      <c r="R986">
        <f t="shared" si="56"/>
        <v>7823.2000000000007</v>
      </c>
      <c r="S986"/>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row>
    <row r="987" spans="1:60" s="2" customFormat="1" ht="15" x14ac:dyDescent="0.25">
      <c r="A987" t="s">
        <v>2800</v>
      </c>
      <c r="B987" t="s">
        <v>25</v>
      </c>
      <c r="C987" t="s">
        <v>834</v>
      </c>
      <c r="D987" t="s">
        <v>789</v>
      </c>
      <c r="E987" t="s">
        <v>116</v>
      </c>
      <c r="F987" t="s">
        <v>1605</v>
      </c>
      <c r="G987" t="s">
        <v>3354</v>
      </c>
      <c r="H987" t="s">
        <v>757</v>
      </c>
      <c r="I987" t="s">
        <v>2186</v>
      </c>
      <c r="J987" t="s">
        <v>124</v>
      </c>
      <c r="K987" t="s">
        <v>754</v>
      </c>
      <c r="L987">
        <v>0</v>
      </c>
      <c r="M987">
        <v>796</v>
      </c>
      <c r="N987" t="s">
        <v>10</v>
      </c>
      <c r="O987">
        <v>2</v>
      </c>
      <c r="P987">
        <v>1397</v>
      </c>
      <c r="Q987">
        <f t="shared" si="55"/>
        <v>2794</v>
      </c>
      <c r="R987">
        <f t="shared" si="56"/>
        <v>3129.28</v>
      </c>
      <c r="S987"/>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row>
    <row r="988" spans="1:60" s="2" customFormat="1" ht="15" x14ac:dyDescent="0.25">
      <c r="A988" t="s">
        <v>2801</v>
      </c>
      <c r="B988" t="s">
        <v>25</v>
      </c>
      <c r="C988" t="s">
        <v>765</v>
      </c>
      <c r="D988" t="s">
        <v>766</v>
      </c>
      <c r="E988" t="s">
        <v>116</v>
      </c>
      <c r="F988" t="s">
        <v>1605</v>
      </c>
      <c r="G988" t="s">
        <v>3354</v>
      </c>
      <c r="H988" t="s">
        <v>129</v>
      </c>
      <c r="I988" t="s">
        <v>2204</v>
      </c>
      <c r="J988" t="s">
        <v>124</v>
      </c>
      <c r="K988" t="s">
        <v>754</v>
      </c>
      <c r="L988">
        <v>0</v>
      </c>
      <c r="M988">
        <v>796</v>
      </c>
      <c r="N988" t="s">
        <v>886</v>
      </c>
      <c r="O988">
        <v>25</v>
      </c>
      <c r="P988">
        <v>429.00000000000006</v>
      </c>
      <c r="Q988">
        <f t="shared" si="55"/>
        <v>10725.000000000002</v>
      </c>
      <c r="R988">
        <f t="shared" si="56"/>
        <v>12012.000000000004</v>
      </c>
      <c r="S988"/>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row>
    <row r="989" spans="1:60" s="2" customFormat="1" ht="15" x14ac:dyDescent="0.25">
      <c r="A989" t="s">
        <v>2802</v>
      </c>
      <c r="B989" t="s">
        <v>25</v>
      </c>
      <c r="C989" t="s">
        <v>765</v>
      </c>
      <c r="D989" t="s">
        <v>766</v>
      </c>
      <c r="E989" t="s">
        <v>116</v>
      </c>
      <c r="F989" t="s">
        <v>1605</v>
      </c>
      <c r="G989" t="s">
        <v>3354</v>
      </c>
      <c r="H989" t="s">
        <v>753</v>
      </c>
      <c r="I989" t="s">
        <v>2212</v>
      </c>
      <c r="J989" t="s">
        <v>124</v>
      </c>
      <c r="K989" t="s">
        <v>754</v>
      </c>
      <c r="L989">
        <v>0</v>
      </c>
      <c r="M989">
        <v>796</v>
      </c>
      <c r="N989" t="s">
        <v>886</v>
      </c>
      <c r="O989">
        <v>25</v>
      </c>
      <c r="P989">
        <v>1155</v>
      </c>
      <c r="Q989">
        <f t="shared" si="55"/>
        <v>28875</v>
      </c>
      <c r="R989">
        <f t="shared" si="56"/>
        <v>32340.000000000004</v>
      </c>
      <c r="S989"/>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row>
    <row r="990" spans="1:60" s="2" customFormat="1" ht="15" x14ac:dyDescent="0.25">
      <c r="A990" t="s">
        <v>2803</v>
      </c>
      <c r="B990" t="s">
        <v>25</v>
      </c>
      <c r="C990" t="s">
        <v>765</v>
      </c>
      <c r="D990" t="s">
        <v>766</v>
      </c>
      <c r="E990" t="s">
        <v>116</v>
      </c>
      <c r="F990" t="s">
        <v>1605</v>
      </c>
      <c r="G990" t="s">
        <v>3354</v>
      </c>
      <c r="H990" t="s">
        <v>140</v>
      </c>
      <c r="I990" t="s">
        <v>1639</v>
      </c>
      <c r="J990" t="s">
        <v>124</v>
      </c>
      <c r="K990" t="s">
        <v>754</v>
      </c>
      <c r="L990">
        <v>0</v>
      </c>
      <c r="M990">
        <v>796</v>
      </c>
      <c r="N990" t="s">
        <v>886</v>
      </c>
      <c r="O990">
        <v>50</v>
      </c>
      <c r="P990">
        <v>436.80000000000007</v>
      </c>
      <c r="Q990">
        <f t="shared" si="55"/>
        <v>21840.000000000004</v>
      </c>
      <c r="R990">
        <f t="shared" si="56"/>
        <v>24460.800000000007</v>
      </c>
      <c r="S990"/>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row>
    <row r="991" spans="1:60" s="2" customFormat="1" ht="15" x14ac:dyDescent="0.25">
      <c r="A991" t="s">
        <v>2804</v>
      </c>
      <c r="B991" t="s">
        <v>25</v>
      </c>
      <c r="C991" t="s">
        <v>765</v>
      </c>
      <c r="D991" t="s">
        <v>766</v>
      </c>
      <c r="E991" t="s">
        <v>116</v>
      </c>
      <c r="F991" t="s">
        <v>1605</v>
      </c>
      <c r="G991" t="s">
        <v>3354</v>
      </c>
      <c r="H991" t="s">
        <v>756</v>
      </c>
      <c r="I991" t="s">
        <v>2504</v>
      </c>
      <c r="J991" t="s">
        <v>124</v>
      </c>
      <c r="K991" t="s">
        <v>754</v>
      </c>
      <c r="L991">
        <v>0</v>
      </c>
      <c r="M991">
        <v>796</v>
      </c>
      <c r="N991" t="s">
        <v>886</v>
      </c>
      <c r="O991">
        <v>100</v>
      </c>
      <c r="P991">
        <v>429.00000000000006</v>
      </c>
      <c r="Q991">
        <f t="shared" si="55"/>
        <v>42900.000000000007</v>
      </c>
      <c r="R991">
        <f t="shared" si="56"/>
        <v>48048.000000000015</v>
      </c>
      <c r="S991"/>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row>
    <row r="992" spans="1:60" s="2" customFormat="1" ht="15" x14ac:dyDescent="0.25">
      <c r="A992" t="s">
        <v>2805</v>
      </c>
      <c r="B992" t="s">
        <v>25</v>
      </c>
      <c r="C992" t="s">
        <v>765</v>
      </c>
      <c r="D992" t="s">
        <v>766</v>
      </c>
      <c r="E992" t="s">
        <v>116</v>
      </c>
      <c r="F992" t="s">
        <v>1605</v>
      </c>
      <c r="G992" t="s">
        <v>3354</v>
      </c>
      <c r="H992" t="s">
        <v>1488</v>
      </c>
      <c r="I992" t="s">
        <v>2209</v>
      </c>
      <c r="J992" t="s">
        <v>124</v>
      </c>
      <c r="K992" t="s">
        <v>754</v>
      </c>
      <c r="L992">
        <v>0</v>
      </c>
      <c r="M992">
        <v>796</v>
      </c>
      <c r="N992" t="s">
        <v>886</v>
      </c>
      <c r="O992">
        <v>100</v>
      </c>
      <c r="P992">
        <v>429.00000000000006</v>
      </c>
      <c r="Q992">
        <f t="shared" si="55"/>
        <v>42900.000000000007</v>
      </c>
      <c r="R992">
        <f t="shared" si="56"/>
        <v>48048.000000000015</v>
      </c>
      <c r="S992"/>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row>
    <row r="993" spans="1:60" s="2" customFormat="1" ht="15" x14ac:dyDescent="0.25">
      <c r="A993" t="s">
        <v>2822</v>
      </c>
      <c r="B993" t="s">
        <v>25</v>
      </c>
      <c r="C993" t="s">
        <v>765</v>
      </c>
      <c r="D993" t="s">
        <v>766</v>
      </c>
      <c r="E993" t="s">
        <v>116</v>
      </c>
      <c r="F993" t="s">
        <v>1605</v>
      </c>
      <c r="G993" t="s">
        <v>3354</v>
      </c>
      <c r="H993" t="s">
        <v>125</v>
      </c>
      <c r="I993" t="s">
        <v>2205</v>
      </c>
      <c r="J993" t="s">
        <v>124</v>
      </c>
      <c r="K993" t="s">
        <v>754</v>
      </c>
      <c r="L993">
        <v>0</v>
      </c>
      <c r="M993">
        <v>796</v>
      </c>
      <c r="N993" t="s">
        <v>886</v>
      </c>
      <c r="O993">
        <v>25</v>
      </c>
      <c r="P993">
        <v>429.00000000000006</v>
      </c>
      <c r="Q993">
        <f t="shared" si="55"/>
        <v>10725.000000000002</v>
      </c>
      <c r="R993">
        <f t="shared" si="56"/>
        <v>12012.000000000004</v>
      </c>
      <c r="S993"/>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row>
    <row r="994" spans="1:60" s="2" customFormat="1" ht="15" x14ac:dyDescent="0.25">
      <c r="A994" t="s">
        <v>2823</v>
      </c>
      <c r="B994" t="s">
        <v>25</v>
      </c>
      <c r="C994" t="s">
        <v>765</v>
      </c>
      <c r="D994" t="s">
        <v>766</v>
      </c>
      <c r="E994" t="s">
        <v>116</v>
      </c>
      <c r="F994" t="s">
        <v>1605</v>
      </c>
      <c r="G994" t="s">
        <v>3354</v>
      </c>
      <c r="H994" t="s">
        <v>753</v>
      </c>
      <c r="I994" t="s">
        <v>878</v>
      </c>
      <c r="J994" t="s">
        <v>124</v>
      </c>
      <c r="K994" t="s">
        <v>754</v>
      </c>
      <c r="L994">
        <v>0</v>
      </c>
      <c r="M994">
        <v>796</v>
      </c>
      <c r="N994" t="s">
        <v>886</v>
      </c>
      <c r="O994">
        <v>25</v>
      </c>
      <c r="P994">
        <v>429.00000000000006</v>
      </c>
      <c r="Q994">
        <f t="shared" si="55"/>
        <v>10725.000000000002</v>
      </c>
      <c r="R994">
        <f t="shared" si="56"/>
        <v>12012.000000000004</v>
      </c>
      <c r="S994"/>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row>
    <row r="995" spans="1:60" s="2" customFormat="1" ht="15" x14ac:dyDescent="0.25">
      <c r="A995" t="s">
        <v>2824</v>
      </c>
      <c r="B995" t="s">
        <v>25</v>
      </c>
      <c r="C995" t="s">
        <v>765</v>
      </c>
      <c r="D995" t="s">
        <v>766</v>
      </c>
      <c r="E995" t="s">
        <v>116</v>
      </c>
      <c r="F995" t="s">
        <v>1605</v>
      </c>
      <c r="G995" t="s">
        <v>3354</v>
      </c>
      <c r="H995" t="s">
        <v>126</v>
      </c>
      <c r="I995" t="s">
        <v>879</v>
      </c>
      <c r="J995" t="s">
        <v>124</v>
      </c>
      <c r="K995" t="s">
        <v>754</v>
      </c>
      <c r="L995">
        <v>0</v>
      </c>
      <c r="M995">
        <v>796</v>
      </c>
      <c r="N995" t="s">
        <v>886</v>
      </c>
      <c r="O995">
        <v>50</v>
      </c>
      <c r="P995">
        <v>429.00000000000006</v>
      </c>
      <c r="Q995">
        <f t="shared" si="55"/>
        <v>21450.000000000004</v>
      </c>
      <c r="R995">
        <f t="shared" si="56"/>
        <v>24024.000000000007</v>
      </c>
      <c r="S99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row>
    <row r="996" spans="1:60" s="2" customFormat="1" ht="15" x14ac:dyDescent="0.25">
      <c r="A996" t="s">
        <v>2825</v>
      </c>
      <c r="B996" t="s">
        <v>25</v>
      </c>
      <c r="C996" t="s">
        <v>765</v>
      </c>
      <c r="D996" t="s">
        <v>766</v>
      </c>
      <c r="E996" t="s">
        <v>116</v>
      </c>
      <c r="F996" t="s">
        <v>1605</v>
      </c>
      <c r="G996" t="s">
        <v>3354</v>
      </c>
      <c r="H996" t="s">
        <v>125</v>
      </c>
      <c r="I996" t="s">
        <v>2216</v>
      </c>
      <c r="J996" t="s">
        <v>124</v>
      </c>
      <c r="K996" t="s">
        <v>754</v>
      </c>
      <c r="L996">
        <v>0</v>
      </c>
      <c r="M996">
        <v>796</v>
      </c>
      <c r="N996" t="s">
        <v>886</v>
      </c>
      <c r="O996">
        <v>40</v>
      </c>
      <c r="P996">
        <v>429.00000000000006</v>
      </c>
      <c r="Q996">
        <f t="shared" si="55"/>
        <v>17160.000000000004</v>
      </c>
      <c r="R996">
        <f t="shared" si="56"/>
        <v>19219.200000000004</v>
      </c>
      <c r="S996"/>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row>
    <row r="997" spans="1:60" s="2" customFormat="1" ht="15" x14ac:dyDescent="0.25">
      <c r="A997" t="s">
        <v>2826</v>
      </c>
      <c r="B997" t="s">
        <v>25</v>
      </c>
      <c r="C997" t="s">
        <v>765</v>
      </c>
      <c r="D997" t="s">
        <v>766</v>
      </c>
      <c r="E997" t="s">
        <v>116</v>
      </c>
      <c r="F997" t="s">
        <v>1605</v>
      </c>
      <c r="G997" t="s">
        <v>3354</v>
      </c>
      <c r="H997" t="s">
        <v>125</v>
      </c>
      <c r="I997" t="s">
        <v>2206</v>
      </c>
      <c r="J997" t="s">
        <v>124</v>
      </c>
      <c r="K997" t="s">
        <v>754</v>
      </c>
      <c r="L997">
        <v>0</v>
      </c>
      <c r="M997">
        <v>796</v>
      </c>
      <c r="N997" t="s">
        <v>886</v>
      </c>
      <c r="O997">
        <v>30</v>
      </c>
      <c r="P997">
        <v>429.00000000000006</v>
      </c>
      <c r="Q997">
        <f t="shared" si="55"/>
        <v>12870.000000000002</v>
      </c>
      <c r="R997">
        <f t="shared" si="56"/>
        <v>14414.400000000003</v>
      </c>
      <c r="S997"/>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row>
    <row r="998" spans="1:60" s="2" customFormat="1" ht="15" x14ac:dyDescent="0.25">
      <c r="A998" t="s">
        <v>2827</v>
      </c>
      <c r="B998" t="s">
        <v>25</v>
      </c>
      <c r="C998" t="s">
        <v>765</v>
      </c>
      <c r="D998" t="s">
        <v>766</v>
      </c>
      <c r="E998" t="s">
        <v>116</v>
      </c>
      <c r="F998" t="s">
        <v>1605</v>
      </c>
      <c r="G998" t="s">
        <v>3354</v>
      </c>
      <c r="H998" t="s">
        <v>880</v>
      </c>
      <c r="I998" t="s">
        <v>2813</v>
      </c>
      <c r="J998" t="s">
        <v>124</v>
      </c>
      <c r="K998" t="s">
        <v>754</v>
      </c>
      <c r="L998">
        <v>0</v>
      </c>
      <c r="M998">
        <v>796</v>
      </c>
      <c r="N998" t="s">
        <v>886</v>
      </c>
      <c r="O998">
        <v>150</v>
      </c>
      <c r="P998">
        <v>429.00000000000006</v>
      </c>
      <c r="Q998">
        <f t="shared" si="55"/>
        <v>64350.000000000007</v>
      </c>
      <c r="R998">
        <f t="shared" si="56"/>
        <v>72072.000000000015</v>
      </c>
      <c r="S998"/>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row>
    <row r="999" spans="1:60" s="2" customFormat="1" ht="15" x14ac:dyDescent="0.25">
      <c r="A999" t="s">
        <v>2828</v>
      </c>
      <c r="B999" t="s">
        <v>25</v>
      </c>
      <c r="C999" t="s">
        <v>765</v>
      </c>
      <c r="D999" t="s">
        <v>766</v>
      </c>
      <c r="E999" t="s">
        <v>116</v>
      </c>
      <c r="F999" t="s">
        <v>1605</v>
      </c>
      <c r="G999" t="s">
        <v>3354</v>
      </c>
      <c r="H999" t="s">
        <v>129</v>
      </c>
      <c r="I999" t="s">
        <v>881</v>
      </c>
      <c r="J999" t="s">
        <v>124</v>
      </c>
      <c r="K999" t="s">
        <v>754</v>
      </c>
      <c r="L999">
        <v>0</v>
      </c>
      <c r="M999">
        <v>796</v>
      </c>
      <c r="N999" t="s">
        <v>886</v>
      </c>
      <c r="O999">
        <v>25</v>
      </c>
      <c r="P999">
        <v>429.00000000000006</v>
      </c>
      <c r="Q999">
        <f t="shared" si="55"/>
        <v>10725.000000000002</v>
      </c>
      <c r="R999">
        <f t="shared" si="56"/>
        <v>12012.000000000004</v>
      </c>
      <c r="S999"/>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row>
    <row r="1000" spans="1:60" s="2" customFormat="1" ht="15" x14ac:dyDescent="0.25">
      <c r="A1000" t="s">
        <v>2829</v>
      </c>
      <c r="B1000" t="s">
        <v>25</v>
      </c>
      <c r="C1000" t="s">
        <v>765</v>
      </c>
      <c r="D1000" t="s">
        <v>766</v>
      </c>
      <c r="E1000" t="s">
        <v>116</v>
      </c>
      <c r="F1000" t="s">
        <v>1605</v>
      </c>
      <c r="G1000" t="s">
        <v>3354</v>
      </c>
      <c r="H1000" t="s">
        <v>2661</v>
      </c>
      <c r="I1000" t="s">
        <v>2215</v>
      </c>
      <c r="J1000" t="s">
        <v>124</v>
      </c>
      <c r="K1000" t="s">
        <v>754</v>
      </c>
      <c r="L1000">
        <v>0</v>
      </c>
      <c r="M1000">
        <v>796</v>
      </c>
      <c r="N1000" t="s">
        <v>886</v>
      </c>
      <c r="O1000">
        <v>150</v>
      </c>
      <c r="P1000">
        <v>429.00000000000006</v>
      </c>
      <c r="Q1000">
        <f t="shared" si="55"/>
        <v>64350.000000000007</v>
      </c>
      <c r="R1000">
        <f t="shared" si="56"/>
        <v>72072.000000000015</v>
      </c>
      <c r="S1000"/>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row>
    <row r="1001" spans="1:60" s="2" customFormat="1" ht="15" x14ac:dyDescent="0.25">
      <c r="A1001" t="s">
        <v>2830</v>
      </c>
      <c r="B1001" t="s">
        <v>25</v>
      </c>
      <c r="C1001" t="s">
        <v>765</v>
      </c>
      <c r="D1001" t="s">
        <v>766</v>
      </c>
      <c r="E1001" t="s">
        <v>116</v>
      </c>
      <c r="F1001" t="s">
        <v>1605</v>
      </c>
      <c r="G1001" t="s">
        <v>3354</v>
      </c>
      <c r="H1001" t="s">
        <v>128</v>
      </c>
      <c r="I1001" t="s">
        <v>2816</v>
      </c>
      <c r="J1001" t="s">
        <v>124</v>
      </c>
      <c r="K1001" t="s">
        <v>754</v>
      </c>
      <c r="L1001">
        <v>0</v>
      </c>
      <c r="M1001">
        <v>796</v>
      </c>
      <c r="N1001" t="s">
        <v>886</v>
      </c>
      <c r="O1001">
        <v>25</v>
      </c>
      <c r="P1001">
        <v>429.00000000000006</v>
      </c>
      <c r="Q1001">
        <f t="shared" si="55"/>
        <v>10725.000000000002</v>
      </c>
      <c r="R1001">
        <f t="shared" si="56"/>
        <v>12012.000000000004</v>
      </c>
      <c r="S1001"/>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row>
    <row r="1002" spans="1:60" s="2" customFormat="1" ht="15" x14ac:dyDescent="0.25">
      <c r="A1002" t="s">
        <v>2831</v>
      </c>
      <c r="B1002" t="s">
        <v>25</v>
      </c>
      <c r="C1002" t="s">
        <v>765</v>
      </c>
      <c r="D1002" t="s">
        <v>766</v>
      </c>
      <c r="E1002" t="s">
        <v>116</v>
      </c>
      <c r="F1002" t="s">
        <v>1605</v>
      </c>
      <c r="G1002" t="s">
        <v>3354</v>
      </c>
      <c r="H1002" t="s">
        <v>126</v>
      </c>
      <c r="I1002" t="s">
        <v>2185</v>
      </c>
      <c r="J1002" t="s">
        <v>124</v>
      </c>
      <c r="K1002" t="s">
        <v>754</v>
      </c>
      <c r="L1002">
        <v>0</v>
      </c>
      <c r="M1002">
        <v>796</v>
      </c>
      <c r="N1002" t="s">
        <v>886</v>
      </c>
      <c r="O1002">
        <v>50</v>
      </c>
      <c r="P1002">
        <v>429.00000000000006</v>
      </c>
      <c r="Q1002">
        <f t="shared" si="55"/>
        <v>21450.000000000004</v>
      </c>
      <c r="R1002">
        <f t="shared" si="56"/>
        <v>24024.000000000007</v>
      </c>
      <c r="S1002"/>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row>
    <row r="1003" spans="1:60" s="2" customFormat="1" ht="15" x14ac:dyDescent="0.25">
      <c r="A1003" t="s">
        <v>2832</v>
      </c>
      <c r="B1003" t="s">
        <v>25</v>
      </c>
      <c r="C1003" t="s">
        <v>765</v>
      </c>
      <c r="D1003" t="s">
        <v>766</v>
      </c>
      <c r="E1003" t="s">
        <v>116</v>
      </c>
      <c r="F1003" t="s">
        <v>1605</v>
      </c>
      <c r="G1003" t="s">
        <v>3354</v>
      </c>
      <c r="H1003" t="s">
        <v>125</v>
      </c>
      <c r="I1003" t="s">
        <v>2207</v>
      </c>
      <c r="J1003" t="s">
        <v>124</v>
      </c>
      <c r="K1003" t="s">
        <v>754</v>
      </c>
      <c r="L1003">
        <v>0</v>
      </c>
      <c r="M1003">
        <v>796</v>
      </c>
      <c r="N1003" t="s">
        <v>886</v>
      </c>
      <c r="O1003">
        <v>30</v>
      </c>
      <c r="P1003">
        <v>429.00000000000006</v>
      </c>
      <c r="Q1003">
        <f t="shared" si="55"/>
        <v>12870.000000000002</v>
      </c>
      <c r="R1003">
        <f t="shared" si="56"/>
        <v>14414.400000000003</v>
      </c>
      <c r="S1003"/>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row>
    <row r="1004" spans="1:60" s="2" customFormat="1" ht="15" x14ac:dyDescent="0.25">
      <c r="A1004" t="s">
        <v>2833</v>
      </c>
      <c r="B1004" t="s">
        <v>25</v>
      </c>
      <c r="C1004" t="s">
        <v>765</v>
      </c>
      <c r="D1004" t="s">
        <v>766</v>
      </c>
      <c r="E1004" t="s">
        <v>116</v>
      </c>
      <c r="F1004" t="s">
        <v>1605</v>
      </c>
      <c r="G1004" t="s">
        <v>3354</v>
      </c>
      <c r="H1004" t="s">
        <v>145</v>
      </c>
      <c r="I1004" t="s">
        <v>1855</v>
      </c>
      <c r="J1004" t="s">
        <v>124</v>
      </c>
      <c r="K1004" t="s">
        <v>754</v>
      </c>
      <c r="L1004">
        <v>0</v>
      </c>
      <c r="M1004">
        <v>796</v>
      </c>
      <c r="N1004" t="s">
        <v>886</v>
      </c>
      <c r="O1004">
        <v>75</v>
      </c>
      <c r="P1004">
        <v>429.00000000000006</v>
      </c>
      <c r="Q1004">
        <f t="shared" si="55"/>
        <v>32175.000000000004</v>
      </c>
      <c r="R1004">
        <f t="shared" si="56"/>
        <v>36036.000000000007</v>
      </c>
      <c r="S1004"/>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row>
    <row r="1005" spans="1:60" s="2" customFormat="1" ht="15" x14ac:dyDescent="0.25">
      <c r="A1005" t="s">
        <v>2834</v>
      </c>
      <c r="B1005" t="s">
        <v>25</v>
      </c>
      <c r="C1005" t="s">
        <v>765</v>
      </c>
      <c r="D1005" t="s">
        <v>766</v>
      </c>
      <c r="E1005" t="s">
        <v>116</v>
      </c>
      <c r="F1005" t="s">
        <v>1605</v>
      </c>
      <c r="G1005" t="s">
        <v>3354</v>
      </c>
      <c r="H1005" t="s">
        <v>756</v>
      </c>
      <c r="I1005" t="s">
        <v>2807</v>
      </c>
      <c r="J1005" t="s">
        <v>124</v>
      </c>
      <c r="K1005" t="s">
        <v>754</v>
      </c>
      <c r="L1005">
        <v>0</v>
      </c>
      <c r="M1005">
        <v>796</v>
      </c>
      <c r="N1005" t="s">
        <v>886</v>
      </c>
      <c r="O1005">
        <v>25</v>
      </c>
      <c r="P1005">
        <v>429.00000000000006</v>
      </c>
      <c r="Q1005">
        <f t="shared" si="55"/>
        <v>10725.000000000002</v>
      </c>
      <c r="R1005">
        <f t="shared" si="56"/>
        <v>12012.000000000004</v>
      </c>
      <c r="S100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row>
    <row r="1006" spans="1:60" s="2" customFormat="1" ht="15" x14ac:dyDescent="0.25">
      <c r="A1006" t="s">
        <v>2835</v>
      </c>
      <c r="B1006" t="s">
        <v>25</v>
      </c>
      <c r="C1006" t="s">
        <v>765</v>
      </c>
      <c r="D1006" t="s">
        <v>766</v>
      </c>
      <c r="E1006" t="s">
        <v>116</v>
      </c>
      <c r="F1006" t="s">
        <v>1605</v>
      </c>
      <c r="G1006" t="s">
        <v>3354</v>
      </c>
      <c r="H1006" t="s">
        <v>128</v>
      </c>
      <c r="I1006" t="s">
        <v>614</v>
      </c>
      <c r="J1006" t="s">
        <v>124</v>
      </c>
      <c r="K1006" t="s">
        <v>754</v>
      </c>
      <c r="L1006">
        <v>0</v>
      </c>
      <c r="M1006">
        <v>796</v>
      </c>
      <c r="N1006" t="s">
        <v>886</v>
      </c>
      <c r="O1006">
        <v>50</v>
      </c>
      <c r="P1006">
        <v>429.00000000000006</v>
      </c>
      <c r="Q1006">
        <f t="shared" si="55"/>
        <v>21450.000000000004</v>
      </c>
      <c r="R1006">
        <f t="shared" si="56"/>
        <v>24024.000000000007</v>
      </c>
      <c r="S1006"/>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row>
    <row r="1007" spans="1:60" s="2" customFormat="1" ht="15" x14ac:dyDescent="0.25">
      <c r="A1007" t="s">
        <v>2836</v>
      </c>
      <c r="B1007" t="s">
        <v>25</v>
      </c>
      <c r="C1007" t="s">
        <v>765</v>
      </c>
      <c r="D1007" t="s">
        <v>766</v>
      </c>
      <c r="E1007" t="s">
        <v>116</v>
      </c>
      <c r="F1007" t="s">
        <v>1605</v>
      </c>
      <c r="G1007" t="s">
        <v>3354</v>
      </c>
      <c r="H1007" t="s">
        <v>130</v>
      </c>
      <c r="I1007" t="s">
        <v>883</v>
      </c>
      <c r="J1007" t="s">
        <v>124</v>
      </c>
      <c r="K1007" t="s">
        <v>754</v>
      </c>
      <c r="L1007">
        <v>0</v>
      </c>
      <c r="M1007">
        <v>796</v>
      </c>
      <c r="N1007" t="s">
        <v>886</v>
      </c>
      <c r="O1007">
        <v>50</v>
      </c>
      <c r="P1007">
        <v>429.00000000000006</v>
      </c>
      <c r="Q1007">
        <f t="shared" si="55"/>
        <v>21450.000000000004</v>
      </c>
      <c r="R1007">
        <f t="shared" si="56"/>
        <v>24024.000000000007</v>
      </c>
      <c r="S1007"/>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row>
    <row r="1008" spans="1:60" s="2" customFormat="1" ht="15" x14ac:dyDescent="0.25">
      <c r="A1008" t="s">
        <v>2837</v>
      </c>
      <c r="B1008" t="s">
        <v>25</v>
      </c>
      <c r="C1008" t="s">
        <v>765</v>
      </c>
      <c r="D1008" t="s">
        <v>766</v>
      </c>
      <c r="E1008" t="s">
        <v>116</v>
      </c>
      <c r="F1008" t="s">
        <v>1605</v>
      </c>
      <c r="G1008" t="s">
        <v>3354</v>
      </c>
      <c r="H1008" t="s">
        <v>126</v>
      </c>
      <c r="I1008" t="s">
        <v>2211</v>
      </c>
      <c r="J1008" t="s">
        <v>124</v>
      </c>
      <c r="K1008" t="s">
        <v>754</v>
      </c>
      <c r="L1008">
        <v>0</v>
      </c>
      <c r="M1008">
        <v>796</v>
      </c>
      <c r="N1008" t="s">
        <v>886</v>
      </c>
      <c r="O1008">
        <v>25</v>
      </c>
      <c r="P1008">
        <v>429.00000000000006</v>
      </c>
      <c r="Q1008">
        <f t="shared" si="55"/>
        <v>10725.000000000002</v>
      </c>
      <c r="R1008">
        <f t="shared" si="56"/>
        <v>12012.000000000004</v>
      </c>
      <c r="S1008"/>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row>
    <row r="1009" spans="1:60" s="2" customFormat="1" ht="15" x14ac:dyDescent="0.25">
      <c r="A1009" t="s">
        <v>2838</v>
      </c>
      <c r="B1009" t="s">
        <v>25</v>
      </c>
      <c r="C1009" t="s">
        <v>765</v>
      </c>
      <c r="D1009" t="s">
        <v>766</v>
      </c>
      <c r="E1009" t="s">
        <v>116</v>
      </c>
      <c r="F1009" t="s">
        <v>1605</v>
      </c>
      <c r="G1009" t="s">
        <v>3354</v>
      </c>
      <c r="H1009" t="s">
        <v>2658</v>
      </c>
      <c r="I1009" t="s">
        <v>884</v>
      </c>
      <c r="J1009" t="s">
        <v>124</v>
      </c>
      <c r="K1009" t="s">
        <v>754</v>
      </c>
      <c r="L1009">
        <v>0</v>
      </c>
      <c r="M1009">
        <v>796</v>
      </c>
      <c r="N1009" t="s">
        <v>886</v>
      </c>
      <c r="O1009">
        <v>25</v>
      </c>
      <c r="P1009">
        <v>429.00000000000006</v>
      </c>
      <c r="Q1009">
        <f t="shared" si="55"/>
        <v>10725.000000000002</v>
      </c>
      <c r="R1009">
        <f t="shared" si="56"/>
        <v>12012.000000000004</v>
      </c>
      <c r="S1009"/>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row>
    <row r="1010" spans="1:60" s="2" customFormat="1" ht="15" x14ac:dyDescent="0.25">
      <c r="A1010" t="s">
        <v>2839</v>
      </c>
      <c r="B1010" t="s">
        <v>25</v>
      </c>
      <c r="C1010" t="s">
        <v>765</v>
      </c>
      <c r="D1010" t="s">
        <v>766</v>
      </c>
      <c r="E1010" t="s">
        <v>116</v>
      </c>
      <c r="F1010" t="s">
        <v>1605</v>
      </c>
      <c r="G1010" t="s">
        <v>3354</v>
      </c>
      <c r="H1010" t="s">
        <v>131</v>
      </c>
      <c r="I1010" t="s">
        <v>2821</v>
      </c>
      <c r="J1010" t="s">
        <v>124</v>
      </c>
      <c r="K1010" t="s">
        <v>754</v>
      </c>
      <c r="L1010">
        <v>0</v>
      </c>
      <c r="M1010">
        <v>796</v>
      </c>
      <c r="N1010" t="s">
        <v>886</v>
      </c>
      <c r="O1010">
        <v>25</v>
      </c>
      <c r="P1010">
        <v>429.00000000000006</v>
      </c>
      <c r="Q1010">
        <f t="shared" si="55"/>
        <v>10725.000000000002</v>
      </c>
      <c r="R1010">
        <f t="shared" si="56"/>
        <v>12012.000000000004</v>
      </c>
      <c r="S1010"/>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row>
    <row r="1011" spans="1:60" s="2" customFormat="1" ht="15" x14ac:dyDescent="0.25">
      <c r="A1011" t="s">
        <v>2840</v>
      </c>
      <c r="B1011" t="s">
        <v>25</v>
      </c>
      <c r="C1011" t="s">
        <v>765</v>
      </c>
      <c r="D1011" t="s">
        <v>766</v>
      </c>
      <c r="E1011" t="s">
        <v>116</v>
      </c>
      <c r="F1011" t="s">
        <v>1605</v>
      </c>
      <c r="G1011" t="s">
        <v>3354</v>
      </c>
      <c r="H1011" t="s">
        <v>128</v>
      </c>
      <c r="I1011" t="s">
        <v>2210</v>
      </c>
      <c r="J1011" t="s">
        <v>124</v>
      </c>
      <c r="K1011" t="s">
        <v>754</v>
      </c>
      <c r="L1011">
        <v>0</v>
      </c>
      <c r="M1011">
        <v>796</v>
      </c>
      <c r="N1011" t="s">
        <v>886</v>
      </c>
      <c r="O1011">
        <v>25</v>
      </c>
      <c r="P1011">
        <v>429.00000000000006</v>
      </c>
      <c r="Q1011">
        <f t="shared" si="55"/>
        <v>10725.000000000002</v>
      </c>
      <c r="R1011">
        <f t="shared" si="56"/>
        <v>12012.000000000004</v>
      </c>
      <c r="S1011"/>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row>
    <row r="1012" spans="1:60" s="2" customFormat="1" ht="15" x14ac:dyDescent="0.25">
      <c r="A1012" t="s">
        <v>2841</v>
      </c>
      <c r="B1012" t="s">
        <v>25</v>
      </c>
      <c r="C1012" t="s">
        <v>765</v>
      </c>
      <c r="D1012" t="s">
        <v>766</v>
      </c>
      <c r="E1012" t="s">
        <v>116</v>
      </c>
      <c r="F1012" t="s">
        <v>1605</v>
      </c>
      <c r="G1012" t="s">
        <v>3354</v>
      </c>
      <c r="H1012" t="s">
        <v>753</v>
      </c>
      <c r="I1012" t="s">
        <v>2679</v>
      </c>
      <c r="J1012" t="s">
        <v>124</v>
      </c>
      <c r="K1012" t="s">
        <v>754</v>
      </c>
      <c r="L1012">
        <v>0</v>
      </c>
      <c r="M1012">
        <v>796</v>
      </c>
      <c r="N1012" t="s">
        <v>886</v>
      </c>
      <c r="O1012">
        <v>25</v>
      </c>
      <c r="P1012">
        <v>429.00000000000006</v>
      </c>
      <c r="Q1012">
        <f t="shared" si="55"/>
        <v>10725.000000000002</v>
      </c>
      <c r="R1012">
        <f t="shared" si="56"/>
        <v>12012.000000000004</v>
      </c>
      <c r="S1012"/>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row>
    <row r="1013" spans="1:60" s="2" customFormat="1" ht="15" x14ac:dyDescent="0.25">
      <c r="A1013" t="s">
        <v>2842</v>
      </c>
      <c r="B1013" t="s">
        <v>25</v>
      </c>
      <c r="C1013" t="s">
        <v>765</v>
      </c>
      <c r="D1013" t="s">
        <v>766</v>
      </c>
      <c r="E1013" t="s">
        <v>116</v>
      </c>
      <c r="F1013" t="s">
        <v>1605</v>
      </c>
      <c r="G1013" t="s">
        <v>3354</v>
      </c>
      <c r="H1013" t="s">
        <v>145</v>
      </c>
      <c r="I1013" t="s">
        <v>2208</v>
      </c>
      <c r="J1013" t="s">
        <v>124</v>
      </c>
      <c r="K1013" t="s">
        <v>754</v>
      </c>
      <c r="L1013">
        <v>0</v>
      </c>
      <c r="M1013">
        <v>796</v>
      </c>
      <c r="N1013" t="s">
        <v>886</v>
      </c>
      <c r="O1013">
        <v>150</v>
      </c>
      <c r="P1013">
        <v>429.00000000000006</v>
      </c>
      <c r="Q1013">
        <f t="shared" si="55"/>
        <v>64350.000000000007</v>
      </c>
      <c r="R1013">
        <f t="shared" si="56"/>
        <v>72072.000000000015</v>
      </c>
      <c r="S1013"/>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row>
    <row r="1014" spans="1:60" s="2" customFormat="1" ht="15" x14ac:dyDescent="0.25">
      <c r="A1014" t="s">
        <v>2843</v>
      </c>
      <c r="B1014" t="s">
        <v>25</v>
      </c>
      <c r="C1014" t="s">
        <v>765</v>
      </c>
      <c r="D1014" t="s">
        <v>766</v>
      </c>
      <c r="E1014" t="s">
        <v>116</v>
      </c>
      <c r="F1014" t="s">
        <v>1605</v>
      </c>
      <c r="G1014" t="s">
        <v>3354</v>
      </c>
      <c r="H1014" t="s">
        <v>2656</v>
      </c>
      <c r="I1014" t="s">
        <v>2657</v>
      </c>
      <c r="J1014" t="s">
        <v>124</v>
      </c>
      <c r="K1014" t="s">
        <v>754</v>
      </c>
      <c r="L1014">
        <v>0</v>
      </c>
      <c r="M1014">
        <v>796</v>
      </c>
      <c r="N1014" t="s">
        <v>886</v>
      </c>
      <c r="O1014">
        <v>25</v>
      </c>
      <c r="P1014">
        <v>429.00000000000006</v>
      </c>
      <c r="Q1014">
        <f t="shared" si="55"/>
        <v>10725.000000000002</v>
      </c>
      <c r="R1014">
        <f t="shared" si="56"/>
        <v>12012.000000000004</v>
      </c>
      <c r="S1014"/>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row>
    <row r="1015" spans="1:60" s="2" customFormat="1" ht="15" x14ac:dyDescent="0.25">
      <c r="A1015" t="s">
        <v>2844</v>
      </c>
      <c r="B1015" t="s">
        <v>25</v>
      </c>
      <c r="C1015" t="s">
        <v>765</v>
      </c>
      <c r="D1015" t="s">
        <v>766</v>
      </c>
      <c r="E1015" t="s">
        <v>116</v>
      </c>
      <c r="F1015" t="s">
        <v>1605</v>
      </c>
      <c r="G1015" t="s">
        <v>3354</v>
      </c>
      <c r="H1015" t="s">
        <v>756</v>
      </c>
      <c r="I1015" t="s">
        <v>2213</v>
      </c>
      <c r="J1015" t="s">
        <v>124</v>
      </c>
      <c r="K1015" t="s">
        <v>754</v>
      </c>
      <c r="L1015">
        <v>0</v>
      </c>
      <c r="M1015">
        <v>796</v>
      </c>
      <c r="N1015" t="s">
        <v>886</v>
      </c>
      <c r="O1015">
        <v>50</v>
      </c>
      <c r="P1015">
        <v>429.00000000000006</v>
      </c>
      <c r="Q1015">
        <f t="shared" si="55"/>
        <v>21450.000000000004</v>
      </c>
      <c r="R1015">
        <f t="shared" si="56"/>
        <v>24024.000000000007</v>
      </c>
      <c r="S101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row>
    <row r="1016" spans="1:60" s="2" customFormat="1" ht="15" x14ac:dyDescent="0.25">
      <c r="A1016" t="s">
        <v>2845</v>
      </c>
      <c r="B1016" t="s">
        <v>25</v>
      </c>
      <c r="C1016" t="s">
        <v>765</v>
      </c>
      <c r="D1016" t="s">
        <v>766</v>
      </c>
      <c r="E1016" t="s">
        <v>116</v>
      </c>
      <c r="F1016" t="s">
        <v>1605</v>
      </c>
      <c r="G1016" t="s">
        <v>3354</v>
      </c>
      <c r="H1016" t="s">
        <v>753</v>
      </c>
      <c r="I1016" t="s">
        <v>2218</v>
      </c>
      <c r="J1016" t="s">
        <v>124</v>
      </c>
      <c r="K1016" t="s">
        <v>754</v>
      </c>
      <c r="L1016">
        <v>0</v>
      </c>
      <c r="M1016">
        <v>796</v>
      </c>
      <c r="N1016" t="s">
        <v>886</v>
      </c>
      <c r="O1016">
        <v>120</v>
      </c>
      <c r="P1016">
        <v>429.00000000000006</v>
      </c>
      <c r="Q1016">
        <f t="shared" si="55"/>
        <v>51480.000000000007</v>
      </c>
      <c r="R1016">
        <f t="shared" si="56"/>
        <v>57657.600000000013</v>
      </c>
      <c r="S1016"/>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row>
    <row r="1017" spans="1:60" s="2" customFormat="1" ht="15" x14ac:dyDescent="0.25">
      <c r="A1017" t="s">
        <v>2846</v>
      </c>
      <c r="B1017" t="s">
        <v>25</v>
      </c>
      <c r="C1017" t="s">
        <v>765</v>
      </c>
      <c r="D1017" t="s">
        <v>766</v>
      </c>
      <c r="E1017" t="s">
        <v>116</v>
      </c>
      <c r="F1017" t="s">
        <v>1605</v>
      </c>
      <c r="G1017" t="s">
        <v>3354</v>
      </c>
      <c r="H1017" t="s">
        <v>128</v>
      </c>
      <c r="I1017" t="s">
        <v>2817</v>
      </c>
      <c r="J1017" t="s">
        <v>124</v>
      </c>
      <c r="K1017" t="s">
        <v>754</v>
      </c>
      <c r="L1017">
        <v>0</v>
      </c>
      <c r="M1017">
        <v>796</v>
      </c>
      <c r="N1017" t="s">
        <v>886</v>
      </c>
      <c r="O1017">
        <v>200</v>
      </c>
      <c r="P1017">
        <v>429.00000000000006</v>
      </c>
      <c r="Q1017">
        <f t="shared" si="55"/>
        <v>85800.000000000015</v>
      </c>
      <c r="R1017">
        <f t="shared" si="56"/>
        <v>96096.000000000029</v>
      </c>
      <c r="S1017"/>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row>
    <row r="1018" spans="1:60" s="2" customFormat="1" ht="15" x14ac:dyDescent="0.25">
      <c r="A1018" t="s">
        <v>2847</v>
      </c>
      <c r="B1018" t="s">
        <v>25</v>
      </c>
      <c r="C1018" t="s">
        <v>765</v>
      </c>
      <c r="D1018" t="s">
        <v>766</v>
      </c>
      <c r="E1018" t="s">
        <v>116</v>
      </c>
      <c r="F1018" t="s">
        <v>1605</v>
      </c>
      <c r="G1018" t="s">
        <v>3354</v>
      </c>
      <c r="H1018" t="s">
        <v>613</v>
      </c>
      <c r="I1018" t="s">
        <v>2811</v>
      </c>
      <c r="J1018" t="s">
        <v>124</v>
      </c>
      <c r="K1018" t="s">
        <v>754</v>
      </c>
      <c r="L1018">
        <v>0</v>
      </c>
      <c r="M1018">
        <v>796</v>
      </c>
      <c r="N1018" t="s">
        <v>886</v>
      </c>
      <c r="O1018">
        <v>25</v>
      </c>
      <c r="P1018">
        <v>429.00000000000006</v>
      </c>
      <c r="Q1018">
        <f t="shared" si="55"/>
        <v>10725.000000000002</v>
      </c>
      <c r="R1018">
        <f t="shared" si="56"/>
        <v>12012.000000000004</v>
      </c>
      <c r="S1018"/>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row>
    <row r="1019" spans="1:60" s="2" customFormat="1" ht="15" x14ac:dyDescent="0.25">
      <c r="A1019" t="s">
        <v>2848</v>
      </c>
      <c r="B1019" t="s">
        <v>25</v>
      </c>
      <c r="C1019" t="s">
        <v>874</v>
      </c>
      <c r="D1019" t="s">
        <v>766</v>
      </c>
      <c r="E1019" t="s">
        <v>116</v>
      </c>
      <c r="F1019" t="s">
        <v>1605</v>
      </c>
      <c r="G1019" t="s">
        <v>3354</v>
      </c>
      <c r="H1019" t="s">
        <v>757</v>
      </c>
      <c r="I1019" t="s">
        <v>2186</v>
      </c>
      <c r="J1019" t="s">
        <v>124</v>
      </c>
      <c r="K1019" t="s">
        <v>754</v>
      </c>
      <c r="L1019">
        <v>0</v>
      </c>
      <c r="M1019">
        <v>796</v>
      </c>
      <c r="N1019" t="s">
        <v>886</v>
      </c>
      <c r="O1019">
        <v>80</v>
      </c>
      <c r="P1019">
        <v>429.00000000000006</v>
      </c>
      <c r="Q1019">
        <f t="shared" si="55"/>
        <v>34320.000000000007</v>
      </c>
      <c r="R1019">
        <f t="shared" si="56"/>
        <v>38438.400000000009</v>
      </c>
      <c r="S1019"/>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row>
    <row r="1020" spans="1:60" s="2" customFormat="1" ht="15" x14ac:dyDescent="0.25">
      <c r="A1020" t="s">
        <v>2849</v>
      </c>
      <c r="B1020" t="s">
        <v>25</v>
      </c>
      <c r="C1020" t="s">
        <v>765</v>
      </c>
      <c r="D1020" t="s">
        <v>766</v>
      </c>
      <c r="E1020" t="s">
        <v>116</v>
      </c>
      <c r="F1020" t="s">
        <v>1605</v>
      </c>
      <c r="G1020" t="s">
        <v>3354</v>
      </c>
      <c r="H1020" t="s">
        <v>131</v>
      </c>
      <c r="I1020" t="s">
        <v>2217</v>
      </c>
      <c r="J1020" t="s">
        <v>124</v>
      </c>
      <c r="K1020" t="s">
        <v>754</v>
      </c>
      <c r="L1020">
        <v>0</v>
      </c>
      <c r="M1020">
        <v>796</v>
      </c>
      <c r="N1020" t="s">
        <v>886</v>
      </c>
      <c r="O1020">
        <v>25</v>
      </c>
      <c r="P1020">
        <v>429.00000000000006</v>
      </c>
      <c r="Q1020">
        <f t="shared" si="55"/>
        <v>10725.000000000002</v>
      </c>
      <c r="R1020">
        <f t="shared" si="56"/>
        <v>12012.000000000004</v>
      </c>
      <c r="S1020"/>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row>
    <row r="1021" spans="1:60" s="2" customFormat="1" ht="15" x14ac:dyDescent="0.25">
      <c r="A1021" t="s">
        <v>2850</v>
      </c>
      <c r="B1021" t="s">
        <v>25</v>
      </c>
      <c r="C1021" t="s">
        <v>771</v>
      </c>
      <c r="D1021" t="s">
        <v>772</v>
      </c>
      <c r="E1021" t="s">
        <v>116</v>
      </c>
      <c r="F1021" t="s">
        <v>1605</v>
      </c>
      <c r="G1021" t="s">
        <v>3354</v>
      </c>
      <c r="H1021" t="s">
        <v>129</v>
      </c>
      <c r="I1021" t="s">
        <v>2204</v>
      </c>
      <c r="J1021" t="s">
        <v>124</v>
      </c>
      <c r="K1021" t="s">
        <v>754</v>
      </c>
      <c r="L1021">
        <v>0</v>
      </c>
      <c r="M1021">
        <v>796</v>
      </c>
      <c r="N1021" t="s">
        <v>886</v>
      </c>
      <c r="O1021">
        <v>25</v>
      </c>
      <c r="P1021">
        <v>220.00000000000003</v>
      </c>
      <c r="Q1021">
        <f t="shared" si="55"/>
        <v>5500.0000000000009</v>
      </c>
      <c r="R1021">
        <f t="shared" si="56"/>
        <v>6160.0000000000018</v>
      </c>
      <c r="S1021"/>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row>
    <row r="1022" spans="1:60" s="2" customFormat="1" ht="15" x14ac:dyDescent="0.25">
      <c r="A1022" t="s">
        <v>2851</v>
      </c>
      <c r="B1022" t="s">
        <v>25</v>
      </c>
      <c r="C1022" t="s">
        <v>771</v>
      </c>
      <c r="D1022" t="s">
        <v>772</v>
      </c>
      <c r="E1022" t="s">
        <v>116</v>
      </c>
      <c r="F1022" t="s">
        <v>1605</v>
      </c>
      <c r="G1022" t="s">
        <v>3354</v>
      </c>
      <c r="H1022" t="s">
        <v>753</v>
      </c>
      <c r="I1022" t="s">
        <v>2212</v>
      </c>
      <c r="J1022" t="s">
        <v>124</v>
      </c>
      <c r="K1022" t="s">
        <v>754</v>
      </c>
      <c r="L1022">
        <v>0</v>
      </c>
      <c r="M1022">
        <v>796</v>
      </c>
      <c r="N1022" t="s">
        <v>886</v>
      </c>
      <c r="O1022">
        <v>25</v>
      </c>
      <c r="P1022">
        <v>495.00000000000006</v>
      </c>
      <c r="Q1022">
        <f t="shared" si="55"/>
        <v>12375.000000000002</v>
      </c>
      <c r="R1022">
        <f t="shared" si="56"/>
        <v>13860.000000000004</v>
      </c>
      <c r="S1022"/>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row>
    <row r="1023" spans="1:60" s="2" customFormat="1" ht="15" x14ac:dyDescent="0.25">
      <c r="A1023" t="s">
        <v>2852</v>
      </c>
      <c r="B1023" t="s">
        <v>25</v>
      </c>
      <c r="C1023" t="s">
        <v>771</v>
      </c>
      <c r="D1023" t="s">
        <v>772</v>
      </c>
      <c r="E1023" t="s">
        <v>116</v>
      </c>
      <c r="F1023" t="s">
        <v>1605</v>
      </c>
      <c r="G1023" t="s">
        <v>3354</v>
      </c>
      <c r="H1023" t="s">
        <v>140</v>
      </c>
      <c r="I1023" t="s">
        <v>1639</v>
      </c>
      <c r="J1023" t="s">
        <v>124</v>
      </c>
      <c r="K1023" t="s">
        <v>754</v>
      </c>
      <c r="L1023">
        <v>0</v>
      </c>
      <c r="M1023">
        <v>796</v>
      </c>
      <c r="N1023" t="s">
        <v>886</v>
      </c>
      <c r="O1023">
        <v>30</v>
      </c>
      <c r="P1023">
        <v>224.00000000000003</v>
      </c>
      <c r="Q1023">
        <f t="shared" si="55"/>
        <v>6720.0000000000009</v>
      </c>
      <c r="R1023">
        <f t="shared" si="56"/>
        <v>7526.4000000000015</v>
      </c>
      <c r="S1023"/>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row>
    <row r="1024" spans="1:60" s="2" customFormat="1" ht="15" x14ac:dyDescent="0.25">
      <c r="A1024" t="s">
        <v>2853</v>
      </c>
      <c r="B1024" t="s">
        <v>25</v>
      </c>
      <c r="C1024" t="s">
        <v>771</v>
      </c>
      <c r="D1024" t="s">
        <v>772</v>
      </c>
      <c r="E1024" t="s">
        <v>116</v>
      </c>
      <c r="F1024" t="s">
        <v>1605</v>
      </c>
      <c r="G1024" t="s">
        <v>3354</v>
      </c>
      <c r="H1024" t="s">
        <v>756</v>
      </c>
      <c r="I1024" t="s">
        <v>2504</v>
      </c>
      <c r="J1024" t="s">
        <v>124</v>
      </c>
      <c r="K1024" t="s">
        <v>754</v>
      </c>
      <c r="L1024">
        <v>0</v>
      </c>
      <c r="M1024">
        <v>796</v>
      </c>
      <c r="N1024" t="s">
        <v>886</v>
      </c>
      <c r="O1024">
        <v>50</v>
      </c>
      <c r="P1024">
        <v>220.00000000000003</v>
      </c>
      <c r="Q1024">
        <f t="shared" si="55"/>
        <v>11000.000000000002</v>
      </c>
      <c r="R1024">
        <f t="shared" si="56"/>
        <v>12320.000000000004</v>
      </c>
      <c r="S1024"/>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row>
    <row r="1025" spans="1:60" s="2" customFormat="1" ht="15" x14ac:dyDescent="0.25">
      <c r="A1025" t="s">
        <v>2854</v>
      </c>
      <c r="B1025" t="s">
        <v>25</v>
      </c>
      <c r="C1025" t="s">
        <v>771</v>
      </c>
      <c r="D1025" t="s">
        <v>772</v>
      </c>
      <c r="E1025" t="s">
        <v>116</v>
      </c>
      <c r="F1025" t="s">
        <v>1605</v>
      </c>
      <c r="G1025" t="s">
        <v>3354</v>
      </c>
      <c r="H1025" t="s">
        <v>1488</v>
      </c>
      <c r="I1025" t="s">
        <v>2209</v>
      </c>
      <c r="J1025" t="s">
        <v>124</v>
      </c>
      <c r="K1025" t="s">
        <v>754</v>
      </c>
      <c r="L1025">
        <v>0</v>
      </c>
      <c r="M1025">
        <v>796</v>
      </c>
      <c r="N1025" t="s">
        <v>886</v>
      </c>
      <c r="O1025">
        <v>100</v>
      </c>
      <c r="P1025">
        <v>220.00000000000003</v>
      </c>
      <c r="Q1025">
        <f t="shared" si="55"/>
        <v>22000.000000000004</v>
      </c>
      <c r="R1025">
        <f t="shared" si="56"/>
        <v>24640.000000000007</v>
      </c>
      <c r="S102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row>
    <row r="1026" spans="1:60" s="2" customFormat="1" ht="15" x14ac:dyDescent="0.25">
      <c r="A1026" t="s">
        <v>2855</v>
      </c>
      <c r="B1026" t="s">
        <v>25</v>
      </c>
      <c r="C1026" t="s">
        <v>771</v>
      </c>
      <c r="D1026" t="s">
        <v>772</v>
      </c>
      <c r="E1026" t="s">
        <v>116</v>
      </c>
      <c r="F1026" t="s">
        <v>1605</v>
      </c>
      <c r="G1026" t="s">
        <v>3354</v>
      </c>
      <c r="H1026" t="s">
        <v>125</v>
      </c>
      <c r="I1026" t="s">
        <v>2205</v>
      </c>
      <c r="J1026" t="s">
        <v>124</v>
      </c>
      <c r="K1026" t="s">
        <v>754</v>
      </c>
      <c r="L1026">
        <v>0</v>
      </c>
      <c r="M1026">
        <v>796</v>
      </c>
      <c r="N1026" t="s">
        <v>886</v>
      </c>
      <c r="O1026">
        <v>200</v>
      </c>
      <c r="P1026">
        <v>220.00000000000003</v>
      </c>
      <c r="Q1026">
        <f t="shared" si="55"/>
        <v>44000.000000000007</v>
      </c>
      <c r="R1026">
        <f t="shared" si="56"/>
        <v>49280.000000000015</v>
      </c>
      <c r="S1026"/>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row>
    <row r="1027" spans="1:60" s="2" customFormat="1" ht="15" x14ac:dyDescent="0.25">
      <c r="A1027" t="s">
        <v>2856</v>
      </c>
      <c r="B1027" t="s">
        <v>25</v>
      </c>
      <c r="C1027" t="s">
        <v>771</v>
      </c>
      <c r="D1027" t="s">
        <v>772</v>
      </c>
      <c r="E1027" t="s">
        <v>116</v>
      </c>
      <c r="F1027" t="s">
        <v>1605</v>
      </c>
      <c r="G1027" t="s">
        <v>3354</v>
      </c>
      <c r="H1027" t="s">
        <v>753</v>
      </c>
      <c r="I1027" t="s">
        <v>878</v>
      </c>
      <c r="J1027" t="s">
        <v>124</v>
      </c>
      <c r="K1027" t="s">
        <v>754</v>
      </c>
      <c r="L1027">
        <v>0</v>
      </c>
      <c r="M1027">
        <v>796</v>
      </c>
      <c r="N1027" t="s">
        <v>886</v>
      </c>
      <c r="O1027">
        <v>25</v>
      </c>
      <c r="P1027">
        <v>220.00000000000003</v>
      </c>
      <c r="Q1027">
        <f t="shared" si="55"/>
        <v>5500.0000000000009</v>
      </c>
      <c r="R1027">
        <f t="shared" si="56"/>
        <v>6160.0000000000018</v>
      </c>
      <c r="S1027"/>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row>
    <row r="1028" spans="1:60" s="2" customFormat="1" ht="15" x14ac:dyDescent="0.25">
      <c r="A1028" t="s">
        <v>2857</v>
      </c>
      <c r="B1028" t="s">
        <v>25</v>
      </c>
      <c r="C1028" t="s">
        <v>771</v>
      </c>
      <c r="D1028" t="s">
        <v>772</v>
      </c>
      <c r="E1028" t="s">
        <v>116</v>
      </c>
      <c r="F1028" t="s">
        <v>1605</v>
      </c>
      <c r="G1028" t="s">
        <v>3354</v>
      </c>
      <c r="H1028" t="s">
        <v>126</v>
      </c>
      <c r="I1028" t="s">
        <v>879</v>
      </c>
      <c r="J1028" t="s">
        <v>124</v>
      </c>
      <c r="K1028" t="s">
        <v>754</v>
      </c>
      <c r="L1028">
        <v>0</v>
      </c>
      <c r="M1028">
        <v>796</v>
      </c>
      <c r="N1028" t="s">
        <v>886</v>
      </c>
      <c r="O1028">
        <v>50</v>
      </c>
      <c r="P1028">
        <v>220.00000000000003</v>
      </c>
      <c r="Q1028">
        <f t="shared" si="55"/>
        <v>11000.000000000002</v>
      </c>
      <c r="R1028">
        <f t="shared" si="56"/>
        <v>12320.000000000004</v>
      </c>
      <c r="S1028"/>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row>
    <row r="1029" spans="1:60" s="2" customFormat="1" ht="15" x14ac:dyDescent="0.25">
      <c r="A1029" t="s">
        <v>2858</v>
      </c>
      <c r="B1029" t="s">
        <v>25</v>
      </c>
      <c r="C1029" t="s">
        <v>771</v>
      </c>
      <c r="D1029" t="s">
        <v>772</v>
      </c>
      <c r="E1029" t="s">
        <v>116</v>
      </c>
      <c r="F1029" t="s">
        <v>1605</v>
      </c>
      <c r="G1029" t="s">
        <v>3354</v>
      </c>
      <c r="H1029" t="s">
        <v>133</v>
      </c>
      <c r="I1029" t="s">
        <v>2219</v>
      </c>
      <c r="J1029" t="s">
        <v>124</v>
      </c>
      <c r="K1029" t="s">
        <v>754</v>
      </c>
      <c r="L1029">
        <v>0</v>
      </c>
      <c r="M1029">
        <v>796</v>
      </c>
      <c r="N1029" t="s">
        <v>886</v>
      </c>
      <c r="O1029">
        <v>2</v>
      </c>
      <c r="P1029">
        <v>220.00000000000003</v>
      </c>
      <c r="Q1029">
        <f t="shared" si="55"/>
        <v>440.00000000000006</v>
      </c>
      <c r="R1029">
        <f t="shared" si="56"/>
        <v>492.80000000000013</v>
      </c>
      <c r="S1029"/>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row>
    <row r="1030" spans="1:60" s="2" customFormat="1" ht="15" x14ac:dyDescent="0.25">
      <c r="A1030" t="s">
        <v>2859</v>
      </c>
      <c r="B1030" t="s">
        <v>25</v>
      </c>
      <c r="C1030" t="s">
        <v>771</v>
      </c>
      <c r="D1030" t="s">
        <v>772</v>
      </c>
      <c r="E1030" t="s">
        <v>116</v>
      </c>
      <c r="F1030" t="s">
        <v>1605</v>
      </c>
      <c r="G1030" t="s">
        <v>3354</v>
      </c>
      <c r="H1030" t="s">
        <v>125</v>
      </c>
      <c r="I1030" t="s">
        <v>2216</v>
      </c>
      <c r="J1030" t="s">
        <v>124</v>
      </c>
      <c r="K1030" t="s">
        <v>754</v>
      </c>
      <c r="L1030">
        <v>0</v>
      </c>
      <c r="M1030">
        <v>796</v>
      </c>
      <c r="N1030" t="s">
        <v>886</v>
      </c>
      <c r="O1030">
        <v>5</v>
      </c>
      <c r="P1030">
        <v>220.00000000000003</v>
      </c>
      <c r="Q1030">
        <f t="shared" si="55"/>
        <v>1100.0000000000002</v>
      </c>
      <c r="R1030">
        <f t="shared" si="56"/>
        <v>1232.0000000000005</v>
      </c>
      <c r="S1030"/>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row>
    <row r="1031" spans="1:60" s="2" customFormat="1" ht="15" x14ac:dyDescent="0.25">
      <c r="A1031" t="s">
        <v>2860</v>
      </c>
      <c r="B1031" t="s">
        <v>25</v>
      </c>
      <c r="C1031" t="s">
        <v>771</v>
      </c>
      <c r="D1031" t="s">
        <v>772</v>
      </c>
      <c r="E1031" t="s">
        <v>116</v>
      </c>
      <c r="F1031" t="s">
        <v>1605</v>
      </c>
      <c r="G1031" t="s">
        <v>3354</v>
      </c>
      <c r="H1031" t="s">
        <v>125</v>
      </c>
      <c r="I1031" t="s">
        <v>2206</v>
      </c>
      <c r="J1031" t="s">
        <v>124</v>
      </c>
      <c r="K1031" t="s">
        <v>754</v>
      </c>
      <c r="L1031">
        <v>0</v>
      </c>
      <c r="M1031">
        <v>796</v>
      </c>
      <c r="N1031" t="s">
        <v>886</v>
      </c>
      <c r="O1031">
        <v>150</v>
      </c>
      <c r="P1031">
        <v>220.00000000000003</v>
      </c>
      <c r="Q1031">
        <f t="shared" si="55"/>
        <v>33000.000000000007</v>
      </c>
      <c r="R1031">
        <f t="shared" si="56"/>
        <v>36960.000000000015</v>
      </c>
      <c r="S1031"/>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row>
    <row r="1032" spans="1:60" s="2" customFormat="1" ht="15" x14ac:dyDescent="0.25">
      <c r="A1032" t="s">
        <v>2861</v>
      </c>
      <c r="B1032" t="s">
        <v>25</v>
      </c>
      <c r="C1032" t="s">
        <v>848</v>
      </c>
      <c r="D1032" t="s">
        <v>772</v>
      </c>
      <c r="E1032" t="s">
        <v>116</v>
      </c>
      <c r="F1032" t="s">
        <v>1605</v>
      </c>
      <c r="G1032" t="s">
        <v>3354</v>
      </c>
      <c r="H1032" t="s">
        <v>613</v>
      </c>
      <c r="I1032" t="s">
        <v>2169</v>
      </c>
      <c r="J1032" t="s">
        <v>124</v>
      </c>
      <c r="K1032" t="s">
        <v>754</v>
      </c>
      <c r="L1032">
        <v>0</v>
      </c>
      <c r="M1032">
        <v>796</v>
      </c>
      <c r="N1032" t="s">
        <v>886</v>
      </c>
      <c r="O1032">
        <v>50</v>
      </c>
      <c r="P1032">
        <v>220.00000000000003</v>
      </c>
      <c r="Q1032">
        <f t="shared" si="55"/>
        <v>11000.000000000002</v>
      </c>
      <c r="R1032">
        <f t="shared" si="56"/>
        <v>12320.000000000004</v>
      </c>
      <c r="S1032"/>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row>
    <row r="1033" spans="1:60" s="2" customFormat="1" ht="15" x14ac:dyDescent="0.25">
      <c r="A1033" t="s">
        <v>2862</v>
      </c>
      <c r="B1033" t="s">
        <v>25</v>
      </c>
      <c r="C1033" t="s">
        <v>771</v>
      </c>
      <c r="D1033" t="s">
        <v>772</v>
      </c>
      <c r="E1033" t="s">
        <v>116</v>
      </c>
      <c r="F1033" t="s">
        <v>1605</v>
      </c>
      <c r="G1033" t="s">
        <v>3354</v>
      </c>
      <c r="H1033" t="s">
        <v>880</v>
      </c>
      <c r="I1033" t="s">
        <v>2813</v>
      </c>
      <c r="J1033" t="s">
        <v>124</v>
      </c>
      <c r="K1033" t="s">
        <v>754</v>
      </c>
      <c r="L1033">
        <v>0</v>
      </c>
      <c r="M1033">
        <v>796</v>
      </c>
      <c r="N1033" t="s">
        <v>886</v>
      </c>
      <c r="O1033">
        <v>100</v>
      </c>
      <c r="P1033">
        <v>220.00000000000003</v>
      </c>
      <c r="Q1033">
        <f t="shared" si="55"/>
        <v>22000.000000000004</v>
      </c>
      <c r="R1033">
        <f t="shared" si="56"/>
        <v>24640.000000000007</v>
      </c>
      <c r="S1033"/>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row>
    <row r="1034" spans="1:60" s="2" customFormat="1" ht="15" x14ac:dyDescent="0.25">
      <c r="A1034" t="s">
        <v>2863</v>
      </c>
      <c r="B1034" t="s">
        <v>25</v>
      </c>
      <c r="C1034" t="s">
        <v>771</v>
      </c>
      <c r="D1034" t="s">
        <v>772</v>
      </c>
      <c r="E1034" t="s">
        <v>116</v>
      </c>
      <c r="F1034" t="s">
        <v>1605</v>
      </c>
      <c r="G1034" t="s">
        <v>3354</v>
      </c>
      <c r="H1034" t="s">
        <v>129</v>
      </c>
      <c r="I1034" t="s">
        <v>881</v>
      </c>
      <c r="J1034" t="s">
        <v>124</v>
      </c>
      <c r="K1034" t="s">
        <v>754</v>
      </c>
      <c r="L1034">
        <v>0</v>
      </c>
      <c r="M1034">
        <v>796</v>
      </c>
      <c r="N1034" t="s">
        <v>886</v>
      </c>
      <c r="O1034">
        <v>10</v>
      </c>
      <c r="P1034">
        <v>220.00000000000003</v>
      </c>
      <c r="Q1034">
        <f t="shared" si="55"/>
        <v>2200.0000000000005</v>
      </c>
      <c r="R1034">
        <f t="shared" si="56"/>
        <v>2464.0000000000009</v>
      </c>
      <c r="S1034"/>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row>
    <row r="1035" spans="1:60" s="2" customFormat="1" ht="15" x14ac:dyDescent="0.25">
      <c r="A1035" t="s">
        <v>2864</v>
      </c>
      <c r="B1035" t="s">
        <v>25</v>
      </c>
      <c r="C1035" t="s">
        <v>771</v>
      </c>
      <c r="D1035" t="s">
        <v>772</v>
      </c>
      <c r="E1035" t="s">
        <v>116</v>
      </c>
      <c r="F1035" t="s">
        <v>1605</v>
      </c>
      <c r="G1035" t="s">
        <v>3354</v>
      </c>
      <c r="H1035" t="s">
        <v>2661</v>
      </c>
      <c r="I1035" t="s">
        <v>2215</v>
      </c>
      <c r="J1035" t="s">
        <v>124</v>
      </c>
      <c r="K1035" t="s">
        <v>754</v>
      </c>
      <c r="L1035">
        <v>0</v>
      </c>
      <c r="M1035">
        <v>796</v>
      </c>
      <c r="N1035" t="s">
        <v>886</v>
      </c>
      <c r="O1035">
        <v>10</v>
      </c>
      <c r="P1035">
        <v>220.00000000000003</v>
      </c>
      <c r="Q1035">
        <f t="shared" si="55"/>
        <v>2200.0000000000005</v>
      </c>
      <c r="R1035">
        <f t="shared" si="56"/>
        <v>2464.0000000000009</v>
      </c>
      <c r="S103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row>
    <row r="1036" spans="1:60" s="2" customFormat="1" ht="15" x14ac:dyDescent="0.25">
      <c r="A1036" t="s">
        <v>2865</v>
      </c>
      <c r="B1036" t="s">
        <v>25</v>
      </c>
      <c r="C1036" t="s">
        <v>771</v>
      </c>
      <c r="D1036" t="s">
        <v>772</v>
      </c>
      <c r="E1036" t="s">
        <v>116</v>
      </c>
      <c r="F1036" t="s">
        <v>1605</v>
      </c>
      <c r="G1036" t="s">
        <v>3354</v>
      </c>
      <c r="H1036" t="s">
        <v>128</v>
      </c>
      <c r="I1036" t="s">
        <v>2816</v>
      </c>
      <c r="J1036" t="s">
        <v>124</v>
      </c>
      <c r="K1036" t="s">
        <v>754</v>
      </c>
      <c r="L1036">
        <v>0</v>
      </c>
      <c r="M1036">
        <v>796</v>
      </c>
      <c r="N1036" t="s">
        <v>886</v>
      </c>
      <c r="O1036">
        <v>150</v>
      </c>
      <c r="P1036">
        <v>220.00000000000003</v>
      </c>
      <c r="Q1036">
        <f t="shared" si="55"/>
        <v>33000.000000000007</v>
      </c>
      <c r="R1036">
        <f t="shared" si="56"/>
        <v>36960.000000000015</v>
      </c>
      <c r="S1036"/>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row>
    <row r="1037" spans="1:60" s="2" customFormat="1" ht="15" x14ac:dyDescent="0.25">
      <c r="A1037" t="s">
        <v>2866</v>
      </c>
      <c r="B1037" t="s">
        <v>25</v>
      </c>
      <c r="C1037" t="s">
        <v>771</v>
      </c>
      <c r="D1037" t="s">
        <v>772</v>
      </c>
      <c r="E1037" t="s">
        <v>116</v>
      </c>
      <c r="F1037" t="s">
        <v>1605</v>
      </c>
      <c r="G1037" t="s">
        <v>3354</v>
      </c>
      <c r="H1037" t="s">
        <v>126</v>
      </c>
      <c r="I1037" t="s">
        <v>2185</v>
      </c>
      <c r="J1037" t="s">
        <v>124</v>
      </c>
      <c r="K1037" t="s">
        <v>754</v>
      </c>
      <c r="L1037">
        <v>0</v>
      </c>
      <c r="M1037">
        <v>796</v>
      </c>
      <c r="N1037" t="s">
        <v>886</v>
      </c>
      <c r="O1037">
        <v>50</v>
      </c>
      <c r="P1037">
        <v>220.00000000000003</v>
      </c>
      <c r="Q1037">
        <f t="shared" si="55"/>
        <v>11000.000000000002</v>
      </c>
      <c r="R1037">
        <f t="shared" si="56"/>
        <v>12320.000000000004</v>
      </c>
      <c r="S1037"/>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row>
    <row r="1038" spans="1:60" s="2" customFormat="1" ht="15" x14ac:dyDescent="0.25">
      <c r="A1038" t="s">
        <v>2867</v>
      </c>
      <c r="B1038" t="s">
        <v>25</v>
      </c>
      <c r="C1038" t="s">
        <v>771</v>
      </c>
      <c r="D1038" t="s">
        <v>772</v>
      </c>
      <c r="E1038" t="s">
        <v>116</v>
      </c>
      <c r="F1038" t="s">
        <v>1605</v>
      </c>
      <c r="G1038" t="s">
        <v>3354</v>
      </c>
      <c r="H1038" t="s">
        <v>125</v>
      </c>
      <c r="I1038" t="s">
        <v>2207</v>
      </c>
      <c r="J1038" t="s">
        <v>124</v>
      </c>
      <c r="K1038" t="s">
        <v>754</v>
      </c>
      <c r="L1038">
        <v>0</v>
      </c>
      <c r="M1038">
        <v>796</v>
      </c>
      <c r="N1038" t="s">
        <v>886</v>
      </c>
      <c r="O1038">
        <v>10</v>
      </c>
      <c r="P1038">
        <v>220.00000000000003</v>
      </c>
      <c r="Q1038">
        <f t="shared" si="55"/>
        <v>2200.0000000000005</v>
      </c>
      <c r="R1038">
        <f t="shared" si="56"/>
        <v>2464.0000000000009</v>
      </c>
      <c r="S1038"/>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row>
    <row r="1039" spans="1:60" s="2" customFormat="1" ht="15" x14ac:dyDescent="0.25">
      <c r="A1039" t="s">
        <v>2868</v>
      </c>
      <c r="B1039" t="s">
        <v>25</v>
      </c>
      <c r="C1039" t="s">
        <v>771</v>
      </c>
      <c r="D1039" t="s">
        <v>772</v>
      </c>
      <c r="E1039" t="s">
        <v>116</v>
      </c>
      <c r="F1039" t="s">
        <v>1605</v>
      </c>
      <c r="G1039" t="s">
        <v>3354</v>
      </c>
      <c r="H1039" t="s">
        <v>145</v>
      </c>
      <c r="I1039" t="s">
        <v>1855</v>
      </c>
      <c r="J1039" t="s">
        <v>124</v>
      </c>
      <c r="K1039" t="s">
        <v>754</v>
      </c>
      <c r="L1039">
        <v>0</v>
      </c>
      <c r="M1039">
        <v>796</v>
      </c>
      <c r="N1039" t="s">
        <v>886</v>
      </c>
      <c r="O1039">
        <v>100</v>
      </c>
      <c r="P1039">
        <v>220.00000000000003</v>
      </c>
      <c r="Q1039">
        <f t="shared" ref="Q1039:Q1102" si="57">O1039*P1039</f>
        <v>22000.000000000004</v>
      </c>
      <c r="R1039">
        <f t="shared" ref="R1039:R1102" si="58">Q1039*1.12</f>
        <v>24640.000000000007</v>
      </c>
      <c r="S1039"/>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row>
    <row r="1040" spans="1:60" s="2" customFormat="1" ht="15" x14ac:dyDescent="0.25">
      <c r="A1040" t="s">
        <v>2869</v>
      </c>
      <c r="B1040" t="s">
        <v>25</v>
      </c>
      <c r="C1040" t="s">
        <v>771</v>
      </c>
      <c r="D1040" t="s">
        <v>772</v>
      </c>
      <c r="E1040" t="s">
        <v>116</v>
      </c>
      <c r="F1040" t="s">
        <v>1605</v>
      </c>
      <c r="G1040" t="s">
        <v>3354</v>
      </c>
      <c r="H1040" t="s">
        <v>756</v>
      </c>
      <c r="I1040" t="s">
        <v>2807</v>
      </c>
      <c r="J1040" t="s">
        <v>124</v>
      </c>
      <c r="K1040" t="s">
        <v>754</v>
      </c>
      <c r="L1040">
        <v>0</v>
      </c>
      <c r="M1040">
        <v>796</v>
      </c>
      <c r="N1040" t="s">
        <v>886</v>
      </c>
      <c r="O1040">
        <v>25</v>
      </c>
      <c r="P1040">
        <v>220.00000000000003</v>
      </c>
      <c r="Q1040">
        <f t="shared" si="57"/>
        <v>5500.0000000000009</v>
      </c>
      <c r="R1040">
        <f t="shared" si="58"/>
        <v>6160.0000000000018</v>
      </c>
      <c r="S1040"/>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row>
    <row r="1041" spans="1:60" s="2" customFormat="1" ht="15" x14ac:dyDescent="0.25">
      <c r="A1041" t="s">
        <v>2870</v>
      </c>
      <c r="B1041" t="s">
        <v>25</v>
      </c>
      <c r="C1041" t="s">
        <v>771</v>
      </c>
      <c r="D1041" t="s">
        <v>772</v>
      </c>
      <c r="E1041" t="s">
        <v>116</v>
      </c>
      <c r="F1041" t="s">
        <v>1605</v>
      </c>
      <c r="G1041" t="s">
        <v>3354</v>
      </c>
      <c r="H1041" t="s">
        <v>145</v>
      </c>
      <c r="I1041" t="s">
        <v>882</v>
      </c>
      <c r="J1041" t="s">
        <v>124</v>
      </c>
      <c r="K1041" t="s">
        <v>754</v>
      </c>
      <c r="L1041">
        <v>0</v>
      </c>
      <c r="M1041">
        <v>796</v>
      </c>
      <c r="N1041" t="s">
        <v>886</v>
      </c>
      <c r="O1041">
        <v>50</v>
      </c>
      <c r="P1041">
        <v>220.00000000000003</v>
      </c>
      <c r="Q1041">
        <f t="shared" si="57"/>
        <v>11000.000000000002</v>
      </c>
      <c r="R1041">
        <f t="shared" si="58"/>
        <v>12320.000000000004</v>
      </c>
      <c r="S1041"/>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row>
    <row r="1042" spans="1:60" s="2" customFormat="1" ht="15" x14ac:dyDescent="0.25">
      <c r="A1042" t="s">
        <v>2871</v>
      </c>
      <c r="B1042" t="s">
        <v>25</v>
      </c>
      <c r="C1042" t="s">
        <v>771</v>
      </c>
      <c r="D1042" t="s">
        <v>772</v>
      </c>
      <c r="E1042" t="s">
        <v>116</v>
      </c>
      <c r="F1042" t="s">
        <v>1605</v>
      </c>
      <c r="G1042" t="s">
        <v>3354</v>
      </c>
      <c r="H1042" t="s">
        <v>128</v>
      </c>
      <c r="I1042" t="s">
        <v>614</v>
      </c>
      <c r="J1042" t="s">
        <v>124</v>
      </c>
      <c r="K1042" t="s">
        <v>754</v>
      </c>
      <c r="L1042">
        <v>0</v>
      </c>
      <c r="M1042">
        <v>796</v>
      </c>
      <c r="N1042" t="s">
        <v>886</v>
      </c>
      <c r="O1042">
        <v>150</v>
      </c>
      <c r="P1042">
        <v>220.00000000000003</v>
      </c>
      <c r="Q1042">
        <f t="shared" si="57"/>
        <v>33000.000000000007</v>
      </c>
      <c r="R1042">
        <f t="shared" si="58"/>
        <v>36960.000000000015</v>
      </c>
      <c r="S1042"/>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row>
    <row r="1043" spans="1:60" s="2" customFormat="1" ht="15" x14ac:dyDescent="0.25">
      <c r="A1043" t="s">
        <v>2872</v>
      </c>
      <c r="B1043" t="s">
        <v>25</v>
      </c>
      <c r="C1043" t="s">
        <v>771</v>
      </c>
      <c r="D1043" t="s">
        <v>772</v>
      </c>
      <c r="E1043" t="s">
        <v>116</v>
      </c>
      <c r="F1043" t="s">
        <v>1605</v>
      </c>
      <c r="G1043" t="s">
        <v>3354</v>
      </c>
      <c r="H1043" t="s">
        <v>130</v>
      </c>
      <c r="I1043" t="s">
        <v>883</v>
      </c>
      <c r="J1043" t="s">
        <v>124</v>
      </c>
      <c r="K1043" t="s">
        <v>754</v>
      </c>
      <c r="L1043">
        <v>0</v>
      </c>
      <c r="M1043">
        <v>796</v>
      </c>
      <c r="N1043" t="s">
        <v>886</v>
      </c>
      <c r="O1043">
        <v>50</v>
      </c>
      <c r="P1043">
        <v>220.00000000000003</v>
      </c>
      <c r="Q1043">
        <f t="shared" si="57"/>
        <v>11000.000000000002</v>
      </c>
      <c r="R1043">
        <f t="shared" si="58"/>
        <v>12320.000000000004</v>
      </c>
      <c r="S1043"/>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row>
    <row r="1044" spans="1:60" s="2" customFormat="1" ht="15" x14ac:dyDescent="0.25">
      <c r="A1044" t="s">
        <v>2873</v>
      </c>
      <c r="B1044" t="s">
        <v>25</v>
      </c>
      <c r="C1044" t="s">
        <v>771</v>
      </c>
      <c r="D1044" t="s">
        <v>772</v>
      </c>
      <c r="E1044" t="s">
        <v>116</v>
      </c>
      <c r="F1044" t="s">
        <v>1605</v>
      </c>
      <c r="G1044" t="s">
        <v>3354</v>
      </c>
      <c r="H1044" t="s">
        <v>133</v>
      </c>
      <c r="I1044" t="s">
        <v>2819</v>
      </c>
      <c r="J1044" t="s">
        <v>124</v>
      </c>
      <c r="K1044" t="s">
        <v>754</v>
      </c>
      <c r="L1044">
        <v>0</v>
      </c>
      <c r="M1044">
        <v>796</v>
      </c>
      <c r="N1044" t="s">
        <v>886</v>
      </c>
      <c r="O1044">
        <v>50</v>
      </c>
      <c r="P1044">
        <v>220.00000000000003</v>
      </c>
      <c r="Q1044">
        <f t="shared" si="57"/>
        <v>11000.000000000002</v>
      </c>
      <c r="R1044">
        <f t="shared" si="58"/>
        <v>12320.000000000004</v>
      </c>
      <c r="S1044"/>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row>
    <row r="1045" spans="1:60" s="2" customFormat="1" ht="15" x14ac:dyDescent="0.25">
      <c r="A1045" t="s">
        <v>2874</v>
      </c>
      <c r="B1045" t="s">
        <v>25</v>
      </c>
      <c r="C1045" t="s">
        <v>771</v>
      </c>
      <c r="D1045" t="s">
        <v>772</v>
      </c>
      <c r="E1045" t="s">
        <v>116</v>
      </c>
      <c r="F1045" t="s">
        <v>1605</v>
      </c>
      <c r="G1045" t="s">
        <v>3354</v>
      </c>
      <c r="H1045" t="s">
        <v>126</v>
      </c>
      <c r="I1045" t="s">
        <v>2211</v>
      </c>
      <c r="J1045" t="s">
        <v>124</v>
      </c>
      <c r="K1045" t="s">
        <v>754</v>
      </c>
      <c r="L1045">
        <v>0</v>
      </c>
      <c r="M1045">
        <v>796</v>
      </c>
      <c r="N1045" t="s">
        <v>886</v>
      </c>
      <c r="O1045">
        <v>15</v>
      </c>
      <c r="P1045">
        <v>220.00000000000003</v>
      </c>
      <c r="Q1045">
        <f t="shared" si="57"/>
        <v>3300.0000000000005</v>
      </c>
      <c r="R1045">
        <f t="shared" si="58"/>
        <v>3696.0000000000009</v>
      </c>
      <c r="S104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row>
    <row r="1046" spans="1:60" s="2" customFormat="1" ht="15" x14ac:dyDescent="0.25">
      <c r="A1046" t="s">
        <v>2875</v>
      </c>
      <c r="B1046" t="s">
        <v>25</v>
      </c>
      <c r="C1046" t="s">
        <v>771</v>
      </c>
      <c r="D1046" t="s">
        <v>772</v>
      </c>
      <c r="E1046" t="s">
        <v>116</v>
      </c>
      <c r="F1046" t="s">
        <v>1605</v>
      </c>
      <c r="G1046" t="s">
        <v>3354</v>
      </c>
      <c r="H1046" t="s">
        <v>2658</v>
      </c>
      <c r="I1046" t="s">
        <v>884</v>
      </c>
      <c r="J1046" t="s">
        <v>124</v>
      </c>
      <c r="K1046" t="s">
        <v>754</v>
      </c>
      <c r="L1046">
        <v>0</v>
      </c>
      <c r="M1046">
        <v>796</v>
      </c>
      <c r="N1046" t="s">
        <v>886</v>
      </c>
      <c r="O1046">
        <v>20</v>
      </c>
      <c r="P1046">
        <v>220.00000000000003</v>
      </c>
      <c r="Q1046">
        <f t="shared" si="57"/>
        <v>4400.0000000000009</v>
      </c>
      <c r="R1046">
        <f t="shared" si="58"/>
        <v>4928.0000000000018</v>
      </c>
      <c r="S1046"/>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row>
    <row r="1047" spans="1:60" s="2" customFormat="1" ht="15" x14ac:dyDescent="0.25">
      <c r="A1047" t="s">
        <v>2876</v>
      </c>
      <c r="B1047" t="s">
        <v>25</v>
      </c>
      <c r="C1047" t="s">
        <v>771</v>
      </c>
      <c r="D1047" t="s">
        <v>772</v>
      </c>
      <c r="E1047" t="s">
        <v>116</v>
      </c>
      <c r="F1047" t="s">
        <v>1605</v>
      </c>
      <c r="G1047" t="s">
        <v>3354</v>
      </c>
      <c r="H1047" t="s">
        <v>131</v>
      </c>
      <c r="I1047" t="s">
        <v>2821</v>
      </c>
      <c r="J1047" t="s">
        <v>124</v>
      </c>
      <c r="K1047" t="s">
        <v>754</v>
      </c>
      <c r="L1047">
        <v>0</v>
      </c>
      <c r="M1047">
        <v>796</v>
      </c>
      <c r="N1047" t="s">
        <v>886</v>
      </c>
      <c r="O1047">
        <v>2</v>
      </c>
      <c r="P1047">
        <v>220.00000000000003</v>
      </c>
      <c r="Q1047">
        <f t="shared" si="57"/>
        <v>440.00000000000006</v>
      </c>
      <c r="R1047">
        <f t="shared" si="58"/>
        <v>492.80000000000013</v>
      </c>
      <c r="S1047"/>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row>
    <row r="1048" spans="1:60" s="2" customFormat="1" ht="15" x14ac:dyDescent="0.25">
      <c r="A1048" t="s">
        <v>2877</v>
      </c>
      <c r="B1048" t="s">
        <v>25</v>
      </c>
      <c r="C1048" t="s">
        <v>771</v>
      </c>
      <c r="D1048" t="s">
        <v>772</v>
      </c>
      <c r="E1048" t="s">
        <v>116</v>
      </c>
      <c r="F1048" t="s">
        <v>1605</v>
      </c>
      <c r="G1048" t="s">
        <v>3354</v>
      </c>
      <c r="H1048" t="s">
        <v>128</v>
      </c>
      <c r="I1048" t="s">
        <v>2210</v>
      </c>
      <c r="J1048" t="s">
        <v>124</v>
      </c>
      <c r="K1048" t="s">
        <v>754</v>
      </c>
      <c r="L1048">
        <v>0</v>
      </c>
      <c r="M1048">
        <v>796</v>
      </c>
      <c r="N1048" t="s">
        <v>886</v>
      </c>
      <c r="O1048">
        <v>20</v>
      </c>
      <c r="P1048">
        <v>220.00000000000003</v>
      </c>
      <c r="Q1048">
        <f t="shared" si="57"/>
        <v>4400.0000000000009</v>
      </c>
      <c r="R1048">
        <f t="shared" si="58"/>
        <v>4928.0000000000018</v>
      </c>
      <c r="S1048"/>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row>
    <row r="1049" spans="1:60" s="2" customFormat="1" ht="15" x14ac:dyDescent="0.25">
      <c r="A1049" t="s">
        <v>2878</v>
      </c>
      <c r="B1049" t="s">
        <v>25</v>
      </c>
      <c r="C1049" t="s">
        <v>771</v>
      </c>
      <c r="D1049" t="s">
        <v>772</v>
      </c>
      <c r="E1049" t="s">
        <v>116</v>
      </c>
      <c r="F1049" t="s">
        <v>1605</v>
      </c>
      <c r="G1049" t="s">
        <v>3354</v>
      </c>
      <c r="H1049" t="s">
        <v>753</v>
      </c>
      <c r="I1049" t="s">
        <v>2679</v>
      </c>
      <c r="J1049" t="s">
        <v>124</v>
      </c>
      <c r="K1049" t="s">
        <v>754</v>
      </c>
      <c r="L1049">
        <v>0</v>
      </c>
      <c r="M1049">
        <v>796</v>
      </c>
      <c r="N1049" t="s">
        <v>886</v>
      </c>
      <c r="O1049">
        <v>20</v>
      </c>
      <c r="P1049">
        <v>220.00000000000003</v>
      </c>
      <c r="Q1049">
        <f t="shared" si="57"/>
        <v>4400.0000000000009</v>
      </c>
      <c r="R1049">
        <f t="shared" si="58"/>
        <v>4928.0000000000018</v>
      </c>
      <c r="S1049"/>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row>
    <row r="1050" spans="1:60" s="2" customFormat="1" ht="15" x14ac:dyDescent="0.25">
      <c r="A1050" t="s">
        <v>2879</v>
      </c>
      <c r="B1050" t="s">
        <v>25</v>
      </c>
      <c r="C1050" t="s">
        <v>771</v>
      </c>
      <c r="D1050" t="s">
        <v>772</v>
      </c>
      <c r="E1050" t="s">
        <v>116</v>
      </c>
      <c r="F1050" t="s">
        <v>1605</v>
      </c>
      <c r="G1050" t="s">
        <v>3354</v>
      </c>
      <c r="H1050" t="s">
        <v>145</v>
      </c>
      <c r="I1050" t="s">
        <v>2208</v>
      </c>
      <c r="J1050" t="s">
        <v>124</v>
      </c>
      <c r="K1050" t="s">
        <v>754</v>
      </c>
      <c r="L1050">
        <v>0</v>
      </c>
      <c r="M1050">
        <v>796</v>
      </c>
      <c r="N1050" t="s">
        <v>886</v>
      </c>
      <c r="O1050">
        <v>30</v>
      </c>
      <c r="P1050">
        <v>220.00000000000003</v>
      </c>
      <c r="Q1050">
        <f t="shared" si="57"/>
        <v>6600.0000000000009</v>
      </c>
      <c r="R1050">
        <f t="shared" si="58"/>
        <v>7392.0000000000018</v>
      </c>
      <c r="S1050"/>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row>
    <row r="1051" spans="1:60" s="2" customFormat="1" ht="15" x14ac:dyDescent="0.25">
      <c r="A1051" t="s">
        <v>2880</v>
      </c>
      <c r="B1051" t="s">
        <v>25</v>
      </c>
      <c r="C1051" t="s">
        <v>771</v>
      </c>
      <c r="D1051" t="s">
        <v>772</v>
      </c>
      <c r="E1051" t="s">
        <v>116</v>
      </c>
      <c r="F1051" t="s">
        <v>1605</v>
      </c>
      <c r="G1051" t="s">
        <v>3354</v>
      </c>
      <c r="H1051" t="s">
        <v>2656</v>
      </c>
      <c r="I1051" t="s">
        <v>2657</v>
      </c>
      <c r="J1051" t="s">
        <v>124</v>
      </c>
      <c r="K1051" t="s">
        <v>754</v>
      </c>
      <c r="L1051">
        <v>0</v>
      </c>
      <c r="M1051">
        <v>796</v>
      </c>
      <c r="N1051" t="s">
        <v>886</v>
      </c>
      <c r="O1051">
        <v>10</v>
      </c>
      <c r="P1051">
        <v>220.00000000000003</v>
      </c>
      <c r="Q1051">
        <f t="shared" si="57"/>
        <v>2200.0000000000005</v>
      </c>
      <c r="R1051">
        <f t="shared" si="58"/>
        <v>2464.0000000000009</v>
      </c>
      <c r="S1051"/>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row>
    <row r="1052" spans="1:60" s="2" customFormat="1" ht="15" x14ac:dyDescent="0.25">
      <c r="A1052" t="s">
        <v>2881</v>
      </c>
      <c r="B1052" t="s">
        <v>25</v>
      </c>
      <c r="C1052" t="s">
        <v>771</v>
      </c>
      <c r="D1052" t="s">
        <v>772</v>
      </c>
      <c r="E1052" t="s">
        <v>116</v>
      </c>
      <c r="F1052" t="s">
        <v>1605</v>
      </c>
      <c r="G1052" t="s">
        <v>3354</v>
      </c>
      <c r="H1052" t="s">
        <v>756</v>
      </c>
      <c r="I1052" t="s">
        <v>2213</v>
      </c>
      <c r="J1052" t="s">
        <v>124</v>
      </c>
      <c r="K1052" t="s">
        <v>754</v>
      </c>
      <c r="L1052">
        <v>0</v>
      </c>
      <c r="M1052">
        <v>796</v>
      </c>
      <c r="N1052" t="s">
        <v>886</v>
      </c>
      <c r="O1052">
        <v>25</v>
      </c>
      <c r="P1052">
        <v>220.00000000000003</v>
      </c>
      <c r="Q1052">
        <f t="shared" si="57"/>
        <v>5500.0000000000009</v>
      </c>
      <c r="R1052">
        <f t="shared" si="58"/>
        <v>6160.0000000000018</v>
      </c>
      <c r="S1052"/>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row>
    <row r="1053" spans="1:60" s="2" customFormat="1" ht="15" x14ac:dyDescent="0.25">
      <c r="A1053" t="s">
        <v>2882</v>
      </c>
      <c r="B1053" t="s">
        <v>25</v>
      </c>
      <c r="C1053" t="s">
        <v>771</v>
      </c>
      <c r="D1053" t="s">
        <v>772</v>
      </c>
      <c r="E1053" t="s">
        <v>116</v>
      </c>
      <c r="F1053" t="s">
        <v>1605</v>
      </c>
      <c r="G1053" t="s">
        <v>3354</v>
      </c>
      <c r="H1053" t="s">
        <v>128</v>
      </c>
      <c r="I1053" t="s">
        <v>2817</v>
      </c>
      <c r="J1053" t="s">
        <v>124</v>
      </c>
      <c r="K1053" t="s">
        <v>754</v>
      </c>
      <c r="L1053">
        <v>0</v>
      </c>
      <c r="M1053">
        <v>796</v>
      </c>
      <c r="N1053" t="s">
        <v>886</v>
      </c>
      <c r="O1053">
        <v>12</v>
      </c>
      <c r="P1053">
        <v>220.00000000000003</v>
      </c>
      <c r="Q1053">
        <f t="shared" si="57"/>
        <v>2640.0000000000005</v>
      </c>
      <c r="R1053">
        <f t="shared" si="58"/>
        <v>2956.8000000000006</v>
      </c>
      <c r="S1053"/>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row>
    <row r="1054" spans="1:60" s="2" customFormat="1" ht="15" x14ac:dyDescent="0.25">
      <c r="A1054" t="s">
        <v>2883</v>
      </c>
      <c r="B1054" t="s">
        <v>25</v>
      </c>
      <c r="C1054" t="s">
        <v>771</v>
      </c>
      <c r="D1054" t="s">
        <v>772</v>
      </c>
      <c r="E1054" t="s">
        <v>116</v>
      </c>
      <c r="F1054" t="s">
        <v>1605</v>
      </c>
      <c r="G1054" t="s">
        <v>3354</v>
      </c>
      <c r="H1054" t="s">
        <v>613</v>
      </c>
      <c r="I1054" t="s">
        <v>2811</v>
      </c>
      <c r="J1054" t="s">
        <v>124</v>
      </c>
      <c r="K1054" t="s">
        <v>754</v>
      </c>
      <c r="L1054">
        <v>0</v>
      </c>
      <c r="M1054">
        <v>796</v>
      </c>
      <c r="N1054" t="s">
        <v>886</v>
      </c>
      <c r="O1054">
        <v>40</v>
      </c>
      <c r="P1054">
        <v>220.00000000000003</v>
      </c>
      <c r="Q1054">
        <f t="shared" si="57"/>
        <v>8800.0000000000018</v>
      </c>
      <c r="R1054">
        <f t="shared" si="58"/>
        <v>9856.0000000000036</v>
      </c>
      <c r="S1054"/>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row>
    <row r="1055" spans="1:60" s="2" customFormat="1" ht="15" x14ac:dyDescent="0.25">
      <c r="A1055" t="s">
        <v>2884</v>
      </c>
      <c r="B1055" t="s">
        <v>25</v>
      </c>
      <c r="C1055" t="s">
        <v>771</v>
      </c>
      <c r="D1055" t="s">
        <v>772</v>
      </c>
      <c r="E1055" t="s">
        <v>116</v>
      </c>
      <c r="F1055" t="s">
        <v>1605</v>
      </c>
      <c r="G1055" t="s">
        <v>3354</v>
      </c>
      <c r="H1055" t="s">
        <v>757</v>
      </c>
      <c r="I1055" t="s">
        <v>2186</v>
      </c>
      <c r="J1055" t="s">
        <v>124</v>
      </c>
      <c r="K1055" t="s">
        <v>754</v>
      </c>
      <c r="L1055">
        <v>0</v>
      </c>
      <c r="M1055">
        <v>796</v>
      </c>
      <c r="N1055" t="s">
        <v>886</v>
      </c>
      <c r="O1055">
        <v>100</v>
      </c>
      <c r="P1055">
        <v>220.00000000000003</v>
      </c>
      <c r="Q1055">
        <f t="shared" si="57"/>
        <v>22000.000000000004</v>
      </c>
      <c r="R1055">
        <f t="shared" si="58"/>
        <v>24640.000000000007</v>
      </c>
      <c r="S105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row>
    <row r="1056" spans="1:60" s="2" customFormat="1" ht="15" x14ac:dyDescent="0.25">
      <c r="A1056" t="s">
        <v>2885</v>
      </c>
      <c r="B1056" t="s">
        <v>25</v>
      </c>
      <c r="C1056" t="s">
        <v>771</v>
      </c>
      <c r="D1056" t="s">
        <v>772</v>
      </c>
      <c r="E1056" t="s">
        <v>116</v>
      </c>
      <c r="F1056" t="s">
        <v>1605</v>
      </c>
      <c r="G1056" t="s">
        <v>3354</v>
      </c>
      <c r="H1056" t="s">
        <v>131</v>
      </c>
      <c r="I1056" t="s">
        <v>2217</v>
      </c>
      <c r="J1056" t="s">
        <v>124</v>
      </c>
      <c r="K1056" t="s">
        <v>754</v>
      </c>
      <c r="L1056">
        <v>0</v>
      </c>
      <c r="M1056">
        <v>796</v>
      </c>
      <c r="N1056" t="s">
        <v>886</v>
      </c>
      <c r="O1056">
        <v>5</v>
      </c>
      <c r="P1056">
        <v>220.00000000000003</v>
      </c>
      <c r="Q1056">
        <f t="shared" si="57"/>
        <v>1100.0000000000002</v>
      </c>
      <c r="R1056">
        <f t="shared" si="58"/>
        <v>1232.0000000000005</v>
      </c>
      <c r="S1056"/>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row>
    <row r="1057" spans="1:60" s="2" customFormat="1" ht="15" x14ac:dyDescent="0.25">
      <c r="A1057" t="s">
        <v>2886</v>
      </c>
      <c r="B1057" t="s">
        <v>25</v>
      </c>
      <c r="C1057" t="s">
        <v>798</v>
      </c>
      <c r="D1057" t="s">
        <v>799</v>
      </c>
      <c r="E1057" t="s">
        <v>116</v>
      </c>
      <c r="F1057" t="s">
        <v>1605</v>
      </c>
      <c r="G1057" t="s">
        <v>3354</v>
      </c>
      <c r="H1057" t="s">
        <v>753</v>
      </c>
      <c r="I1057" t="s">
        <v>2212</v>
      </c>
      <c r="J1057" t="s">
        <v>124</v>
      </c>
      <c r="K1057" t="s">
        <v>754</v>
      </c>
      <c r="L1057">
        <v>0</v>
      </c>
      <c r="M1057">
        <v>796</v>
      </c>
      <c r="N1057" t="s">
        <v>296</v>
      </c>
      <c r="O1057">
        <v>2</v>
      </c>
      <c r="P1057">
        <v>2365</v>
      </c>
      <c r="Q1057">
        <f t="shared" si="57"/>
        <v>4730</v>
      </c>
      <c r="R1057">
        <f t="shared" si="58"/>
        <v>5297.6</v>
      </c>
      <c r="S1057"/>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row>
    <row r="1058" spans="1:60" s="2" customFormat="1" ht="15" x14ac:dyDescent="0.25">
      <c r="A1058" t="s">
        <v>2887</v>
      </c>
      <c r="B1058" t="s">
        <v>25</v>
      </c>
      <c r="C1058" t="s">
        <v>798</v>
      </c>
      <c r="D1058" t="s">
        <v>799</v>
      </c>
      <c r="E1058" t="s">
        <v>116</v>
      </c>
      <c r="F1058" t="s">
        <v>1605</v>
      </c>
      <c r="G1058" t="s">
        <v>3354</v>
      </c>
      <c r="H1058" t="s">
        <v>140</v>
      </c>
      <c r="I1058" t="s">
        <v>1639</v>
      </c>
      <c r="J1058" t="s">
        <v>124</v>
      </c>
      <c r="K1058" t="s">
        <v>754</v>
      </c>
      <c r="L1058">
        <v>0</v>
      </c>
      <c r="M1058">
        <v>796</v>
      </c>
      <c r="N1058" t="s">
        <v>296</v>
      </c>
      <c r="O1058">
        <v>10</v>
      </c>
      <c r="P1058">
        <v>2024.0000000000002</v>
      </c>
      <c r="Q1058">
        <f t="shared" si="57"/>
        <v>20240.000000000004</v>
      </c>
      <c r="R1058">
        <f t="shared" si="58"/>
        <v>22668.800000000007</v>
      </c>
      <c r="S1058"/>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row>
    <row r="1059" spans="1:60" s="2" customFormat="1" ht="15" x14ac:dyDescent="0.25">
      <c r="A1059" t="s">
        <v>2888</v>
      </c>
      <c r="B1059" t="s">
        <v>25</v>
      </c>
      <c r="C1059" t="s">
        <v>798</v>
      </c>
      <c r="D1059" t="s">
        <v>799</v>
      </c>
      <c r="E1059" t="s">
        <v>116</v>
      </c>
      <c r="F1059" t="s">
        <v>1605</v>
      </c>
      <c r="G1059" t="s">
        <v>3354</v>
      </c>
      <c r="H1059" t="s">
        <v>756</v>
      </c>
      <c r="I1059" t="s">
        <v>2504</v>
      </c>
      <c r="J1059" t="s">
        <v>124</v>
      </c>
      <c r="K1059" t="s">
        <v>754</v>
      </c>
      <c r="L1059">
        <v>0</v>
      </c>
      <c r="M1059">
        <v>796</v>
      </c>
      <c r="N1059" t="s">
        <v>296</v>
      </c>
      <c r="O1059">
        <v>10</v>
      </c>
      <c r="P1059">
        <v>2024.0000000000002</v>
      </c>
      <c r="Q1059">
        <f t="shared" si="57"/>
        <v>20240.000000000004</v>
      </c>
      <c r="R1059">
        <f t="shared" si="58"/>
        <v>22668.800000000007</v>
      </c>
      <c r="S1059"/>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row>
    <row r="1060" spans="1:60" s="2" customFormat="1" ht="15" x14ac:dyDescent="0.25">
      <c r="A1060" t="s">
        <v>2889</v>
      </c>
      <c r="B1060" t="s">
        <v>25</v>
      </c>
      <c r="C1060" t="s">
        <v>798</v>
      </c>
      <c r="D1060" t="s">
        <v>821</v>
      </c>
      <c r="E1060" t="s">
        <v>116</v>
      </c>
      <c r="F1060" t="s">
        <v>1605</v>
      </c>
      <c r="G1060" t="s">
        <v>3354</v>
      </c>
      <c r="H1060" t="s">
        <v>146</v>
      </c>
      <c r="I1060" t="s">
        <v>2820</v>
      </c>
      <c r="J1060" t="s">
        <v>124</v>
      </c>
      <c r="K1060" t="s">
        <v>754</v>
      </c>
      <c r="L1060">
        <v>0</v>
      </c>
      <c r="M1060">
        <v>796</v>
      </c>
      <c r="N1060" t="s">
        <v>296</v>
      </c>
      <c r="O1060">
        <v>10</v>
      </c>
      <c r="P1060">
        <v>2024.0000000000002</v>
      </c>
      <c r="Q1060">
        <f t="shared" si="57"/>
        <v>20240.000000000004</v>
      </c>
      <c r="R1060">
        <f t="shared" si="58"/>
        <v>22668.800000000007</v>
      </c>
      <c r="S1060"/>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row>
    <row r="1061" spans="1:60" s="2" customFormat="1" ht="15" x14ac:dyDescent="0.25">
      <c r="A1061" t="s">
        <v>2890</v>
      </c>
      <c r="B1061" t="s">
        <v>25</v>
      </c>
      <c r="C1061" t="s">
        <v>798</v>
      </c>
      <c r="D1061" t="s">
        <v>799</v>
      </c>
      <c r="E1061" t="s">
        <v>116</v>
      </c>
      <c r="F1061" t="s">
        <v>1605</v>
      </c>
      <c r="G1061" t="s">
        <v>3354</v>
      </c>
      <c r="H1061" t="s">
        <v>1488</v>
      </c>
      <c r="I1061" t="s">
        <v>2209</v>
      </c>
      <c r="J1061" t="s">
        <v>124</v>
      </c>
      <c r="K1061" t="s">
        <v>754</v>
      </c>
      <c r="L1061">
        <v>0</v>
      </c>
      <c r="M1061">
        <v>796</v>
      </c>
      <c r="N1061" t="s">
        <v>296</v>
      </c>
      <c r="O1061">
        <v>10</v>
      </c>
      <c r="P1061">
        <v>2024.0000000000002</v>
      </c>
      <c r="Q1061">
        <f t="shared" si="57"/>
        <v>20240.000000000004</v>
      </c>
      <c r="R1061">
        <f t="shared" si="58"/>
        <v>22668.800000000007</v>
      </c>
      <c r="S1061"/>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row>
    <row r="1062" spans="1:60" s="2" customFormat="1" ht="15" x14ac:dyDescent="0.25">
      <c r="A1062" t="s">
        <v>2891</v>
      </c>
      <c r="B1062" t="s">
        <v>25</v>
      </c>
      <c r="C1062" t="s">
        <v>798</v>
      </c>
      <c r="D1062" t="s">
        <v>799</v>
      </c>
      <c r="E1062" t="s">
        <v>116</v>
      </c>
      <c r="F1062" t="s">
        <v>1605</v>
      </c>
      <c r="G1062" t="s">
        <v>3354</v>
      </c>
      <c r="H1062" t="s">
        <v>125</v>
      </c>
      <c r="I1062" t="s">
        <v>2205</v>
      </c>
      <c r="J1062" t="s">
        <v>124</v>
      </c>
      <c r="K1062" t="s">
        <v>754</v>
      </c>
      <c r="L1062">
        <v>0</v>
      </c>
      <c r="M1062">
        <v>796</v>
      </c>
      <c r="N1062" t="s">
        <v>296</v>
      </c>
      <c r="O1062">
        <v>20</v>
      </c>
      <c r="P1062">
        <v>2024.0000000000002</v>
      </c>
      <c r="Q1062">
        <f t="shared" si="57"/>
        <v>40480.000000000007</v>
      </c>
      <c r="R1062">
        <f t="shared" si="58"/>
        <v>45337.600000000013</v>
      </c>
      <c r="S1062"/>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row>
    <row r="1063" spans="1:60" s="2" customFormat="1" ht="15" x14ac:dyDescent="0.25">
      <c r="A1063" t="s">
        <v>2892</v>
      </c>
      <c r="B1063" t="s">
        <v>25</v>
      </c>
      <c r="C1063" t="s">
        <v>798</v>
      </c>
      <c r="D1063" t="s">
        <v>799</v>
      </c>
      <c r="E1063" t="s">
        <v>116</v>
      </c>
      <c r="F1063" t="s">
        <v>1605</v>
      </c>
      <c r="G1063" t="s">
        <v>3354</v>
      </c>
      <c r="H1063" t="s">
        <v>753</v>
      </c>
      <c r="I1063" t="s">
        <v>878</v>
      </c>
      <c r="J1063" t="s">
        <v>124</v>
      </c>
      <c r="K1063" t="s">
        <v>754</v>
      </c>
      <c r="L1063">
        <v>0</v>
      </c>
      <c r="M1063">
        <v>796</v>
      </c>
      <c r="N1063" t="s">
        <v>296</v>
      </c>
      <c r="O1063">
        <v>40</v>
      </c>
      <c r="P1063">
        <v>2024.0000000000002</v>
      </c>
      <c r="Q1063">
        <f t="shared" si="57"/>
        <v>80960.000000000015</v>
      </c>
      <c r="R1063">
        <f t="shared" si="58"/>
        <v>90675.200000000026</v>
      </c>
      <c r="S1063"/>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row>
    <row r="1064" spans="1:60" s="2" customFormat="1" ht="15" x14ac:dyDescent="0.25">
      <c r="A1064" t="s">
        <v>2893</v>
      </c>
      <c r="B1064" t="s">
        <v>25</v>
      </c>
      <c r="C1064" t="s">
        <v>798</v>
      </c>
      <c r="D1064" t="s">
        <v>799</v>
      </c>
      <c r="E1064" t="s">
        <v>116</v>
      </c>
      <c r="F1064" t="s">
        <v>1605</v>
      </c>
      <c r="G1064" t="s">
        <v>3354</v>
      </c>
      <c r="H1064" t="s">
        <v>126</v>
      </c>
      <c r="I1064" t="s">
        <v>879</v>
      </c>
      <c r="J1064" t="s">
        <v>124</v>
      </c>
      <c r="K1064" t="s">
        <v>754</v>
      </c>
      <c r="L1064">
        <v>0</v>
      </c>
      <c r="M1064">
        <v>796</v>
      </c>
      <c r="N1064" t="s">
        <v>887</v>
      </c>
      <c r="O1064">
        <v>20</v>
      </c>
      <c r="P1064">
        <v>2024.0000000000002</v>
      </c>
      <c r="Q1064">
        <f t="shared" si="57"/>
        <v>40480.000000000007</v>
      </c>
      <c r="R1064">
        <f t="shared" si="58"/>
        <v>45337.600000000013</v>
      </c>
      <c r="S1064"/>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row>
    <row r="1065" spans="1:60" s="2" customFormat="1" ht="15" x14ac:dyDescent="0.25">
      <c r="A1065" t="s">
        <v>2894</v>
      </c>
      <c r="B1065" t="s">
        <v>25</v>
      </c>
      <c r="C1065" t="s">
        <v>798</v>
      </c>
      <c r="D1065" t="s">
        <v>799</v>
      </c>
      <c r="E1065" t="s">
        <v>116</v>
      </c>
      <c r="F1065" t="s">
        <v>1605</v>
      </c>
      <c r="G1065" t="s">
        <v>3354</v>
      </c>
      <c r="H1065" t="s">
        <v>125</v>
      </c>
      <c r="I1065" t="s">
        <v>2216</v>
      </c>
      <c r="J1065" t="s">
        <v>124</v>
      </c>
      <c r="K1065" t="s">
        <v>754</v>
      </c>
      <c r="L1065">
        <v>0</v>
      </c>
      <c r="M1065">
        <v>796</v>
      </c>
      <c r="N1065" t="s">
        <v>296</v>
      </c>
      <c r="O1065">
        <v>10</v>
      </c>
      <c r="P1065">
        <v>2024.0000000000002</v>
      </c>
      <c r="Q1065">
        <f t="shared" si="57"/>
        <v>20240.000000000004</v>
      </c>
      <c r="R1065">
        <f t="shared" si="58"/>
        <v>22668.800000000007</v>
      </c>
      <c r="S106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row>
    <row r="1066" spans="1:60" s="2" customFormat="1" ht="15" x14ac:dyDescent="0.25">
      <c r="A1066" t="s">
        <v>2895</v>
      </c>
      <c r="B1066" t="s">
        <v>25</v>
      </c>
      <c r="C1066" t="s">
        <v>798</v>
      </c>
      <c r="D1066" t="s">
        <v>799</v>
      </c>
      <c r="E1066" t="s">
        <v>116</v>
      </c>
      <c r="F1066" t="s">
        <v>1605</v>
      </c>
      <c r="G1066" t="s">
        <v>3354</v>
      </c>
      <c r="H1066" t="s">
        <v>125</v>
      </c>
      <c r="I1066" t="s">
        <v>2206</v>
      </c>
      <c r="J1066" t="s">
        <v>124</v>
      </c>
      <c r="K1066" t="s">
        <v>754</v>
      </c>
      <c r="L1066">
        <v>0</v>
      </c>
      <c r="M1066">
        <v>796</v>
      </c>
      <c r="N1066" t="s">
        <v>296</v>
      </c>
      <c r="O1066">
        <v>50</v>
      </c>
      <c r="P1066">
        <v>2024.0000000000002</v>
      </c>
      <c r="Q1066">
        <f t="shared" si="57"/>
        <v>101200.00000000001</v>
      </c>
      <c r="R1066">
        <f t="shared" si="58"/>
        <v>113344.00000000003</v>
      </c>
      <c r="S1066"/>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row>
    <row r="1067" spans="1:60" s="2" customFormat="1" ht="15" x14ac:dyDescent="0.25">
      <c r="A1067" t="s">
        <v>2896</v>
      </c>
      <c r="B1067" t="s">
        <v>25</v>
      </c>
      <c r="C1067" t="s">
        <v>798</v>
      </c>
      <c r="D1067" t="s">
        <v>799</v>
      </c>
      <c r="E1067" t="s">
        <v>116</v>
      </c>
      <c r="F1067" t="s">
        <v>1605</v>
      </c>
      <c r="G1067" t="s">
        <v>3354</v>
      </c>
      <c r="H1067" t="s">
        <v>880</v>
      </c>
      <c r="I1067" t="s">
        <v>2813</v>
      </c>
      <c r="J1067" t="s">
        <v>124</v>
      </c>
      <c r="K1067" t="s">
        <v>754</v>
      </c>
      <c r="L1067">
        <v>0</v>
      </c>
      <c r="M1067">
        <v>796</v>
      </c>
      <c r="N1067" t="s">
        <v>296</v>
      </c>
      <c r="O1067">
        <v>50</v>
      </c>
      <c r="P1067">
        <v>2024.0000000000002</v>
      </c>
      <c r="Q1067">
        <f t="shared" si="57"/>
        <v>101200.00000000001</v>
      </c>
      <c r="R1067">
        <f t="shared" si="58"/>
        <v>113344.00000000003</v>
      </c>
      <c r="S1067"/>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row>
    <row r="1068" spans="1:60" s="2" customFormat="1" ht="15" x14ac:dyDescent="0.25">
      <c r="A1068" t="s">
        <v>2897</v>
      </c>
      <c r="B1068" t="s">
        <v>25</v>
      </c>
      <c r="C1068" t="s">
        <v>798</v>
      </c>
      <c r="D1068" t="s">
        <v>799</v>
      </c>
      <c r="E1068" t="s">
        <v>116</v>
      </c>
      <c r="F1068" t="s">
        <v>1605</v>
      </c>
      <c r="G1068" t="s">
        <v>3354</v>
      </c>
      <c r="H1068" t="s">
        <v>2661</v>
      </c>
      <c r="I1068" t="s">
        <v>2215</v>
      </c>
      <c r="J1068" t="s">
        <v>124</v>
      </c>
      <c r="K1068" t="s">
        <v>754</v>
      </c>
      <c r="L1068">
        <v>0</v>
      </c>
      <c r="M1068">
        <v>796</v>
      </c>
      <c r="N1068" t="s">
        <v>296</v>
      </c>
      <c r="O1068">
        <v>80</v>
      </c>
      <c r="P1068">
        <v>2024.0000000000002</v>
      </c>
      <c r="Q1068">
        <f t="shared" si="57"/>
        <v>161920.00000000003</v>
      </c>
      <c r="R1068">
        <f t="shared" si="58"/>
        <v>181350.40000000005</v>
      </c>
      <c r="S1068"/>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row>
    <row r="1069" spans="1:60" s="2" customFormat="1" ht="15" x14ac:dyDescent="0.25">
      <c r="A1069" t="s">
        <v>2898</v>
      </c>
      <c r="B1069" t="s">
        <v>25</v>
      </c>
      <c r="C1069" t="s">
        <v>798</v>
      </c>
      <c r="D1069" t="s">
        <v>799</v>
      </c>
      <c r="E1069" t="s">
        <v>116</v>
      </c>
      <c r="F1069" t="s">
        <v>1605</v>
      </c>
      <c r="G1069" t="s">
        <v>3354</v>
      </c>
      <c r="H1069" t="s">
        <v>126</v>
      </c>
      <c r="I1069" t="s">
        <v>2185</v>
      </c>
      <c r="J1069" t="s">
        <v>124</v>
      </c>
      <c r="K1069" t="s">
        <v>754</v>
      </c>
      <c r="L1069">
        <v>0</v>
      </c>
      <c r="M1069">
        <v>796</v>
      </c>
      <c r="N1069" t="s">
        <v>296</v>
      </c>
      <c r="O1069">
        <v>30</v>
      </c>
      <c r="P1069">
        <v>2024.0000000000002</v>
      </c>
      <c r="Q1069">
        <f t="shared" si="57"/>
        <v>60720.000000000007</v>
      </c>
      <c r="R1069">
        <f t="shared" si="58"/>
        <v>68006.400000000009</v>
      </c>
      <c r="S1069"/>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row>
    <row r="1070" spans="1:60" s="2" customFormat="1" ht="15" x14ac:dyDescent="0.25">
      <c r="A1070" t="s">
        <v>2899</v>
      </c>
      <c r="B1070" t="s">
        <v>25</v>
      </c>
      <c r="C1070" t="s">
        <v>798</v>
      </c>
      <c r="D1070" t="s">
        <v>799</v>
      </c>
      <c r="E1070" t="s">
        <v>116</v>
      </c>
      <c r="F1070" t="s">
        <v>1605</v>
      </c>
      <c r="G1070" t="s">
        <v>3354</v>
      </c>
      <c r="H1070" t="s">
        <v>125</v>
      </c>
      <c r="I1070" t="s">
        <v>2207</v>
      </c>
      <c r="J1070" t="s">
        <v>124</v>
      </c>
      <c r="K1070" t="s">
        <v>754</v>
      </c>
      <c r="L1070">
        <v>0</v>
      </c>
      <c r="M1070">
        <v>796</v>
      </c>
      <c r="N1070" t="s">
        <v>296</v>
      </c>
      <c r="O1070">
        <v>1</v>
      </c>
      <c r="P1070">
        <v>2024.0000000000002</v>
      </c>
      <c r="Q1070">
        <f t="shared" si="57"/>
        <v>2024.0000000000002</v>
      </c>
      <c r="R1070">
        <f t="shared" si="58"/>
        <v>2266.8800000000006</v>
      </c>
      <c r="S1070"/>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row>
    <row r="1071" spans="1:60" s="2" customFormat="1" ht="15" x14ac:dyDescent="0.25">
      <c r="A1071" t="s">
        <v>2900</v>
      </c>
      <c r="B1071" t="s">
        <v>25</v>
      </c>
      <c r="C1071" t="s">
        <v>798</v>
      </c>
      <c r="D1071" t="s">
        <v>799</v>
      </c>
      <c r="E1071" t="s">
        <v>116</v>
      </c>
      <c r="F1071" t="s">
        <v>1605</v>
      </c>
      <c r="G1071" t="s">
        <v>3354</v>
      </c>
      <c r="H1071" t="s">
        <v>145</v>
      </c>
      <c r="I1071" t="s">
        <v>1855</v>
      </c>
      <c r="J1071" t="s">
        <v>124</v>
      </c>
      <c r="K1071" t="s">
        <v>754</v>
      </c>
      <c r="L1071">
        <v>0</v>
      </c>
      <c r="M1071">
        <v>796</v>
      </c>
      <c r="N1071" t="s">
        <v>296</v>
      </c>
      <c r="O1071">
        <v>20</v>
      </c>
      <c r="P1071">
        <v>2024.0000000000002</v>
      </c>
      <c r="Q1071">
        <f t="shared" si="57"/>
        <v>40480.000000000007</v>
      </c>
      <c r="R1071">
        <f t="shared" si="58"/>
        <v>45337.600000000013</v>
      </c>
      <c r="S1071"/>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row>
    <row r="1072" spans="1:60" s="2" customFormat="1" ht="15" x14ac:dyDescent="0.25">
      <c r="A1072" t="s">
        <v>2901</v>
      </c>
      <c r="B1072" t="s">
        <v>25</v>
      </c>
      <c r="C1072" t="s">
        <v>798</v>
      </c>
      <c r="D1072" t="s">
        <v>799</v>
      </c>
      <c r="E1072" t="s">
        <v>116</v>
      </c>
      <c r="F1072" t="s">
        <v>1605</v>
      </c>
      <c r="G1072" t="s">
        <v>3354</v>
      </c>
      <c r="H1072" t="s">
        <v>756</v>
      </c>
      <c r="I1072" t="s">
        <v>2807</v>
      </c>
      <c r="J1072" t="s">
        <v>124</v>
      </c>
      <c r="K1072" t="s">
        <v>754</v>
      </c>
      <c r="L1072">
        <v>0</v>
      </c>
      <c r="M1072">
        <v>796</v>
      </c>
      <c r="N1072" t="s">
        <v>296</v>
      </c>
      <c r="O1072">
        <v>40</v>
      </c>
      <c r="P1072">
        <v>2024.0000000000002</v>
      </c>
      <c r="Q1072">
        <f t="shared" si="57"/>
        <v>80960.000000000015</v>
      </c>
      <c r="R1072">
        <f t="shared" si="58"/>
        <v>90675.200000000026</v>
      </c>
      <c r="S1072"/>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row>
    <row r="1073" spans="1:60" s="2" customFormat="1" ht="15" x14ac:dyDescent="0.25">
      <c r="A1073" t="s">
        <v>2902</v>
      </c>
      <c r="B1073" t="s">
        <v>25</v>
      </c>
      <c r="C1073" t="s">
        <v>798</v>
      </c>
      <c r="D1073" t="s">
        <v>799</v>
      </c>
      <c r="E1073" t="s">
        <v>116</v>
      </c>
      <c r="F1073" t="s">
        <v>1605</v>
      </c>
      <c r="G1073" t="s">
        <v>3354</v>
      </c>
      <c r="H1073" t="s">
        <v>128</v>
      </c>
      <c r="I1073" t="s">
        <v>614</v>
      </c>
      <c r="J1073" t="s">
        <v>124</v>
      </c>
      <c r="K1073" t="s">
        <v>754</v>
      </c>
      <c r="L1073">
        <v>0</v>
      </c>
      <c r="M1073">
        <v>796</v>
      </c>
      <c r="N1073" t="s">
        <v>296</v>
      </c>
      <c r="O1073">
        <v>30</v>
      </c>
      <c r="P1073">
        <v>2024.0000000000002</v>
      </c>
      <c r="Q1073">
        <f t="shared" si="57"/>
        <v>60720.000000000007</v>
      </c>
      <c r="R1073">
        <f t="shared" si="58"/>
        <v>68006.400000000009</v>
      </c>
      <c r="S1073"/>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row>
    <row r="1074" spans="1:60" s="2" customFormat="1" ht="15" x14ac:dyDescent="0.25">
      <c r="A1074" t="s">
        <v>2903</v>
      </c>
      <c r="B1074" t="s">
        <v>25</v>
      </c>
      <c r="C1074" t="s">
        <v>798</v>
      </c>
      <c r="D1074" t="s">
        <v>799</v>
      </c>
      <c r="E1074" t="s">
        <v>116</v>
      </c>
      <c r="F1074" t="s">
        <v>1605</v>
      </c>
      <c r="G1074" t="s">
        <v>3354</v>
      </c>
      <c r="H1074" t="s">
        <v>130</v>
      </c>
      <c r="I1074" t="s">
        <v>883</v>
      </c>
      <c r="J1074" t="s">
        <v>124</v>
      </c>
      <c r="K1074" t="s">
        <v>754</v>
      </c>
      <c r="L1074">
        <v>0</v>
      </c>
      <c r="M1074">
        <v>796</v>
      </c>
      <c r="N1074" t="s">
        <v>296</v>
      </c>
      <c r="O1074">
        <v>30</v>
      </c>
      <c r="P1074">
        <v>2024.0000000000002</v>
      </c>
      <c r="Q1074">
        <f t="shared" si="57"/>
        <v>60720.000000000007</v>
      </c>
      <c r="R1074">
        <f t="shared" si="58"/>
        <v>68006.400000000009</v>
      </c>
      <c r="S1074"/>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row>
    <row r="1075" spans="1:60" s="2" customFormat="1" ht="15" x14ac:dyDescent="0.25">
      <c r="A1075" t="s">
        <v>2904</v>
      </c>
      <c r="B1075" t="s">
        <v>25</v>
      </c>
      <c r="C1075" t="s">
        <v>798</v>
      </c>
      <c r="D1075" t="s">
        <v>799</v>
      </c>
      <c r="E1075" t="s">
        <v>116</v>
      </c>
      <c r="F1075" t="s">
        <v>1605</v>
      </c>
      <c r="G1075" t="s">
        <v>3354</v>
      </c>
      <c r="H1075" t="s">
        <v>133</v>
      </c>
      <c r="I1075" t="s">
        <v>2819</v>
      </c>
      <c r="J1075" t="s">
        <v>124</v>
      </c>
      <c r="K1075" t="s">
        <v>754</v>
      </c>
      <c r="L1075">
        <v>0</v>
      </c>
      <c r="M1075">
        <v>796</v>
      </c>
      <c r="N1075" t="s">
        <v>296</v>
      </c>
      <c r="O1075">
        <v>30</v>
      </c>
      <c r="P1075">
        <v>2024.0000000000002</v>
      </c>
      <c r="Q1075">
        <f t="shared" si="57"/>
        <v>60720.000000000007</v>
      </c>
      <c r="R1075">
        <f t="shared" si="58"/>
        <v>68006.400000000009</v>
      </c>
      <c r="S107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row>
    <row r="1076" spans="1:60" s="2" customFormat="1" ht="15" x14ac:dyDescent="0.25">
      <c r="A1076" t="s">
        <v>2905</v>
      </c>
      <c r="B1076" t="s">
        <v>25</v>
      </c>
      <c r="C1076" t="s">
        <v>798</v>
      </c>
      <c r="D1076" t="s">
        <v>799</v>
      </c>
      <c r="E1076" t="s">
        <v>116</v>
      </c>
      <c r="F1076" t="s">
        <v>1605</v>
      </c>
      <c r="G1076" t="s">
        <v>3354</v>
      </c>
      <c r="H1076" t="s">
        <v>126</v>
      </c>
      <c r="I1076" t="s">
        <v>2211</v>
      </c>
      <c r="J1076" t="s">
        <v>124</v>
      </c>
      <c r="K1076" t="s">
        <v>754</v>
      </c>
      <c r="L1076">
        <v>0</v>
      </c>
      <c r="M1076">
        <v>796</v>
      </c>
      <c r="N1076" t="s">
        <v>296</v>
      </c>
      <c r="O1076">
        <v>10</v>
      </c>
      <c r="P1076">
        <v>2024.0000000000002</v>
      </c>
      <c r="Q1076">
        <f t="shared" si="57"/>
        <v>20240.000000000004</v>
      </c>
      <c r="R1076">
        <f t="shared" si="58"/>
        <v>22668.800000000007</v>
      </c>
      <c r="S1076"/>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row>
    <row r="1077" spans="1:60" s="2" customFormat="1" ht="15" x14ac:dyDescent="0.25">
      <c r="A1077" t="s">
        <v>2906</v>
      </c>
      <c r="B1077" t="s">
        <v>25</v>
      </c>
      <c r="C1077" t="s">
        <v>798</v>
      </c>
      <c r="D1077" t="s">
        <v>799</v>
      </c>
      <c r="E1077" t="s">
        <v>116</v>
      </c>
      <c r="F1077" t="s">
        <v>1605</v>
      </c>
      <c r="G1077" t="s">
        <v>3354</v>
      </c>
      <c r="H1077" t="s">
        <v>2658</v>
      </c>
      <c r="I1077" t="s">
        <v>884</v>
      </c>
      <c r="J1077" t="s">
        <v>124</v>
      </c>
      <c r="K1077" t="s">
        <v>754</v>
      </c>
      <c r="L1077">
        <v>0</v>
      </c>
      <c r="M1077">
        <v>796</v>
      </c>
      <c r="N1077" t="s">
        <v>296</v>
      </c>
      <c r="O1077">
        <v>20</v>
      </c>
      <c r="P1077">
        <v>2024.0000000000002</v>
      </c>
      <c r="Q1077">
        <f t="shared" si="57"/>
        <v>40480.000000000007</v>
      </c>
      <c r="R1077">
        <f t="shared" si="58"/>
        <v>45337.600000000013</v>
      </c>
      <c r="S1077"/>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row>
    <row r="1078" spans="1:60" s="2" customFormat="1" ht="15" x14ac:dyDescent="0.25">
      <c r="A1078" t="s">
        <v>2907</v>
      </c>
      <c r="B1078" t="s">
        <v>25</v>
      </c>
      <c r="C1078" t="s">
        <v>798</v>
      </c>
      <c r="D1078" t="s">
        <v>799</v>
      </c>
      <c r="E1078" t="s">
        <v>116</v>
      </c>
      <c r="F1078" t="s">
        <v>1605</v>
      </c>
      <c r="G1078" t="s">
        <v>3354</v>
      </c>
      <c r="H1078" t="s">
        <v>131</v>
      </c>
      <c r="I1078" t="s">
        <v>2821</v>
      </c>
      <c r="J1078" t="s">
        <v>124</v>
      </c>
      <c r="K1078" t="s">
        <v>754</v>
      </c>
      <c r="L1078">
        <v>0</v>
      </c>
      <c r="M1078">
        <v>796</v>
      </c>
      <c r="N1078" t="s">
        <v>296</v>
      </c>
      <c r="O1078">
        <v>15</v>
      </c>
      <c r="P1078">
        <v>2024.0000000000002</v>
      </c>
      <c r="Q1078">
        <f t="shared" si="57"/>
        <v>30360.000000000004</v>
      </c>
      <c r="R1078">
        <f t="shared" si="58"/>
        <v>34003.200000000004</v>
      </c>
      <c r="S1078"/>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row>
    <row r="1079" spans="1:60" s="2" customFormat="1" ht="15" x14ac:dyDescent="0.25">
      <c r="A1079" t="s">
        <v>2908</v>
      </c>
      <c r="B1079" t="s">
        <v>25</v>
      </c>
      <c r="C1079" t="s">
        <v>798</v>
      </c>
      <c r="D1079" t="s">
        <v>799</v>
      </c>
      <c r="E1079" t="s">
        <v>116</v>
      </c>
      <c r="F1079" t="s">
        <v>1605</v>
      </c>
      <c r="G1079" t="s">
        <v>3354</v>
      </c>
      <c r="H1079" t="s">
        <v>128</v>
      </c>
      <c r="I1079" t="s">
        <v>2210</v>
      </c>
      <c r="J1079" t="s">
        <v>124</v>
      </c>
      <c r="K1079" t="s">
        <v>754</v>
      </c>
      <c r="L1079">
        <v>0</v>
      </c>
      <c r="M1079">
        <v>796</v>
      </c>
      <c r="N1079" t="s">
        <v>296</v>
      </c>
      <c r="O1079">
        <v>20</v>
      </c>
      <c r="P1079">
        <v>2024.0000000000002</v>
      </c>
      <c r="Q1079">
        <f t="shared" si="57"/>
        <v>40480.000000000007</v>
      </c>
      <c r="R1079">
        <f t="shared" si="58"/>
        <v>45337.600000000013</v>
      </c>
      <c r="S1079"/>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row>
    <row r="1080" spans="1:60" s="2" customFormat="1" ht="15" x14ac:dyDescent="0.25">
      <c r="A1080" t="s">
        <v>2909</v>
      </c>
      <c r="B1080" t="s">
        <v>25</v>
      </c>
      <c r="C1080" t="s">
        <v>798</v>
      </c>
      <c r="D1080" t="s">
        <v>799</v>
      </c>
      <c r="E1080" t="s">
        <v>116</v>
      </c>
      <c r="F1080" t="s">
        <v>1605</v>
      </c>
      <c r="G1080" t="s">
        <v>3354</v>
      </c>
      <c r="H1080" t="s">
        <v>753</v>
      </c>
      <c r="I1080" t="s">
        <v>2679</v>
      </c>
      <c r="J1080" t="s">
        <v>124</v>
      </c>
      <c r="K1080" t="s">
        <v>754</v>
      </c>
      <c r="L1080">
        <v>0</v>
      </c>
      <c r="M1080">
        <v>796</v>
      </c>
      <c r="N1080" t="s">
        <v>10</v>
      </c>
      <c r="O1080">
        <v>1</v>
      </c>
      <c r="P1080">
        <v>2024.0000000000002</v>
      </c>
      <c r="Q1080">
        <f t="shared" si="57"/>
        <v>2024.0000000000002</v>
      </c>
      <c r="R1080">
        <f t="shared" si="58"/>
        <v>2266.8800000000006</v>
      </c>
      <c r="S1080"/>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row>
    <row r="1081" spans="1:60" s="2" customFormat="1" ht="15" x14ac:dyDescent="0.25">
      <c r="A1081" t="s">
        <v>2910</v>
      </c>
      <c r="B1081" t="s">
        <v>25</v>
      </c>
      <c r="C1081" t="s">
        <v>798</v>
      </c>
      <c r="D1081" t="s">
        <v>799</v>
      </c>
      <c r="E1081" t="s">
        <v>116</v>
      </c>
      <c r="F1081" t="s">
        <v>1605</v>
      </c>
      <c r="G1081" t="s">
        <v>3354</v>
      </c>
      <c r="H1081" t="s">
        <v>145</v>
      </c>
      <c r="I1081" t="s">
        <v>2208</v>
      </c>
      <c r="J1081" t="s">
        <v>124</v>
      </c>
      <c r="K1081" t="s">
        <v>754</v>
      </c>
      <c r="L1081">
        <v>0</v>
      </c>
      <c r="M1081">
        <v>796</v>
      </c>
      <c r="N1081" t="s">
        <v>296</v>
      </c>
      <c r="O1081">
        <v>50</v>
      </c>
      <c r="P1081">
        <v>2024.0000000000002</v>
      </c>
      <c r="Q1081">
        <f t="shared" si="57"/>
        <v>101200.00000000001</v>
      </c>
      <c r="R1081">
        <f t="shared" si="58"/>
        <v>113344.00000000003</v>
      </c>
      <c r="S1081"/>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row>
    <row r="1082" spans="1:60" s="2" customFormat="1" ht="15" x14ac:dyDescent="0.25">
      <c r="A1082" t="s">
        <v>2911</v>
      </c>
      <c r="B1082" t="s">
        <v>25</v>
      </c>
      <c r="C1082" t="s">
        <v>798</v>
      </c>
      <c r="D1082" t="s">
        <v>799</v>
      </c>
      <c r="E1082" t="s">
        <v>116</v>
      </c>
      <c r="F1082" t="s">
        <v>1605</v>
      </c>
      <c r="G1082" t="s">
        <v>3354</v>
      </c>
      <c r="H1082" t="s">
        <v>756</v>
      </c>
      <c r="I1082" t="s">
        <v>2213</v>
      </c>
      <c r="J1082" t="s">
        <v>124</v>
      </c>
      <c r="K1082" t="s">
        <v>754</v>
      </c>
      <c r="L1082">
        <v>0</v>
      </c>
      <c r="M1082">
        <v>796</v>
      </c>
      <c r="N1082" t="s">
        <v>296</v>
      </c>
      <c r="O1082">
        <v>30</v>
      </c>
      <c r="P1082">
        <v>2024.0000000000002</v>
      </c>
      <c r="Q1082">
        <f t="shared" si="57"/>
        <v>60720.000000000007</v>
      </c>
      <c r="R1082">
        <f t="shared" si="58"/>
        <v>68006.400000000009</v>
      </c>
      <c r="S1082"/>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row>
    <row r="1083" spans="1:60" s="2" customFormat="1" ht="15" x14ac:dyDescent="0.25">
      <c r="A1083" t="s">
        <v>2912</v>
      </c>
      <c r="B1083" t="s">
        <v>25</v>
      </c>
      <c r="C1083" t="s">
        <v>798</v>
      </c>
      <c r="D1083" t="s">
        <v>799</v>
      </c>
      <c r="E1083" t="s">
        <v>116</v>
      </c>
      <c r="F1083" t="s">
        <v>1605</v>
      </c>
      <c r="G1083" t="s">
        <v>3354</v>
      </c>
      <c r="H1083" t="s">
        <v>753</v>
      </c>
      <c r="I1083" t="s">
        <v>2218</v>
      </c>
      <c r="J1083" t="s">
        <v>124</v>
      </c>
      <c r="K1083" t="s">
        <v>754</v>
      </c>
      <c r="L1083">
        <v>0</v>
      </c>
      <c r="M1083">
        <v>796</v>
      </c>
      <c r="N1083" t="s">
        <v>296</v>
      </c>
      <c r="O1083">
        <v>20</v>
      </c>
      <c r="P1083">
        <v>2024.0000000000002</v>
      </c>
      <c r="Q1083">
        <f t="shared" si="57"/>
        <v>40480.000000000007</v>
      </c>
      <c r="R1083">
        <f t="shared" si="58"/>
        <v>45337.600000000013</v>
      </c>
      <c r="S1083"/>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row>
    <row r="1084" spans="1:60" s="2" customFormat="1" ht="15" x14ac:dyDescent="0.25">
      <c r="A1084" t="s">
        <v>2913</v>
      </c>
      <c r="B1084" t="s">
        <v>25</v>
      </c>
      <c r="C1084" t="s">
        <v>798</v>
      </c>
      <c r="D1084" t="s">
        <v>799</v>
      </c>
      <c r="E1084" t="s">
        <v>116</v>
      </c>
      <c r="F1084" t="s">
        <v>1605</v>
      </c>
      <c r="G1084" t="s">
        <v>3354</v>
      </c>
      <c r="H1084" t="s">
        <v>128</v>
      </c>
      <c r="I1084" t="s">
        <v>2817</v>
      </c>
      <c r="J1084" t="s">
        <v>124</v>
      </c>
      <c r="K1084" t="s">
        <v>754</v>
      </c>
      <c r="L1084">
        <v>0</v>
      </c>
      <c r="M1084">
        <v>796</v>
      </c>
      <c r="N1084" t="s">
        <v>296</v>
      </c>
      <c r="O1084">
        <v>20</v>
      </c>
      <c r="P1084">
        <v>2024.0000000000002</v>
      </c>
      <c r="Q1084">
        <f t="shared" si="57"/>
        <v>40480.000000000007</v>
      </c>
      <c r="R1084">
        <f t="shared" si="58"/>
        <v>45337.600000000013</v>
      </c>
      <c r="S1084"/>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row>
    <row r="1085" spans="1:60" s="2" customFormat="1" ht="15" x14ac:dyDescent="0.25">
      <c r="A1085" t="s">
        <v>2914</v>
      </c>
      <c r="B1085" t="s">
        <v>25</v>
      </c>
      <c r="C1085" t="s">
        <v>807</v>
      </c>
      <c r="D1085" t="s">
        <v>808</v>
      </c>
      <c r="E1085" t="s">
        <v>116</v>
      </c>
      <c r="F1085" t="s">
        <v>1605</v>
      </c>
      <c r="G1085" t="s">
        <v>3354</v>
      </c>
      <c r="H1085" t="s">
        <v>753</v>
      </c>
      <c r="I1085" t="s">
        <v>2212</v>
      </c>
      <c r="J1085" t="s">
        <v>124</v>
      </c>
      <c r="K1085" t="s">
        <v>754</v>
      </c>
      <c r="L1085">
        <v>0</v>
      </c>
      <c r="M1085">
        <v>796</v>
      </c>
      <c r="N1085" t="s">
        <v>888</v>
      </c>
      <c r="O1085">
        <v>1</v>
      </c>
      <c r="P1085">
        <v>1650.0000000000002</v>
      </c>
      <c r="Q1085">
        <f t="shared" si="57"/>
        <v>1650.0000000000002</v>
      </c>
      <c r="R1085">
        <f t="shared" si="58"/>
        <v>1848.0000000000005</v>
      </c>
      <c r="S108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row>
    <row r="1086" spans="1:60" s="2" customFormat="1" ht="15" x14ac:dyDescent="0.25">
      <c r="A1086" t="s">
        <v>2915</v>
      </c>
      <c r="B1086" t="s">
        <v>25</v>
      </c>
      <c r="C1086" t="s">
        <v>807</v>
      </c>
      <c r="D1086" t="s">
        <v>808</v>
      </c>
      <c r="E1086" t="s">
        <v>116</v>
      </c>
      <c r="F1086" t="s">
        <v>1605</v>
      </c>
      <c r="G1086" t="s">
        <v>3354</v>
      </c>
      <c r="H1086" t="s">
        <v>140</v>
      </c>
      <c r="I1086" t="s">
        <v>1639</v>
      </c>
      <c r="J1086" t="s">
        <v>124</v>
      </c>
      <c r="K1086" t="s">
        <v>754</v>
      </c>
      <c r="L1086">
        <v>0</v>
      </c>
      <c r="M1086">
        <v>796</v>
      </c>
      <c r="N1086" t="s">
        <v>888</v>
      </c>
      <c r="O1086">
        <v>3</v>
      </c>
      <c r="P1086">
        <v>1650.0000000000002</v>
      </c>
      <c r="Q1086">
        <f t="shared" si="57"/>
        <v>4950.0000000000009</v>
      </c>
      <c r="R1086">
        <f t="shared" si="58"/>
        <v>5544.0000000000018</v>
      </c>
      <c r="S1086"/>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row>
    <row r="1087" spans="1:60" s="2" customFormat="1" ht="15" x14ac:dyDescent="0.25">
      <c r="A1087" t="s">
        <v>2916</v>
      </c>
      <c r="B1087" t="s">
        <v>25</v>
      </c>
      <c r="C1087" t="s">
        <v>807</v>
      </c>
      <c r="D1087" t="s">
        <v>808</v>
      </c>
      <c r="E1087" t="s">
        <v>116</v>
      </c>
      <c r="F1087" t="s">
        <v>1605</v>
      </c>
      <c r="G1087" t="s">
        <v>3354</v>
      </c>
      <c r="H1087" t="s">
        <v>756</v>
      </c>
      <c r="I1087" t="s">
        <v>2504</v>
      </c>
      <c r="J1087" t="s">
        <v>124</v>
      </c>
      <c r="K1087" t="s">
        <v>754</v>
      </c>
      <c r="L1087">
        <v>0</v>
      </c>
      <c r="M1087">
        <v>796</v>
      </c>
      <c r="N1087" t="s">
        <v>888</v>
      </c>
      <c r="O1087">
        <v>2</v>
      </c>
      <c r="P1087">
        <v>1650.0000000000002</v>
      </c>
      <c r="Q1087">
        <f t="shared" si="57"/>
        <v>3300.0000000000005</v>
      </c>
      <c r="R1087">
        <f t="shared" si="58"/>
        <v>3696.0000000000009</v>
      </c>
      <c r="S1087"/>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row>
    <row r="1088" spans="1:60" s="2" customFormat="1" ht="15" x14ac:dyDescent="0.25">
      <c r="A1088" t="s">
        <v>2917</v>
      </c>
      <c r="B1088" t="s">
        <v>25</v>
      </c>
      <c r="C1088" t="s">
        <v>807</v>
      </c>
      <c r="D1088" t="s">
        <v>808</v>
      </c>
      <c r="E1088" t="s">
        <v>116</v>
      </c>
      <c r="F1088" t="s">
        <v>1605</v>
      </c>
      <c r="G1088" t="s">
        <v>3354</v>
      </c>
      <c r="H1088" t="s">
        <v>146</v>
      </c>
      <c r="I1088" t="s">
        <v>2820</v>
      </c>
      <c r="J1088" t="s">
        <v>124</v>
      </c>
      <c r="K1088" t="s">
        <v>754</v>
      </c>
      <c r="L1088">
        <v>0</v>
      </c>
      <c r="M1088">
        <v>796</v>
      </c>
      <c r="N1088" t="s">
        <v>888</v>
      </c>
      <c r="O1088">
        <v>1</v>
      </c>
      <c r="P1088">
        <v>1650.0000000000002</v>
      </c>
      <c r="Q1088">
        <f t="shared" si="57"/>
        <v>1650.0000000000002</v>
      </c>
      <c r="R1088">
        <f t="shared" si="58"/>
        <v>1848.0000000000005</v>
      </c>
      <c r="S1088"/>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row>
    <row r="1089" spans="1:60" s="2" customFormat="1" ht="15" x14ac:dyDescent="0.25">
      <c r="A1089" t="s">
        <v>2918</v>
      </c>
      <c r="B1089" t="s">
        <v>25</v>
      </c>
      <c r="C1089" t="s">
        <v>807</v>
      </c>
      <c r="D1089" t="s">
        <v>808</v>
      </c>
      <c r="E1089" t="s">
        <v>116</v>
      </c>
      <c r="F1089" t="s">
        <v>1605</v>
      </c>
      <c r="G1089" t="s">
        <v>3354</v>
      </c>
      <c r="H1089" t="s">
        <v>1488</v>
      </c>
      <c r="I1089" t="s">
        <v>2209</v>
      </c>
      <c r="J1089" t="s">
        <v>124</v>
      </c>
      <c r="K1089" t="s">
        <v>754</v>
      </c>
      <c r="L1089">
        <v>0</v>
      </c>
      <c r="M1089">
        <v>796</v>
      </c>
      <c r="N1089" t="s">
        <v>888</v>
      </c>
      <c r="O1089">
        <v>2</v>
      </c>
      <c r="P1089">
        <v>1650.0000000000002</v>
      </c>
      <c r="Q1089">
        <f t="shared" si="57"/>
        <v>3300.0000000000005</v>
      </c>
      <c r="R1089">
        <f t="shared" si="58"/>
        <v>3696.0000000000009</v>
      </c>
      <c r="S1089"/>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row>
    <row r="1090" spans="1:60" s="2" customFormat="1" ht="15" x14ac:dyDescent="0.25">
      <c r="A1090" t="s">
        <v>2919</v>
      </c>
      <c r="B1090" t="s">
        <v>25</v>
      </c>
      <c r="C1090" t="s">
        <v>807</v>
      </c>
      <c r="D1090" t="s">
        <v>808</v>
      </c>
      <c r="E1090" t="s">
        <v>116</v>
      </c>
      <c r="F1090" t="s">
        <v>1605</v>
      </c>
      <c r="G1090" t="s">
        <v>3354</v>
      </c>
      <c r="H1090" t="s">
        <v>125</v>
      </c>
      <c r="I1090" t="s">
        <v>2205</v>
      </c>
      <c r="J1090" t="s">
        <v>124</v>
      </c>
      <c r="K1090" t="s">
        <v>754</v>
      </c>
      <c r="L1090">
        <v>0</v>
      </c>
      <c r="M1090">
        <v>796</v>
      </c>
      <c r="N1090" t="s">
        <v>888</v>
      </c>
      <c r="O1090">
        <v>2</v>
      </c>
      <c r="P1090">
        <v>1650.0000000000002</v>
      </c>
      <c r="Q1090">
        <f t="shared" si="57"/>
        <v>3300.0000000000005</v>
      </c>
      <c r="R1090">
        <f t="shared" si="58"/>
        <v>3696.0000000000009</v>
      </c>
      <c r="S1090"/>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row>
    <row r="1091" spans="1:60" s="2" customFormat="1" ht="15" x14ac:dyDescent="0.25">
      <c r="A1091" t="s">
        <v>2920</v>
      </c>
      <c r="B1091" t="s">
        <v>25</v>
      </c>
      <c r="C1091" t="s">
        <v>807</v>
      </c>
      <c r="D1091" t="s">
        <v>808</v>
      </c>
      <c r="E1091" t="s">
        <v>116</v>
      </c>
      <c r="F1091" t="s">
        <v>1605</v>
      </c>
      <c r="G1091" t="s">
        <v>3354</v>
      </c>
      <c r="H1091" t="s">
        <v>753</v>
      </c>
      <c r="I1091" t="s">
        <v>878</v>
      </c>
      <c r="J1091" t="s">
        <v>124</v>
      </c>
      <c r="K1091" t="s">
        <v>754</v>
      </c>
      <c r="L1091">
        <v>0</v>
      </c>
      <c r="M1091">
        <v>796</v>
      </c>
      <c r="N1091" t="s">
        <v>888</v>
      </c>
      <c r="O1091">
        <v>1</v>
      </c>
      <c r="P1091">
        <v>1650.0000000000002</v>
      </c>
      <c r="Q1091">
        <f t="shared" si="57"/>
        <v>1650.0000000000002</v>
      </c>
      <c r="R1091">
        <f t="shared" si="58"/>
        <v>1848.0000000000005</v>
      </c>
      <c r="S1091"/>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row>
    <row r="1092" spans="1:60" s="2" customFormat="1" ht="15" x14ac:dyDescent="0.25">
      <c r="A1092" t="s">
        <v>2921</v>
      </c>
      <c r="B1092" t="s">
        <v>25</v>
      </c>
      <c r="C1092" t="s">
        <v>807</v>
      </c>
      <c r="D1092" t="s">
        <v>808</v>
      </c>
      <c r="E1092" t="s">
        <v>116</v>
      </c>
      <c r="F1092" t="s">
        <v>1605</v>
      </c>
      <c r="G1092" t="s">
        <v>3354</v>
      </c>
      <c r="H1092" t="s">
        <v>126</v>
      </c>
      <c r="I1092" t="s">
        <v>879</v>
      </c>
      <c r="J1092" t="s">
        <v>124</v>
      </c>
      <c r="K1092" t="s">
        <v>754</v>
      </c>
      <c r="L1092">
        <v>0</v>
      </c>
      <c r="M1092">
        <v>796</v>
      </c>
      <c r="N1092" t="s">
        <v>888</v>
      </c>
      <c r="O1092">
        <v>3</v>
      </c>
      <c r="P1092">
        <v>1650.0000000000002</v>
      </c>
      <c r="Q1092">
        <f t="shared" si="57"/>
        <v>4950.0000000000009</v>
      </c>
      <c r="R1092">
        <f t="shared" si="58"/>
        <v>5544.0000000000018</v>
      </c>
      <c r="S1092"/>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row>
    <row r="1093" spans="1:60" s="2" customFormat="1" ht="15" x14ac:dyDescent="0.25">
      <c r="A1093" t="s">
        <v>2922</v>
      </c>
      <c r="B1093" t="s">
        <v>25</v>
      </c>
      <c r="C1093" t="s">
        <v>807</v>
      </c>
      <c r="D1093" t="s">
        <v>808</v>
      </c>
      <c r="E1093" t="s">
        <v>116</v>
      </c>
      <c r="F1093" t="s">
        <v>1605</v>
      </c>
      <c r="G1093" t="s">
        <v>3354</v>
      </c>
      <c r="H1093" t="s">
        <v>125</v>
      </c>
      <c r="I1093" t="s">
        <v>2216</v>
      </c>
      <c r="J1093" t="s">
        <v>124</v>
      </c>
      <c r="K1093" t="s">
        <v>754</v>
      </c>
      <c r="L1093">
        <v>0</v>
      </c>
      <c r="M1093">
        <v>796</v>
      </c>
      <c r="N1093" t="s">
        <v>888</v>
      </c>
      <c r="O1093">
        <v>1</v>
      </c>
      <c r="P1093">
        <v>1650.0000000000002</v>
      </c>
      <c r="Q1093">
        <f t="shared" si="57"/>
        <v>1650.0000000000002</v>
      </c>
      <c r="R1093">
        <f t="shared" si="58"/>
        <v>1848.0000000000005</v>
      </c>
      <c r="S1093"/>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row>
    <row r="1094" spans="1:60" s="2" customFormat="1" ht="15" x14ac:dyDescent="0.25">
      <c r="A1094" t="s">
        <v>2923</v>
      </c>
      <c r="B1094" t="s">
        <v>25</v>
      </c>
      <c r="C1094" t="s">
        <v>807</v>
      </c>
      <c r="D1094" t="s">
        <v>808</v>
      </c>
      <c r="E1094" t="s">
        <v>116</v>
      </c>
      <c r="F1094" t="s">
        <v>1605</v>
      </c>
      <c r="G1094" t="s">
        <v>3354</v>
      </c>
      <c r="H1094" t="s">
        <v>125</v>
      </c>
      <c r="I1094" t="s">
        <v>2206</v>
      </c>
      <c r="J1094" t="s">
        <v>124</v>
      </c>
      <c r="K1094" t="s">
        <v>754</v>
      </c>
      <c r="L1094">
        <v>0</v>
      </c>
      <c r="M1094">
        <v>796</v>
      </c>
      <c r="N1094" t="s">
        <v>888</v>
      </c>
      <c r="O1094">
        <v>1</v>
      </c>
      <c r="P1094">
        <v>1650.0000000000002</v>
      </c>
      <c r="Q1094">
        <f t="shared" si="57"/>
        <v>1650.0000000000002</v>
      </c>
      <c r="R1094">
        <f t="shared" si="58"/>
        <v>1848.0000000000005</v>
      </c>
      <c r="S1094"/>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row>
    <row r="1095" spans="1:60" s="2" customFormat="1" ht="15" x14ac:dyDescent="0.25">
      <c r="A1095" t="s">
        <v>2924</v>
      </c>
      <c r="B1095" t="s">
        <v>25</v>
      </c>
      <c r="C1095" t="s">
        <v>807</v>
      </c>
      <c r="D1095" t="s">
        <v>808</v>
      </c>
      <c r="E1095" t="s">
        <v>116</v>
      </c>
      <c r="F1095" t="s">
        <v>1605</v>
      </c>
      <c r="G1095" t="s">
        <v>3354</v>
      </c>
      <c r="H1095" t="s">
        <v>880</v>
      </c>
      <c r="I1095" t="s">
        <v>2813</v>
      </c>
      <c r="J1095" t="s">
        <v>124</v>
      </c>
      <c r="K1095" t="s">
        <v>754</v>
      </c>
      <c r="L1095">
        <v>0</v>
      </c>
      <c r="M1095">
        <v>796</v>
      </c>
      <c r="N1095" t="s">
        <v>888</v>
      </c>
      <c r="O1095">
        <v>2</v>
      </c>
      <c r="P1095">
        <v>1650.0000000000002</v>
      </c>
      <c r="Q1095">
        <f t="shared" si="57"/>
        <v>3300.0000000000005</v>
      </c>
      <c r="R1095">
        <f t="shared" si="58"/>
        <v>3696.0000000000009</v>
      </c>
      <c r="S109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row>
    <row r="1096" spans="1:60" s="2" customFormat="1" ht="15" x14ac:dyDescent="0.25">
      <c r="A1096" t="s">
        <v>2925</v>
      </c>
      <c r="B1096" t="s">
        <v>25</v>
      </c>
      <c r="C1096" t="s">
        <v>807</v>
      </c>
      <c r="D1096" t="s">
        <v>808</v>
      </c>
      <c r="E1096" t="s">
        <v>116</v>
      </c>
      <c r="F1096" t="s">
        <v>1605</v>
      </c>
      <c r="G1096" t="s">
        <v>3354</v>
      </c>
      <c r="H1096" t="s">
        <v>129</v>
      </c>
      <c r="I1096" t="s">
        <v>881</v>
      </c>
      <c r="J1096" t="s">
        <v>124</v>
      </c>
      <c r="K1096" t="s">
        <v>754</v>
      </c>
      <c r="L1096">
        <v>0</v>
      </c>
      <c r="M1096">
        <v>796</v>
      </c>
      <c r="N1096" t="s">
        <v>888</v>
      </c>
      <c r="O1096">
        <v>1</v>
      </c>
      <c r="P1096">
        <v>1650.0000000000002</v>
      </c>
      <c r="Q1096">
        <f t="shared" si="57"/>
        <v>1650.0000000000002</v>
      </c>
      <c r="R1096">
        <f t="shared" si="58"/>
        <v>1848.0000000000005</v>
      </c>
      <c r="S1096"/>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row>
    <row r="1097" spans="1:60" s="2" customFormat="1" ht="15" x14ac:dyDescent="0.25">
      <c r="A1097" t="s">
        <v>2926</v>
      </c>
      <c r="B1097" t="s">
        <v>25</v>
      </c>
      <c r="C1097" t="s">
        <v>807</v>
      </c>
      <c r="D1097" t="s">
        <v>808</v>
      </c>
      <c r="E1097" t="s">
        <v>116</v>
      </c>
      <c r="F1097" t="s">
        <v>1605</v>
      </c>
      <c r="G1097" t="s">
        <v>3354</v>
      </c>
      <c r="H1097" t="s">
        <v>2661</v>
      </c>
      <c r="I1097" t="s">
        <v>2215</v>
      </c>
      <c r="J1097" t="s">
        <v>124</v>
      </c>
      <c r="K1097" t="s">
        <v>754</v>
      </c>
      <c r="L1097">
        <v>0</v>
      </c>
      <c r="M1097">
        <v>796</v>
      </c>
      <c r="N1097" t="s">
        <v>888</v>
      </c>
      <c r="O1097">
        <v>2</v>
      </c>
      <c r="P1097">
        <v>1650.0000000000002</v>
      </c>
      <c r="Q1097">
        <f t="shared" si="57"/>
        <v>3300.0000000000005</v>
      </c>
      <c r="R1097">
        <f t="shared" si="58"/>
        <v>3696.0000000000009</v>
      </c>
      <c r="S1097"/>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row>
    <row r="1098" spans="1:60" s="2" customFormat="1" ht="15" x14ac:dyDescent="0.25">
      <c r="A1098" t="s">
        <v>2927</v>
      </c>
      <c r="B1098" t="s">
        <v>25</v>
      </c>
      <c r="C1098" t="s">
        <v>807</v>
      </c>
      <c r="D1098" t="s">
        <v>808</v>
      </c>
      <c r="E1098" t="s">
        <v>116</v>
      </c>
      <c r="F1098" t="s">
        <v>1605</v>
      </c>
      <c r="G1098" t="s">
        <v>3354</v>
      </c>
      <c r="H1098" t="s">
        <v>128</v>
      </c>
      <c r="I1098" t="s">
        <v>2816</v>
      </c>
      <c r="J1098" t="s">
        <v>124</v>
      </c>
      <c r="K1098" t="s">
        <v>754</v>
      </c>
      <c r="L1098">
        <v>0</v>
      </c>
      <c r="M1098">
        <v>796</v>
      </c>
      <c r="N1098" t="s">
        <v>888</v>
      </c>
      <c r="O1098">
        <v>10</v>
      </c>
      <c r="P1098">
        <v>1650.0000000000002</v>
      </c>
      <c r="Q1098">
        <f t="shared" si="57"/>
        <v>16500.000000000004</v>
      </c>
      <c r="R1098">
        <f t="shared" si="58"/>
        <v>18480.000000000007</v>
      </c>
      <c r="S1098"/>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row>
    <row r="1099" spans="1:60" s="2" customFormat="1" ht="15" x14ac:dyDescent="0.25">
      <c r="A1099" t="s">
        <v>2928</v>
      </c>
      <c r="B1099" t="s">
        <v>25</v>
      </c>
      <c r="C1099" t="s">
        <v>807</v>
      </c>
      <c r="D1099" t="s">
        <v>808</v>
      </c>
      <c r="E1099" t="s">
        <v>116</v>
      </c>
      <c r="F1099" t="s">
        <v>1605</v>
      </c>
      <c r="G1099" t="s">
        <v>3354</v>
      </c>
      <c r="H1099" t="s">
        <v>126</v>
      </c>
      <c r="I1099" t="s">
        <v>2185</v>
      </c>
      <c r="J1099" t="s">
        <v>124</v>
      </c>
      <c r="K1099" t="s">
        <v>754</v>
      </c>
      <c r="L1099">
        <v>0</v>
      </c>
      <c r="M1099">
        <v>796</v>
      </c>
      <c r="N1099" t="s">
        <v>888</v>
      </c>
      <c r="O1099">
        <v>2</v>
      </c>
      <c r="P1099">
        <v>1650.0000000000002</v>
      </c>
      <c r="Q1099">
        <f t="shared" si="57"/>
        <v>3300.0000000000005</v>
      </c>
      <c r="R1099">
        <f t="shared" si="58"/>
        <v>3696.0000000000009</v>
      </c>
      <c r="S1099"/>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row>
    <row r="1100" spans="1:60" s="2" customFormat="1" ht="15" x14ac:dyDescent="0.25">
      <c r="A1100" t="s">
        <v>2929</v>
      </c>
      <c r="B1100" t="s">
        <v>25</v>
      </c>
      <c r="C1100" t="s">
        <v>807</v>
      </c>
      <c r="D1100" t="s">
        <v>808</v>
      </c>
      <c r="E1100" t="s">
        <v>116</v>
      </c>
      <c r="F1100" t="s">
        <v>1605</v>
      </c>
      <c r="G1100" t="s">
        <v>3354</v>
      </c>
      <c r="H1100" t="s">
        <v>125</v>
      </c>
      <c r="I1100" t="s">
        <v>2207</v>
      </c>
      <c r="J1100" t="s">
        <v>124</v>
      </c>
      <c r="K1100" t="s">
        <v>754</v>
      </c>
      <c r="L1100">
        <v>0</v>
      </c>
      <c r="M1100">
        <v>796</v>
      </c>
      <c r="N1100" t="s">
        <v>888</v>
      </c>
      <c r="O1100">
        <v>2</v>
      </c>
      <c r="P1100">
        <v>1650.0000000000002</v>
      </c>
      <c r="Q1100">
        <f t="shared" si="57"/>
        <v>3300.0000000000005</v>
      </c>
      <c r="R1100">
        <f t="shared" si="58"/>
        <v>3696.0000000000009</v>
      </c>
      <c r="S1100"/>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row>
    <row r="1101" spans="1:60" s="2" customFormat="1" ht="15" x14ac:dyDescent="0.25">
      <c r="A1101" t="s">
        <v>2930</v>
      </c>
      <c r="B1101" t="s">
        <v>25</v>
      </c>
      <c r="C1101" t="s">
        <v>807</v>
      </c>
      <c r="D1101" t="s">
        <v>808</v>
      </c>
      <c r="E1101" t="s">
        <v>116</v>
      </c>
      <c r="F1101" t="s">
        <v>1605</v>
      </c>
      <c r="G1101" t="s">
        <v>3354</v>
      </c>
      <c r="H1101" t="s">
        <v>145</v>
      </c>
      <c r="I1101" t="s">
        <v>1855</v>
      </c>
      <c r="J1101" t="s">
        <v>124</v>
      </c>
      <c r="K1101" t="s">
        <v>754</v>
      </c>
      <c r="L1101">
        <v>0</v>
      </c>
      <c r="M1101">
        <v>796</v>
      </c>
      <c r="N1101" t="s">
        <v>888</v>
      </c>
      <c r="O1101">
        <v>2</v>
      </c>
      <c r="P1101">
        <v>1650.0000000000002</v>
      </c>
      <c r="Q1101">
        <f t="shared" si="57"/>
        <v>3300.0000000000005</v>
      </c>
      <c r="R1101">
        <f t="shared" si="58"/>
        <v>3696.0000000000009</v>
      </c>
      <c r="S1101"/>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row>
    <row r="1102" spans="1:60" s="2" customFormat="1" ht="15" x14ac:dyDescent="0.25">
      <c r="A1102" t="s">
        <v>2931</v>
      </c>
      <c r="B1102" t="s">
        <v>25</v>
      </c>
      <c r="C1102" t="s">
        <v>807</v>
      </c>
      <c r="D1102" t="s">
        <v>808</v>
      </c>
      <c r="E1102" t="s">
        <v>116</v>
      </c>
      <c r="F1102" t="s">
        <v>1605</v>
      </c>
      <c r="G1102" t="s">
        <v>3354</v>
      </c>
      <c r="H1102" t="s">
        <v>756</v>
      </c>
      <c r="I1102" t="s">
        <v>2807</v>
      </c>
      <c r="J1102" t="s">
        <v>124</v>
      </c>
      <c r="K1102" t="s">
        <v>754</v>
      </c>
      <c r="L1102">
        <v>0</v>
      </c>
      <c r="M1102">
        <v>796</v>
      </c>
      <c r="N1102" t="s">
        <v>888</v>
      </c>
      <c r="O1102">
        <v>1</v>
      </c>
      <c r="P1102">
        <v>1650.0000000000002</v>
      </c>
      <c r="Q1102">
        <f t="shared" si="57"/>
        <v>1650.0000000000002</v>
      </c>
      <c r="R1102">
        <f t="shared" si="58"/>
        <v>1848.0000000000005</v>
      </c>
      <c r="S1102"/>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row>
    <row r="1103" spans="1:60" s="2" customFormat="1" ht="15" x14ac:dyDescent="0.25">
      <c r="A1103" t="s">
        <v>2932</v>
      </c>
      <c r="B1103" t="s">
        <v>25</v>
      </c>
      <c r="C1103" t="s">
        <v>807</v>
      </c>
      <c r="D1103" t="s">
        <v>808</v>
      </c>
      <c r="E1103" t="s">
        <v>116</v>
      </c>
      <c r="F1103" t="s">
        <v>1605</v>
      </c>
      <c r="G1103" t="s">
        <v>3354</v>
      </c>
      <c r="H1103" t="s">
        <v>145</v>
      </c>
      <c r="I1103" t="s">
        <v>882</v>
      </c>
      <c r="J1103" t="s">
        <v>124</v>
      </c>
      <c r="K1103" t="s">
        <v>754</v>
      </c>
      <c r="L1103">
        <v>0</v>
      </c>
      <c r="M1103">
        <v>796</v>
      </c>
      <c r="N1103" t="s">
        <v>888</v>
      </c>
      <c r="O1103">
        <v>2</v>
      </c>
      <c r="P1103">
        <v>1650.0000000000002</v>
      </c>
      <c r="Q1103">
        <f t="shared" ref="Q1103:Q1166" si="59">O1103*P1103</f>
        <v>3300.0000000000005</v>
      </c>
      <c r="R1103">
        <f t="shared" ref="R1103:R1166" si="60">Q1103*1.12</f>
        <v>3696.0000000000009</v>
      </c>
      <c r="S1103"/>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row>
    <row r="1104" spans="1:60" s="2" customFormat="1" ht="15" x14ac:dyDescent="0.25">
      <c r="A1104" t="s">
        <v>2933</v>
      </c>
      <c r="B1104" t="s">
        <v>25</v>
      </c>
      <c r="C1104" t="s">
        <v>807</v>
      </c>
      <c r="D1104" t="s">
        <v>808</v>
      </c>
      <c r="E1104" t="s">
        <v>116</v>
      </c>
      <c r="F1104" t="s">
        <v>1605</v>
      </c>
      <c r="G1104" t="s">
        <v>3354</v>
      </c>
      <c r="H1104" t="s">
        <v>128</v>
      </c>
      <c r="I1104" t="s">
        <v>614</v>
      </c>
      <c r="J1104" t="s">
        <v>124</v>
      </c>
      <c r="K1104" t="s">
        <v>754</v>
      </c>
      <c r="L1104">
        <v>0</v>
      </c>
      <c r="M1104">
        <v>796</v>
      </c>
      <c r="N1104" t="s">
        <v>888</v>
      </c>
      <c r="O1104">
        <v>10</v>
      </c>
      <c r="P1104">
        <v>1650.0000000000002</v>
      </c>
      <c r="Q1104">
        <f t="shared" si="59"/>
        <v>16500.000000000004</v>
      </c>
      <c r="R1104">
        <f t="shared" si="60"/>
        <v>18480.000000000007</v>
      </c>
      <c r="S1104"/>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row>
    <row r="1105" spans="1:60" s="2" customFormat="1" ht="15" x14ac:dyDescent="0.25">
      <c r="A1105" t="s">
        <v>2934</v>
      </c>
      <c r="B1105" t="s">
        <v>25</v>
      </c>
      <c r="C1105" t="s">
        <v>807</v>
      </c>
      <c r="D1105" t="s">
        <v>808</v>
      </c>
      <c r="E1105" t="s">
        <v>116</v>
      </c>
      <c r="F1105" t="s">
        <v>1605</v>
      </c>
      <c r="G1105" t="s">
        <v>3354</v>
      </c>
      <c r="H1105" t="s">
        <v>130</v>
      </c>
      <c r="I1105" t="s">
        <v>883</v>
      </c>
      <c r="J1105" t="s">
        <v>124</v>
      </c>
      <c r="K1105" t="s">
        <v>754</v>
      </c>
      <c r="L1105">
        <v>0</v>
      </c>
      <c r="M1105">
        <v>796</v>
      </c>
      <c r="N1105" t="s">
        <v>888</v>
      </c>
      <c r="O1105">
        <v>5</v>
      </c>
      <c r="P1105">
        <v>1650.0000000000002</v>
      </c>
      <c r="Q1105">
        <f t="shared" si="59"/>
        <v>8250.0000000000018</v>
      </c>
      <c r="R1105">
        <f t="shared" si="60"/>
        <v>9240.0000000000036</v>
      </c>
      <c r="S110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row>
    <row r="1106" spans="1:60" s="2" customFormat="1" ht="15" x14ac:dyDescent="0.25">
      <c r="A1106" t="s">
        <v>2935</v>
      </c>
      <c r="B1106" t="s">
        <v>25</v>
      </c>
      <c r="C1106" t="s">
        <v>807</v>
      </c>
      <c r="D1106" t="s">
        <v>808</v>
      </c>
      <c r="E1106" t="s">
        <v>116</v>
      </c>
      <c r="F1106" t="s">
        <v>1605</v>
      </c>
      <c r="G1106" t="s">
        <v>3354</v>
      </c>
      <c r="H1106" t="s">
        <v>133</v>
      </c>
      <c r="I1106" t="s">
        <v>2819</v>
      </c>
      <c r="J1106" t="s">
        <v>124</v>
      </c>
      <c r="K1106" t="s">
        <v>754</v>
      </c>
      <c r="L1106">
        <v>0</v>
      </c>
      <c r="M1106">
        <v>796</v>
      </c>
      <c r="N1106" t="s">
        <v>888</v>
      </c>
      <c r="O1106">
        <v>1</v>
      </c>
      <c r="P1106">
        <v>1650.0000000000002</v>
      </c>
      <c r="Q1106">
        <f t="shared" si="59"/>
        <v>1650.0000000000002</v>
      </c>
      <c r="R1106">
        <f t="shared" si="60"/>
        <v>1848.0000000000005</v>
      </c>
      <c r="S1106"/>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row>
    <row r="1107" spans="1:60" s="2" customFormat="1" ht="15" x14ac:dyDescent="0.25">
      <c r="A1107" t="s">
        <v>2936</v>
      </c>
      <c r="B1107" t="s">
        <v>25</v>
      </c>
      <c r="C1107" t="s">
        <v>807</v>
      </c>
      <c r="D1107" t="s">
        <v>808</v>
      </c>
      <c r="E1107" t="s">
        <v>116</v>
      </c>
      <c r="F1107" t="s">
        <v>1605</v>
      </c>
      <c r="G1107" t="s">
        <v>3354</v>
      </c>
      <c r="H1107" t="s">
        <v>126</v>
      </c>
      <c r="I1107" t="s">
        <v>2211</v>
      </c>
      <c r="J1107" t="s">
        <v>124</v>
      </c>
      <c r="K1107" t="s">
        <v>754</v>
      </c>
      <c r="L1107">
        <v>0</v>
      </c>
      <c r="M1107">
        <v>796</v>
      </c>
      <c r="N1107" t="s">
        <v>888</v>
      </c>
      <c r="O1107">
        <v>1</v>
      </c>
      <c r="P1107">
        <v>1650.0000000000002</v>
      </c>
      <c r="Q1107">
        <f t="shared" si="59"/>
        <v>1650.0000000000002</v>
      </c>
      <c r="R1107">
        <f t="shared" si="60"/>
        <v>1848.0000000000005</v>
      </c>
      <c r="S1107"/>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row>
    <row r="1108" spans="1:60" s="2" customFormat="1" ht="15" x14ac:dyDescent="0.25">
      <c r="A1108" t="s">
        <v>2937</v>
      </c>
      <c r="B1108" t="s">
        <v>25</v>
      </c>
      <c r="C1108" t="s">
        <v>807</v>
      </c>
      <c r="D1108" t="s">
        <v>808</v>
      </c>
      <c r="E1108" t="s">
        <v>116</v>
      </c>
      <c r="F1108" t="s">
        <v>1605</v>
      </c>
      <c r="G1108" t="s">
        <v>3354</v>
      </c>
      <c r="H1108" t="s">
        <v>2658</v>
      </c>
      <c r="I1108" t="s">
        <v>884</v>
      </c>
      <c r="J1108" t="s">
        <v>124</v>
      </c>
      <c r="K1108" t="s">
        <v>754</v>
      </c>
      <c r="L1108">
        <v>0</v>
      </c>
      <c r="M1108">
        <v>796</v>
      </c>
      <c r="N1108" t="s">
        <v>888</v>
      </c>
      <c r="O1108">
        <v>7</v>
      </c>
      <c r="P1108">
        <v>1650.0000000000002</v>
      </c>
      <c r="Q1108">
        <f t="shared" si="59"/>
        <v>11550.000000000002</v>
      </c>
      <c r="R1108">
        <f t="shared" si="60"/>
        <v>12936.000000000004</v>
      </c>
      <c r="S1108"/>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row>
    <row r="1109" spans="1:60" s="2" customFormat="1" ht="15" x14ac:dyDescent="0.25">
      <c r="A1109" t="s">
        <v>2938</v>
      </c>
      <c r="B1109" t="s">
        <v>25</v>
      </c>
      <c r="C1109" t="s">
        <v>807</v>
      </c>
      <c r="D1109" t="s">
        <v>808</v>
      </c>
      <c r="E1109" t="s">
        <v>116</v>
      </c>
      <c r="F1109" t="s">
        <v>1605</v>
      </c>
      <c r="G1109" t="s">
        <v>3354</v>
      </c>
      <c r="H1109" t="s">
        <v>131</v>
      </c>
      <c r="I1109" t="s">
        <v>2821</v>
      </c>
      <c r="J1109" t="s">
        <v>124</v>
      </c>
      <c r="K1109" t="s">
        <v>754</v>
      </c>
      <c r="L1109">
        <v>0</v>
      </c>
      <c r="M1109">
        <v>796</v>
      </c>
      <c r="N1109" t="s">
        <v>888</v>
      </c>
      <c r="O1109">
        <v>1</v>
      </c>
      <c r="P1109">
        <v>1650.0000000000002</v>
      </c>
      <c r="Q1109">
        <f t="shared" si="59"/>
        <v>1650.0000000000002</v>
      </c>
      <c r="R1109">
        <f t="shared" si="60"/>
        <v>1848.0000000000005</v>
      </c>
      <c r="S1109"/>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row>
    <row r="1110" spans="1:60" s="2" customFormat="1" ht="15" x14ac:dyDescent="0.25">
      <c r="A1110" t="s">
        <v>2939</v>
      </c>
      <c r="B1110" t="s">
        <v>25</v>
      </c>
      <c r="C1110" t="s">
        <v>807</v>
      </c>
      <c r="D1110" t="s">
        <v>808</v>
      </c>
      <c r="E1110" t="s">
        <v>116</v>
      </c>
      <c r="F1110" t="s">
        <v>1605</v>
      </c>
      <c r="G1110" t="s">
        <v>3354</v>
      </c>
      <c r="H1110" t="s">
        <v>128</v>
      </c>
      <c r="I1110" t="s">
        <v>2210</v>
      </c>
      <c r="J1110" t="s">
        <v>124</v>
      </c>
      <c r="K1110" t="s">
        <v>754</v>
      </c>
      <c r="L1110">
        <v>0</v>
      </c>
      <c r="M1110">
        <v>796</v>
      </c>
      <c r="N1110" t="s">
        <v>888</v>
      </c>
      <c r="O1110">
        <v>2</v>
      </c>
      <c r="P1110">
        <v>1650.0000000000002</v>
      </c>
      <c r="Q1110">
        <f t="shared" si="59"/>
        <v>3300.0000000000005</v>
      </c>
      <c r="R1110">
        <f t="shared" si="60"/>
        <v>3696.0000000000009</v>
      </c>
      <c r="S1110"/>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row>
    <row r="1111" spans="1:60" s="2" customFormat="1" ht="15" x14ac:dyDescent="0.25">
      <c r="A1111" t="s">
        <v>2940</v>
      </c>
      <c r="B1111" t="s">
        <v>25</v>
      </c>
      <c r="C1111" t="s">
        <v>807</v>
      </c>
      <c r="D1111" t="s">
        <v>808</v>
      </c>
      <c r="E1111" t="s">
        <v>116</v>
      </c>
      <c r="F1111" t="s">
        <v>1605</v>
      </c>
      <c r="G1111" t="s">
        <v>3354</v>
      </c>
      <c r="H1111" t="s">
        <v>753</v>
      </c>
      <c r="I1111" t="s">
        <v>2679</v>
      </c>
      <c r="J1111" t="s">
        <v>124</v>
      </c>
      <c r="K1111" t="s">
        <v>754</v>
      </c>
      <c r="L1111">
        <v>0</v>
      </c>
      <c r="M1111">
        <v>796</v>
      </c>
      <c r="N1111" t="s">
        <v>888</v>
      </c>
      <c r="O1111">
        <v>1</v>
      </c>
      <c r="P1111">
        <v>1650.0000000000002</v>
      </c>
      <c r="Q1111">
        <f t="shared" si="59"/>
        <v>1650.0000000000002</v>
      </c>
      <c r="R1111">
        <f t="shared" si="60"/>
        <v>1848.0000000000005</v>
      </c>
      <c r="S1111"/>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row>
    <row r="1112" spans="1:60" s="2" customFormat="1" ht="15" x14ac:dyDescent="0.25">
      <c r="A1112" t="s">
        <v>2941</v>
      </c>
      <c r="B1112" t="s">
        <v>25</v>
      </c>
      <c r="C1112" t="s">
        <v>807</v>
      </c>
      <c r="D1112" t="s">
        <v>808</v>
      </c>
      <c r="E1112" t="s">
        <v>116</v>
      </c>
      <c r="F1112" t="s">
        <v>1605</v>
      </c>
      <c r="G1112" t="s">
        <v>3354</v>
      </c>
      <c r="H1112" t="s">
        <v>145</v>
      </c>
      <c r="I1112" t="s">
        <v>2208</v>
      </c>
      <c r="J1112" t="s">
        <v>124</v>
      </c>
      <c r="K1112" t="s">
        <v>754</v>
      </c>
      <c r="L1112">
        <v>0</v>
      </c>
      <c r="M1112">
        <v>796</v>
      </c>
      <c r="N1112" t="s">
        <v>888</v>
      </c>
      <c r="O1112">
        <v>3</v>
      </c>
      <c r="P1112">
        <v>1650.0000000000002</v>
      </c>
      <c r="Q1112">
        <f t="shared" si="59"/>
        <v>4950.0000000000009</v>
      </c>
      <c r="R1112">
        <f t="shared" si="60"/>
        <v>5544.0000000000018</v>
      </c>
      <c r="S1112"/>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row>
    <row r="1113" spans="1:60" s="2" customFormat="1" ht="15" x14ac:dyDescent="0.25">
      <c r="A1113" t="s">
        <v>2942</v>
      </c>
      <c r="B1113" t="s">
        <v>25</v>
      </c>
      <c r="C1113" t="s">
        <v>807</v>
      </c>
      <c r="D1113" t="s">
        <v>808</v>
      </c>
      <c r="E1113" t="s">
        <v>116</v>
      </c>
      <c r="F1113" t="s">
        <v>1605</v>
      </c>
      <c r="G1113" t="s">
        <v>3354</v>
      </c>
      <c r="H1113" t="s">
        <v>2656</v>
      </c>
      <c r="I1113" t="s">
        <v>2657</v>
      </c>
      <c r="J1113" t="s">
        <v>124</v>
      </c>
      <c r="K1113" t="s">
        <v>754</v>
      </c>
      <c r="L1113">
        <v>0</v>
      </c>
      <c r="M1113">
        <v>796</v>
      </c>
      <c r="N1113" t="s">
        <v>888</v>
      </c>
      <c r="O1113">
        <v>1</v>
      </c>
      <c r="P1113">
        <v>1650.0000000000002</v>
      </c>
      <c r="Q1113">
        <f t="shared" si="59"/>
        <v>1650.0000000000002</v>
      </c>
      <c r="R1113">
        <f t="shared" si="60"/>
        <v>1848.0000000000005</v>
      </c>
      <c r="S1113"/>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row>
    <row r="1114" spans="1:60" s="2" customFormat="1" ht="15" x14ac:dyDescent="0.25">
      <c r="A1114" t="s">
        <v>2943</v>
      </c>
      <c r="B1114" t="s">
        <v>25</v>
      </c>
      <c r="C1114" t="s">
        <v>807</v>
      </c>
      <c r="D1114" t="s">
        <v>808</v>
      </c>
      <c r="E1114" t="s">
        <v>116</v>
      </c>
      <c r="F1114" t="s">
        <v>1605</v>
      </c>
      <c r="G1114" t="s">
        <v>3354</v>
      </c>
      <c r="H1114" t="s">
        <v>756</v>
      </c>
      <c r="I1114" t="s">
        <v>2213</v>
      </c>
      <c r="J1114" t="s">
        <v>124</v>
      </c>
      <c r="K1114" t="s">
        <v>754</v>
      </c>
      <c r="L1114">
        <v>0</v>
      </c>
      <c r="M1114">
        <v>796</v>
      </c>
      <c r="N1114" t="s">
        <v>888</v>
      </c>
      <c r="O1114">
        <v>1</v>
      </c>
      <c r="P1114">
        <v>1650.0000000000002</v>
      </c>
      <c r="Q1114">
        <f t="shared" si="59"/>
        <v>1650.0000000000002</v>
      </c>
      <c r="R1114">
        <f t="shared" si="60"/>
        <v>1848.0000000000005</v>
      </c>
      <c r="S1114"/>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row>
    <row r="1115" spans="1:60" s="2" customFormat="1" ht="15" x14ac:dyDescent="0.25">
      <c r="A1115" t="s">
        <v>2944</v>
      </c>
      <c r="B1115" t="s">
        <v>25</v>
      </c>
      <c r="C1115" t="s">
        <v>807</v>
      </c>
      <c r="D1115" t="s">
        <v>808</v>
      </c>
      <c r="E1115" t="s">
        <v>116</v>
      </c>
      <c r="F1115" t="s">
        <v>1605</v>
      </c>
      <c r="G1115" t="s">
        <v>3354</v>
      </c>
      <c r="H1115" t="s">
        <v>753</v>
      </c>
      <c r="I1115" t="s">
        <v>2218</v>
      </c>
      <c r="J1115" t="s">
        <v>124</v>
      </c>
      <c r="K1115" t="s">
        <v>754</v>
      </c>
      <c r="L1115">
        <v>0</v>
      </c>
      <c r="M1115">
        <v>796</v>
      </c>
      <c r="N1115" t="s">
        <v>888</v>
      </c>
      <c r="O1115">
        <v>10</v>
      </c>
      <c r="P1115">
        <v>1650.0000000000002</v>
      </c>
      <c r="Q1115">
        <f t="shared" si="59"/>
        <v>16500.000000000004</v>
      </c>
      <c r="R1115">
        <f t="shared" si="60"/>
        <v>18480.000000000007</v>
      </c>
      <c r="S111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row>
    <row r="1116" spans="1:60" s="2" customFormat="1" ht="15" x14ac:dyDescent="0.25">
      <c r="A1116" t="s">
        <v>2945</v>
      </c>
      <c r="B1116" t="s">
        <v>25</v>
      </c>
      <c r="C1116" t="s">
        <v>807</v>
      </c>
      <c r="D1116" t="s">
        <v>808</v>
      </c>
      <c r="E1116" t="s">
        <v>116</v>
      </c>
      <c r="F1116" t="s">
        <v>1605</v>
      </c>
      <c r="G1116" t="s">
        <v>3354</v>
      </c>
      <c r="H1116" t="s">
        <v>128</v>
      </c>
      <c r="I1116" t="s">
        <v>2817</v>
      </c>
      <c r="J1116" t="s">
        <v>124</v>
      </c>
      <c r="K1116" t="s">
        <v>754</v>
      </c>
      <c r="L1116">
        <v>0</v>
      </c>
      <c r="M1116">
        <v>796</v>
      </c>
      <c r="N1116" t="s">
        <v>888</v>
      </c>
      <c r="O1116">
        <v>2</v>
      </c>
      <c r="P1116">
        <v>1650.0000000000002</v>
      </c>
      <c r="Q1116">
        <f t="shared" si="59"/>
        <v>3300.0000000000005</v>
      </c>
      <c r="R1116">
        <f t="shared" si="60"/>
        <v>3696.0000000000009</v>
      </c>
      <c r="S1116"/>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row>
    <row r="1117" spans="1:60" s="2" customFormat="1" ht="15" x14ac:dyDescent="0.25">
      <c r="A1117" t="s">
        <v>2946</v>
      </c>
      <c r="B1117" t="s">
        <v>25</v>
      </c>
      <c r="C1117" t="s">
        <v>877</v>
      </c>
      <c r="D1117" t="s">
        <v>808</v>
      </c>
      <c r="E1117" t="s">
        <v>116</v>
      </c>
      <c r="F1117" t="s">
        <v>1605</v>
      </c>
      <c r="G1117" t="s">
        <v>3354</v>
      </c>
      <c r="H1117" t="s">
        <v>757</v>
      </c>
      <c r="I1117" t="s">
        <v>2186</v>
      </c>
      <c r="J1117" t="s">
        <v>124</v>
      </c>
      <c r="K1117" t="s">
        <v>754</v>
      </c>
      <c r="L1117">
        <v>0</v>
      </c>
      <c r="M1117">
        <v>796</v>
      </c>
      <c r="N1117" t="s">
        <v>888</v>
      </c>
      <c r="O1117">
        <v>20</v>
      </c>
      <c r="P1117">
        <v>1650.0000000000002</v>
      </c>
      <c r="Q1117">
        <f t="shared" si="59"/>
        <v>33000.000000000007</v>
      </c>
      <c r="R1117">
        <f t="shared" si="60"/>
        <v>36960.000000000015</v>
      </c>
      <c r="S1117"/>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row>
    <row r="1118" spans="1:60" s="2" customFormat="1" ht="15" x14ac:dyDescent="0.25">
      <c r="A1118" t="s">
        <v>2947</v>
      </c>
      <c r="B1118" t="s">
        <v>25</v>
      </c>
      <c r="C1118" t="s">
        <v>807</v>
      </c>
      <c r="D1118" t="s">
        <v>808</v>
      </c>
      <c r="E1118" t="s">
        <v>116</v>
      </c>
      <c r="F1118" t="s">
        <v>1605</v>
      </c>
      <c r="G1118" t="s">
        <v>3354</v>
      </c>
      <c r="H1118" t="s">
        <v>131</v>
      </c>
      <c r="I1118" t="s">
        <v>2217</v>
      </c>
      <c r="J1118" t="s">
        <v>124</v>
      </c>
      <c r="K1118" t="s">
        <v>754</v>
      </c>
      <c r="L1118">
        <v>0</v>
      </c>
      <c r="M1118">
        <v>796</v>
      </c>
      <c r="N1118" t="s">
        <v>888</v>
      </c>
      <c r="O1118">
        <v>2</v>
      </c>
      <c r="P1118">
        <v>1650.0000000000002</v>
      </c>
      <c r="Q1118">
        <f t="shared" si="59"/>
        <v>3300.0000000000005</v>
      </c>
      <c r="R1118">
        <f t="shared" si="60"/>
        <v>3696.0000000000009</v>
      </c>
      <c r="S1118"/>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row>
    <row r="1119" spans="1:60" s="2" customFormat="1" ht="15" x14ac:dyDescent="0.25">
      <c r="A1119" t="s">
        <v>2948</v>
      </c>
      <c r="B1119" t="s">
        <v>25</v>
      </c>
      <c r="C1119" t="s">
        <v>805</v>
      </c>
      <c r="D1119" t="s">
        <v>806</v>
      </c>
      <c r="E1119" t="s">
        <v>116</v>
      </c>
      <c r="F1119" t="s">
        <v>1605</v>
      </c>
      <c r="G1119" t="s">
        <v>3354</v>
      </c>
      <c r="H1119" t="s">
        <v>753</v>
      </c>
      <c r="I1119" t="s">
        <v>2212</v>
      </c>
      <c r="J1119" t="s">
        <v>124</v>
      </c>
      <c r="K1119" t="s">
        <v>754</v>
      </c>
      <c r="L1119">
        <v>0</v>
      </c>
      <c r="M1119">
        <v>796</v>
      </c>
      <c r="N1119" t="s">
        <v>296</v>
      </c>
      <c r="O1119">
        <v>4</v>
      </c>
      <c r="P1119">
        <v>1430.0000000000002</v>
      </c>
      <c r="Q1119">
        <f t="shared" si="59"/>
        <v>5720.0000000000009</v>
      </c>
      <c r="R1119">
        <f t="shared" si="60"/>
        <v>6406.4000000000015</v>
      </c>
      <c r="S1119"/>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row>
    <row r="1120" spans="1:60" s="2" customFormat="1" ht="15" x14ac:dyDescent="0.25">
      <c r="A1120" t="s">
        <v>2949</v>
      </c>
      <c r="B1120" t="s">
        <v>25</v>
      </c>
      <c r="C1120" t="s">
        <v>805</v>
      </c>
      <c r="D1120" t="s">
        <v>806</v>
      </c>
      <c r="E1120" t="s">
        <v>116</v>
      </c>
      <c r="F1120" t="s">
        <v>1605</v>
      </c>
      <c r="G1120" t="s">
        <v>3354</v>
      </c>
      <c r="H1120" t="s">
        <v>140</v>
      </c>
      <c r="I1120" t="s">
        <v>1639</v>
      </c>
      <c r="J1120" t="s">
        <v>124</v>
      </c>
      <c r="K1120" t="s">
        <v>754</v>
      </c>
      <c r="L1120">
        <v>0</v>
      </c>
      <c r="M1120">
        <v>796</v>
      </c>
      <c r="N1120" t="s">
        <v>296</v>
      </c>
      <c r="O1120">
        <v>5</v>
      </c>
      <c r="P1120">
        <v>1430.0000000000002</v>
      </c>
      <c r="Q1120">
        <f t="shared" si="59"/>
        <v>7150.0000000000009</v>
      </c>
      <c r="R1120">
        <f t="shared" si="60"/>
        <v>8008.0000000000018</v>
      </c>
      <c r="S1120"/>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row>
    <row r="1121" spans="1:60" s="2" customFormat="1" ht="15" x14ac:dyDescent="0.25">
      <c r="A1121" t="s">
        <v>2950</v>
      </c>
      <c r="B1121" t="s">
        <v>25</v>
      </c>
      <c r="C1121" t="s">
        <v>805</v>
      </c>
      <c r="D1121" t="s">
        <v>806</v>
      </c>
      <c r="E1121" t="s">
        <v>116</v>
      </c>
      <c r="F1121" t="s">
        <v>1605</v>
      </c>
      <c r="G1121" t="s">
        <v>3354</v>
      </c>
      <c r="H1121" t="s">
        <v>756</v>
      </c>
      <c r="I1121" t="s">
        <v>2504</v>
      </c>
      <c r="J1121" t="s">
        <v>124</v>
      </c>
      <c r="K1121" t="s">
        <v>754</v>
      </c>
      <c r="L1121">
        <v>0</v>
      </c>
      <c r="M1121">
        <v>796</v>
      </c>
      <c r="N1121" t="s">
        <v>296</v>
      </c>
      <c r="O1121">
        <v>3</v>
      </c>
      <c r="P1121">
        <v>1430.0000000000002</v>
      </c>
      <c r="Q1121">
        <f t="shared" si="59"/>
        <v>4290.0000000000009</v>
      </c>
      <c r="R1121">
        <f t="shared" si="60"/>
        <v>4804.8000000000011</v>
      </c>
      <c r="S1121"/>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row>
    <row r="1122" spans="1:60" s="2" customFormat="1" ht="15" x14ac:dyDescent="0.25">
      <c r="A1122" t="s">
        <v>2951</v>
      </c>
      <c r="B1122" t="s">
        <v>25</v>
      </c>
      <c r="C1122" t="s">
        <v>805</v>
      </c>
      <c r="D1122" t="s">
        <v>806</v>
      </c>
      <c r="E1122" t="s">
        <v>116</v>
      </c>
      <c r="F1122" t="s">
        <v>1605</v>
      </c>
      <c r="G1122" t="s">
        <v>3354</v>
      </c>
      <c r="H1122" t="s">
        <v>146</v>
      </c>
      <c r="I1122" t="s">
        <v>2820</v>
      </c>
      <c r="J1122" t="s">
        <v>124</v>
      </c>
      <c r="K1122" t="s">
        <v>754</v>
      </c>
      <c r="L1122">
        <v>0</v>
      </c>
      <c r="M1122">
        <v>796</v>
      </c>
      <c r="N1122" t="s">
        <v>296</v>
      </c>
      <c r="O1122">
        <v>10</v>
      </c>
      <c r="P1122">
        <v>1430.0000000000002</v>
      </c>
      <c r="Q1122">
        <f t="shared" si="59"/>
        <v>14300.000000000002</v>
      </c>
      <c r="R1122">
        <f t="shared" si="60"/>
        <v>16016.000000000004</v>
      </c>
      <c r="S1122"/>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row>
    <row r="1123" spans="1:60" s="2" customFormat="1" ht="15" x14ac:dyDescent="0.25">
      <c r="A1123" t="s">
        <v>2952</v>
      </c>
      <c r="B1123" t="s">
        <v>25</v>
      </c>
      <c r="C1123" t="s">
        <v>805</v>
      </c>
      <c r="D1123" t="s">
        <v>806</v>
      </c>
      <c r="E1123" t="s">
        <v>116</v>
      </c>
      <c r="F1123" t="s">
        <v>1605</v>
      </c>
      <c r="G1123" t="s">
        <v>3354</v>
      </c>
      <c r="H1123" t="s">
        <v>1488</v>
      </c>
      <c r="I1123" t="s">
        <v>2209</v>
      </c>
      <c r="J1123" t="s">
        <v>124</v>
      </c>
      <c r="K1123" t="s">
        <v>754</v>
      </c>
      <c r="L1123">
        <v>0</v>
      </c>
      <c r="M1123">
        <v>796</v>
      </c>
      <c r="N1123" t="s">
        <v>296</v>
      </c>
      <c r="O1123">
        <v>2</v>
      </c>
      <c r="P1123">
        <v>1430.0000000000002</v>
      </c>
      <c r="Q1123">
        <f t="shared" si="59"/>
        <v>2860.0000000000005</v>
      </c>
      <c r="R1123">
        <f t="shared" si="60"/>
        <v>3203.2000000000007</v>
      </c>
      <c r="S1123"/>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row>
    <row r="1124" spans="1:60" s="2" customFormat="1" ht="15" x14ac:dyDescent="0.25">
      <c r="A1124" t="s">
        <v>2953</v>
      </c>
      <c r="B1124" t="s">
        <v>25</v>
      </c>
      <c r="C1124" t="s">
        <v>805</v>
      </c>
      <c r="D1124" t="s">
        <v>806</v>
      </c>
      <c r="E1124" t="s">
        <v>116</v>
      </c>
      <c r="F1124" t="s">
        <v>1605</v>
      </c>
      <c r="G1124" t="s">
        <v>3354</v>
      </c>
      <c r="H1124" t="s">
        <v>125</v>
      </c>
      <c r="I1124" t="s">
        <v>2205</v>
      </c>
      <c r="J1124" t="s">
        <v>124</v>
      </c>
      <c r="K1124" t="s">
        <v>754</v>
      </c>
      <c r="L1124">
        <v>0</v>
      </c>
      <c r="M1124">
        <v>796</v>
      </c>
      <c r="N1124" t="s">
        <v>296</v>
      </c>
      <c r="O1124">
        <v>5</v>
      </c>
      <c r="P1124">
        <v>1430.0000000000002</v>
      </c>
      <c r="Q1124">
        <f t="shared" si="59"/>
        <v>7150.0000000000009</v>
      </c>
      <c r="R1124">
        <f t="shared" si="60"/>
        <v>8008.0000000000018</v>
      </c>
      <c r="S1124"/>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row>
    <row r="1125" spans="1:60" s="2" customFormat="1" ht="15" x14ac:dyDescent="0.25">
      <c r="A1125" t="s">
        <v>2954</v>
      </c>
      <c r="B1125" t="s">
        <v>25</v>
      </c>
      <c r="C1125" t="s">
        <v>805</v>
      </c>
      <c r="D1125" t="s">
        <v>806</v>
      </c>
      <c r="E1125" t="s">
        <v>116</v>
      </c>
      <c r="F1125" t="s">
        <v>1605</v>
      </c>
      <c r="G1125" t="s">
        <v>3354</v>
      </c>
      <c r="H1125" t="s">
        <v>753</v>
      </c>
      <c r="I1125" t="s">
        <v>878</v>
      </c>
      <c r="J1125" t="s">
        <v>124</v>
      </c>
      <c r="K1125" t="s">
        <v>754</v>
      </c>
      <c r="L1125">
        <v>0</v>
      </c>
      <c r="M1125">
        <v>796</v>
      </c>
      <c r="N1125" t="s">
        <v>296</v>
      </c>
      <c r="O1125">
        <v>10</v>
      </c>
      <c r="P1125">
        <v>1430.0000000000002</v>
      </c>
      <c r="Q1125">
        <f t="shared" si="59"/>
        <v>14300.000000000002</v>
      </c>
      <c r="R1125">
        <f t="shared" si="60"/>
        <v>16016.000000000004</v>
      </c>
      <c r="S112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row>
    <row r="1126" spans="1:60" s="2" customFormat="1" ht="15" x14ac:dyDescent="0.25">
      <c r="A1126" t="s">
        <v>2955</v>
      </c>
      <c r="B1126" t="s">
        <v>25</v>
      </c>
      <c r="C1126" t="s">
        <v>805</v>
      </c>
      <c r="D1126" t="s">
        <v>806</v>
      </c>
      <c r="E1126" t="s">
        <v>116</v>
      </c>
      <c r="F1126" t="s">
        <v>1605</v>
      </c>
      <c r="G1126" t="s">
        <v>3354</v>
      </c>
      <c r="H1126" t="s">
        <v>126</v>
      </c>
      <c r="I1126" t="s">
        <v>879</v>
      </c>
      <c r="J1126" t="s">
        <v>124</v>
      </c>
      <c r="K1126" t="s">
        <v>754</v>
      </c>
      <c r="L1126">
        <v>0</v>
      </c>
      <c r="M1126">
        <v>796</v>
      </c>
      <c r="N1126" t="s">
        <v>296</v>
      </c>
      <c r="O1126">
        <v>10</v>
      </c>
      <c r="P1126">
        <v>1430.0000000000002</v>
      </c>
      <c r="Q1126">
        <f t="shared" si="59"/>
        <v>14300.000000000002</v>
      </c>
      <c r="R1126">
        <f t="shared" si="60"/>
        <v>16016.000000000004</v>
      </c>
      <c r="S1126"/>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row>
    <row r="1127" spans="1:60" s="2" customFormat="1" ht="15" x14ac:dyDescent="0.25">
      <c r="A1127" t="s">
        <v>2956</v>
      </c>
      <c r="B1127" t="s">
        <v>25</v>
      </c>
      <c r="C1127" t="s">
        <v>805</v>
      </c>
      <c r="D1127" t="s">
        <v>806</v>
      </c>
      <c r="E1127" t="s">
        <v>116</v>
      </c>
      <c r="F1127" t="s">
        <v>1605</v>
      </c>
      <c r="G1127" t="s">
        <v>3354</v>
      </c>
      <c r="H1127" t="s">
        <v>125</v>
      </c>
      <c r="I1127" t="s">
        <v>2216</v>
      </c>
      <c r="J1127" t="s">
        <v>124</v>
      </c>
      <c r="K1127" t="s">
        <v>754</v>
      </c>
      <c r="L1127">
        <v>0</v>
      </c>
      <c r="M1127">
        <v>796</v>
      </c>
      <c r="N1127" t="s">
        <v>296</v>
      </c>
      <c r="O1127">
        <v>5</v>
      </c>
      <c r="P1127">
        <v>1430.0000000000002</v>
      </c>
      <c r="Q1127">
        <f t="shared" si="59"/>
        <v>7150.0000000000009</v>
      </c>
      <c r="R1127">
        <f t="shared" si="60"/>
        <v>8008.0000000000018</v>
      </c>
      <c r="S1127"/>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row>
    <row r="1128" spans="1:60" s="2" customFormat="1" ht="15" x14ac:dyDescent="0.25">
      <c r="A1128" t="s">
        <v>2957</v>
      </c>
      <c r="B1128" t="s">
        <v>25</v>
      </c>
      <c r="C1128" t="s">
        <v>805</v>
      </c>
      <c r="D1128" t="s">
        <v>806</v>
      </c>
      <c r="E1128" t="s">
        <v>116</v>
      </c>
      <c r="F1128" t="s">
        <v>1605</v>
      </c>
      <c r="G1128" t="s">
        <v>3354</v>
      </c>
      <c r="H1128" t="s">
        <v>125</v>
      </c>
      <c r="I1128" t="s">
        <v>2206</v>
      </c>
      <c r="J1128" t="s">
        <v>124</v>
      </c>
      <c r="K1128" t="s">
        <v>754</v>
      </c>
      <c r="L1128">
        <v>0</v>
      </c>
      <c r="M1128">
        <v>796</v>
      </c>
      <c r="N1128" t="s">
        <v>296</v>
      </c>
      <c r="O1128">
        <v>10</v>
      </c>
      <c r="P1128">
        <v>1430.0000000000002</v>
      </c>
      <c r="Q1128">
        <f t="shared" si="59"/>
        <v>14300.000000000002</v>
      </c>
      <c r="R1128">
        <f t="shared" si="60"/>
        <v>16016.000000000004</v>
      </c>
      <c r="S1128"/>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row>
    <row r="1129" spans="1:60" s="2" customFormat="1" ht="15" x14ac:dyDescent="0.25">
      <c r="A1129" t="s">
        <v>2958</v>
      </c>
      <c r="B1129" t="s">
        <v>25</v>
      </c>
      <c r="C1129" t="s">
        <v>805</v>
      </c>
      <c r="D1129" t="s">
        <v>806</v>
      </c>
      <c r="E1129" t="s">
        <v>116</v>
      </c>
      <c r="F1129" t="s">
        <v>1605</v>
      </c>
      <c r="G1129" t="s">
        <v>3354</v>
      </c>
      <c r="H1129" t="s">
        <v>880</v>
      </c>
      <c r="I1129" t="s">
        <v>2813</v>
      </c>
      <c r="J1129" t="s">
        <v>124</v>
      </c>
      <c r="K1129" t="s">
        <v>754</v>
      </c>
      <c r="L1129">
        <v>0</v>
      </c>
      <c r="M1129">
        <v>796</v>
      </c>
      <c r="N1129" t="s">
        <v>296</v>
      </c>
      <c r="O1129">
        <v>5</v>
      </c>
      <c r="P1129">
        <v>1430.0000000000002</v>
      </c>
      <c r="Q1129">
        <f t="shared" si="59"/>
        <v>7150.0000000000009</v>
      </c>
      <c r="R1129">
        <f t="shared" si="60"/>
        <v>8008.0000000000018</v>
      </c>
      <c r="S1129"/>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row>
    <row r="1130" spans="1:60" s="2" customFormat="1" ht="15" x14ac:dyDescent="0.25">
      <c r="A1130" t="s">
        <v>2959</v>
      </c>
      <c r="B1130" t="s">
        <v>25</v>
      </c>
      <c r="C1130" t="s">
        <v>805</v>
      </c>
      <c r="D1130" t="s">
        <v>806</v>
      </c>
      <c r="E1130" t="s">
        <v>116</v>
      </c>
      <c r="F1130" t="s">
        <v>1605</v>
      </c>
      <c r="G1130" t="s">
        <v>3354</v>
      </c>
      <c r="H1130" t="s">
        <v>129</v>
      </c>
      <c r="I1130" t="s">
        <v>881</v>
      </c>
      <c r="J1130" t="s">
        <v>124</v>
      </c>
      <c r="K1130" t="s">
        <v>754</v>
      </c>
      <c r="L1130">
        <v>0</v>
      </c>
      <c r="M1130">
        <v>796</v>
      </c>
      <c r="N1130" t="s">
        <v>296</v>
      </c>
      <c r="O1130">
        <v>2</v>
      </c>
      <c r="P1130">
        <v>1430.0000000000002</v>
      </c>
      <c r="Q1130">
        <f t="shared" si="59"/>
        <v>2860.0000000000005</v>
      </c>
      <c r="R1130">
        <f t="shared" si="60"/>
        <v>3203.2000000000007</v>
      </c>
      <c r="S1130"/>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row>
    <row r="1131" spans="1:60" s="2" customFormat="1" ht="15" x14ac:dyDescent="0.25">
      <c r="A1131" t="s">
        <v>2960</v>
      </c>
      <c r="B1131" t="s">
        <v>25</v>
      </c>
      <c r="C1131" t="s">
        <v>805</v>
      </c>
      <c r="D1131" t="s">
        <v>806</v>
      </c>
      <c r="E1131" t="s">
        <v>116</v>
      </c>
      <c r="F1131" t="s">
        <v>1605</v>
      </c>
      <c r="G1131" t="s">
        <v>3354</v>
      </c>
      <c r="H1131" t="s">
        <v>128</v>
      </c>
      <c r="I1131" t="s">
        <v>2816</v>
      </c>
      <c r="J1131" t="s">
        <v>124</v>
      </c>
      <c r="K1131" t="s">
        <v>754</v>
      </c>
      <c r="L1131">
        <v>0</v>
      </c>
      <c r="M1131">
        <v>796</v>
      </c>
      <c r="N1131" t="s">
        <v>296</v>
      </c>
      <c r="O1131">
        <v>10</v>
      </c>
      <c r="P1131">
        <v>1430.0000000000002</v>
      </c>
      <c r="Q1131">
        <f t="shared" si="59"/>
        <v>14300.000000000002</v>
      </c>
      <c r="R1131">
        <f t="shared" si="60"/>
        <v>16016.000000000004</v>
      </c>
      <c r="S1131"/>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row>
    <row r="1132" spans="1:60" s="2" customFormat="1" ht="15" x14ac:dyDescent="0.25">
      <c r="A1132" t="s">
        <v>2961</v>
      </c>
      <c r="B1132" t="s">
        <v>25</v>
      </c>
      <c r="C1132" t="s">
        <v>805</v>
      </c>
      <c r="D1132" t="s">
        <v>806</v>
      </c>
      <c r="E1132" t="s">
        <v>116</v>
      </c>
      <c r="F1132" t="s">
        <v>1605</v>
      </c>
      <c r="G1132" t="s">
        <v>3354</v>
      </c>
      <c r="H1132" t="s">
        <v>126</v>
      </c>
      <c r="I1132" t="s">
        <v>2185</v>
      </c>
      <c r="J1132" t="s">
        <v>124</v>
      </c>
      <c r="K1132" t="s">
        <v>754</v>
      </c>
      <c r="L1132">
        <v>0</v>
      </c>
      <c r="M1132">
        <v>796</v>
      </c>
      <c r="N1132" t="s">
        <v>296</v>
      </c>
      <c r="O1132">
        <v>10</v>
      </c>
      <c r="P1132">
        <v>1430.0000000000002</v>
      </c>
      <c r="Q1132">
        <f t="shared" si="59"/>
        <v>14300.000000000002</v>
      </c>
      <c r="R1132">
        <f t="shared" si="60"/>
        <v>16016.000000000004</v>
      </c>
      <c r="S1132"/>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row>
    <row r="1133" spans="1:60" s="2" customFormat="1" ht="15" x14ac:dyDescent="0.25">
      <c r="A1133" t="s">
        <v>2962</v>
      </c>
      <c r="B1133" t="s">
        <v>25</v>
      </c>
      <c r="C1133" t="s">
        <v>805</v>
      </c>
      <c r="D1133" t="s">
        <v>806</v>
      </c>
      <c r="E1133" t="s">
        <v>116</v>
      </c>
      <c r="F1133" t="s">
        <v>1605</v>
      </c>
      <c r="G1133" t="s">
        <v>3354</v>
      </c>
      <c r="H1133" t="s">
        <v>125</v>
      </c>
      <c r="I1133" t="s">
        <v>2207</v>
      </c>
      <c r="J1133" t="s">
        <v>124</v>
      </c>
      <c r="K1133" t="s">
        <v>754</v>
      </c>
      <c r="L1133">
        <v>0</v>
      </c>
      <c r="M1133">
        <v>796</v>
      </c>
      <c r="N1133" t="s">
        <v>296</v>
      </c>
      <c r="O1133">
        <v>3</v>
      </c>
      <c r="P1133">
        <v>1430.0000000000002</v>
      </c>
      <c r="Q1133">
        <f t="shared" si="59"/>
        <v>4290.0000000000009</v>
      </c>
      <c r="R1133">
        <f t="shared" si="60"/>
        <v>4804.8000000000011</v>
      </c>
      <c r="S1133"/>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row>
    <row r="1134" spans="1:60" s="2" customFormat="1" ht="15" x14ac:dyDescent="0.25">
      <c r="A1134" t="s">
        <v>2963</v>
      </c>
      <c r="B1134" t="s">
        <v>25</v>
      </c>
      <c r="C1134" t="s">
        <v>805</v>
      </c>
      <c r="D1134" t="s">
        <v>806</v>
      </c>
      <c r="E1134" t="s">
        <v>116</v>
      </c>
      <c r="F1134" t="s">
        <v>1605</v>
      </c>
      <c r="G1134" t="s">
        <v>3354</v>
      </c>
      <c r="H1134" t="s">
        <v>756</v>
      </c>
      <c r="I1134" t="s">
        <v>2807</v>
      </c>
      <c r="J1134" t="s">
        <v>124</v>
      </c>
      <c r="K1134" t="s">
        <v>754</v>
      </c>
      <c r="L1134">
        <v>0</v>
      </c>
      <c r="M1134">
        <v>796</v>
      </c>
      <c r="N1134" t="s">
        <v>296</v>
      </c>
      <c r="O1134">
        <v>10</v>
      </c>
      <c r="P1134">
        <v>1430.0000000000002</v>
      </c>
      <c r="Q1134">
        <f t="shared" si="59"/>
        <v>14300.000000000002</v>
      </c>
      <c r="R1134">
        <f t="shared" si="60"/>
        <v>16016.000000000004</v>
      </c>
      <c r="S1134"/>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row>
    <row r="1135" spans="1:60" s="2" customFormat="1" ht="15" x14ac:dyDescent="0.25">
      <c r="A1135" t="s">
        <v>2964</v>
      </c>
      <c r="B1135" t="s">
        <v>25</v>
      </c>
      <c r="C1135" t="s">
        <v>805</v>
      </c>
      <c r="D1135" t="s">
        <v>806</v>
      </c>
      <c r="E1135" t="s">
        <v>116</v>
      </c>
      <c r="F1135" t="s">
        <v>1605</v>
      </c>
      <c r="G1135" t="s">
        <v>3354</v>
      </c>
      <c r="H1135" t="s">
        <v>130</v>
      </c>
      <c r="I1135" t="s">
        <v>883</v>
      </c>
      <c r="J1135" t="s">
        <v>124</v>
      </c>
      <c r="K1135" t="s">
        <v>754</v>
      </c>
      <c r="L1135">
        <v>0</v>
      </c>
      <c r="M1135">
        <v>796</v>
      </c>
      <c r="N1135" t="s">
        <v>296</v>
      </c>
      <c r="O1135">
        <v>20</v>
      </c>
      <c r="P1135">
        <v>1430.0000000000002</v>
      </c>
      <c r="Q1135">
        <f t="shared" si="59"/>
        <v>28600.000000000004</v>
      </c>
      <c r="R1135">
        <f t="shared" si="60"/>
        <v>32032.000000000007</v>
      </c>
      <c r="S113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row>
    <row r="1136" spans="1:60" s="2" customFormat="1" ht="15" x14ac:dyDescent="0.25">
      <c r="A1136" t="s">
        <v>2965</v>
      </c>
      <c r="B1136" t="s">
        <v>25</v>
      </c>
      <c r="C1136" t="s">
        <v>805</v>
      </c>
      <c r="D1136" t="s">
        <v>806</v>
      </c>
      <c r="E1136" t="s">
        <v>116</v>
      </c>
      <c r="F1136" t="s">
        <v>1605</v>
      </c>
      <c r="G1136" t="s">
        <v>3354</v>
      </c>
      <c r="H1136" t="s">
        <v>126</v>
      </c>
      <c r="I1136" t="s">
        <v>2211</v>
      </c>
      <c r="J1136" t="s">
        <v>124</v>
      </c>
      <c r="K1136" t="s">
        <v>754</v>
      </c>
      <c r="L1136">
        <v>0</v>
      </c>
      <c r="M1136">
        <v>796</v>
      </c>
      <c r="N1136" t="s">
        <v>296</v>
      </c>
      <c r="O1136">
        <v>3</v>
      </c>
      <c r="P1136">
        <v>1430.0000000000002</v>
      </c>
      <c r="Q1136">
        <f t="shared" si="59"/>
        <v>4290.0000000000009</v>
      </c>
      <c r="R1136">
        <f t="shared" si="60"/>
        <v>4804.8000000000011</v>
      </c>
      <c r="S1136"/>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row>
    <row r="1137" spans="1:60" s="2" customFormat="1" ht="15" x14ac:dyDescent="0.25">
      <c r="A1137" t="s">
        <v>2966</v>
      </c>
      <c r="B1137" t="s">
        <v>25</v>
      </c>
      <c r="C1137" t="s">
        <v>805</v>
      </c>
      <c r="D1137" t="s">
        <v>806</v>
      </c>
      <c r="E1137" t="s">
        <v>116</v>
      </c>
      <c r="F1137" t="s">
        <v>1605</v>
      </c>
      <c r="G1137" t="s">
        <v>3354</v>
      </c>
      <c r="H1137" t="s">
        <v>2658</v>
      </c>
      <c r="I1137" t="s">
        <v>884</v>
      </c>
      <c r="J1137" t="s">
        <v>124</v>
      </c>
      <c r="K1137" t="s">
        <v>754</v>
      </c>
      <c r="L1137">
        <v>0</v>
      </c>
      <c r="M1137">
        <v>796</v>
      </c>
      <c r="N1137" t="s">
        <v>296</v>
      </c>
      <c r="O1137">
        <v>10</v>
      </c>
      <c r="P1137">
        <v>1430.0000000000002</v>
      </c>
      <c r="Q1137">
        <f t="shared" si="59"/>
        <v>14300.000000000002</v>
      </c>
      <c r="R1137">
        <f t="shared" si="60"/>
        <v>16016.000000000004</v>
      </c>
      <c r="S1137"/>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row>
    <row r="1138" spans="1:60" s="2" customFormat="1" ht="15" x14ac:dyDescent="0.25">
      <c r="A1138" t="s">
        <v>2967</v>
      </c>
      <c r="B1138" t="s">
        <v>25</v>
      </c>
      <c r="C1138" t="s">
        <v>805</v>
      </c>
      <c r="D1138" t="s">
        <v>806</v>
      </c>
      <c r="E1138" t="s">
        <v>116</v>
      </c>
      <c r="F1138" t="s">
        <v>1605</v>
      </c>
      <c r="G1138" t="s">
        <v>3354</v>
      </c>
      <c r="H1138" t="s">
        <v>131</v>
      </c>
      <c r="I1138" t="s">
        <v>2821</v>
      </c>
      <c r="J1138" t="s">
        <v>124</v>
      </c>
      <c r="K1138" t="s">
        <v>754</v>
      </c>
      <c r="L1138">
        <v>0</v>
      </c>
      <c r="M1138">
        <v>796</v>
      </c>
      <c r="N1138" t="s">
        <v>296</v>
      </c>
      <c r="O1138">
        <v>2</v>
      </c>
      <c r="P1138">
        <v>1430.0000000000002</v>
      </c>
      <c r="Q1138">
        <f t="shared" si="59"/>
        <v>2860.0000000000005</v>
      </c>
      <c r="R1138">
        <f t="shared" si="60"/>
        <v>3203.2000000000007</v>
      </c>
      <c r="S1138"/>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row>
    <row r="1139" spans="1:60" s="2" customFormat="1" ht="15" x14ac:dyDescent="0.25">
      <c r="A1139" t="s">
        <v>2968</v>
      </c>
      <c r="B1139" t="s">
        <v>25</v>
      </c>
      <c r="C1139" t="s">
        <v>805</v>
      </c>
      <c r="D1139" t="s">
        <v>806</v>
      </c>
      <c r="E1139" t="s">
        <v>116</v>
      </c>
      <c r="F1139" t="s">
        <v>1605</v>
      </c>
      <c r="G1139" t="s">
        <v>3354</v>
      </c>
      <c r="H1139" t="s">
        <v>128</v>
      </c>
      <c r="I1139" t="s">
        <v>2210</v>
      </c>
      <c r="J1139" t="s">
        <v>124</v>
      </c>
      <c r="K1139" t="s">
        <v>754</v>
      </c>
      <c r="L1139">
        <v>0</v>
      </c>
      <c r="M1139">
        <v>796</v>
      </c>
      <c r="N1139" t="s">
        <v>296</v>
      </c>
      <c r="O1139">
        <v>2</v>
      </c>
      <c r="P1139">
        <v>1430.0000000000002</v>
      </c>
      <c r="Q1139">
        <f t="shared" si="59"/>
        <v>2860.0000000000005</v>
      </c>
      <c r="R1139">
        <f t="shared" si="60"/>
        <v>3203.2000000000007</v>
      </c>
      <c r="S1139"/>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row>
    <row r="1140" spans="1:60" s="2" customFormat="1" ht="15" x14ac:dyDescent="0.25">
      <c r="A1140" t="s">
        <v>2969</v>
      </c>
      <c r="B1140" t="s">
        <v>25</v>
      </c>
      <c r="C1140" t="s">
        <v>805</v>
      </c>
      <c r="D1140" t="s">
        <v>806</v>
      </c>
      <c r="E1140" t="s">
        <v>116</v>
      </c>
      <c r="F1140" t="s">
        <v>1605</v>
      </c>
      <c r="G1140" t="s">
        <v>3354</v>
      </c>
      <c r="H1140" t="s">
        <v>145</v>
      </c>
      <c r="I1140" t="s">
        <v>2208</v>
      </c>
      <c r="J1140" t="s">
        <v>124</v>
      </c>
      <c r="K1140" t="s">
        <v>754</v>
      </c>
      <c r="L1140">
        <v>0</v>
      </c>
      <c r="M1140">
        <v>796</v>
      </c>
      <c r="N1140" t="s">
        <v>296</v>
      </c>
      <c r="O1140">
        <v>50</v>
      </c>
      <c r="P1140">
        <v>1430.0000000000002</v>
      </c>
      <c r="Q1140">
        <f t="shared" si="59"/>
        <v>71500.000000000015</v>
      </c>
      <c r="R1140">
        <f t="shared" si="60"/>
        <v>80080.000000000029</v>
      </c>
      <c r="S1140"/>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row>
    <row r="1141" spans="1:60" s="2" customFormat="1" ht="15" x14ac:dyDescent="0.25">
      <c r="A1141" t="s">
        <v>2970</v>
      </c>
      <c r="B1141" t="s">
        <v>25</v>
      </c>
      <c r="C1141" t="s">
        <v>805</v>
      </c>
      <c r="D1141" t="s">
        <v>806</v>
      </c>
      <c r="E1141" t="s">
        <v>116</v>
      </c>
      <c r="F1141" t="s">
        <v>1605</v>
      </c>
      <c r="G1141" t="s">
        <v>3354</v>
      </c>
      <c r="H1141" t="s">
        <v>2656</v>
      </c>
      <c r="I1141" t="s">
        <v>2657</v>
      </c>
      <c r="J1141" t="s">
        <v>124</v>
      </c>
      <c r="K1141" t="s">
        <v>754</v>
      </c>
      <c r="L1141">
        <v>0</v>
      </c>
      <c r="M1141">
        <v>796</v>
      </c>
      <c r="N1141" t="s">
        <v>296</v>
      </c>
      <c r="O1141">
        <v>1</v>
      </c>
      <c r="P1141">
        <v>1430.0000000000002</v>
      </c>
      <c r="Q1141">
        <f t="shared" si="59"/>
        <v>1430.0000000000002</v>
      </c>
      <c r="R1141">
        <f t="shared" si="60"/>
        <v>1601.6000000000004</v>
      </c>
      <c r="S1141"/>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row>
    <row r="1142" spans="1:60" s="2" customFormat="1" ht="15" x14ac:dyDescent="0.25">
      <c r="A1142" t="s">
        <v>2971</v>
      </c>
      <c r="B1142" t="s">
        <v>25</v>
      </c>
      <c r="C1142" t="s">
        <v>805</v>
      </c>
      <c r="D1142" t="s">
        <v>806</v>
      </c>
      <c r="E1142" t="s">
        <v>116</v>
      </c>
      <c r="F1142" t="s">
        <v>1605</v>
      </c>
      <c r="G1142" t="s">
        <v>3354</v>
      </c>
      <c r="H1142" t="s">
        <v>756</v>
      </c>
      <c r="I1142" t="s">
        <v>2213</v>
      </c>
      <c r="J1142" t="s">
        <v>124</v>
      </c>
      <c r="K1142" t="s">
        <v>754</v>
      </c>
      <c r="L1142">
        <v>0</v>
      </c>
      <c r="M1142">
        <v>796</v>
      </c>
      <c r="N1142" t="s">
        <v>296</v>
      </c>
      <c r="O1142">
        <v>20</v>
      </c>
      <c r="P1142">
        <v>1430.0000000000002</v>
      </c>
      <c r="Q1142">
        <f t="shared" si="59"/>
        <v>28600.000000000004</v>
      </c>
      <c r="R1142">
        <f t="shared" si="60"/>
        <v>32032.000000000007</v>
      </c>
      <c r="S1142"/>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row>
    <row r="1143" spans="1:60" s="2" customFormat="1" ht="15" x14ac:dyDescent="0.25">
      <c r="A1143" t="s">
        <v>2972</v>
      </c>
      <c r="B1143" t="s">
        <v>25</v>
      </c>
      <c r="C1143" t="s">
        <v>786</v>
      </c>
      <c r="D1143" t="s">
        <v>787</v>
      </c>
      <c r="E1143" t="s">
        <v>116</v>
      </c>
      <c r="F1143" t="s">
        <v>1605</v>
      </c>
      <c r="G1143" t="s">
        <v>3354</v>
      </c>
      <c r="H1143" t="s">
        <v>129</v>
      </c>
      <c r="I1143" t="s">
        <v>2204</v>
      </c>
      <c r="J1143" t="s">
        <v>124</v>
      </c>
      <c r="K1143" t="s">
        <v>754</v>
      </c>
      <c r="L1143">
        <v>0</v>
      </c>
      <c r="M1143">
        <v>796</v>
      </c>
      <c r="N1143" t="s">
        <v>296</v>
      </c>
      <c r="O1143">
        <v>5</v>
      </c>
      <c r="P1143">
        <v>1155</v>
      </c>
      <c r="Q1143">
        <f t="shared" si="59"/>
        <v>5775</v>
      </c>
      <c r="R1143">
        <f t="shared" si="60"/>
        <v>6468.0000000000009</v>
      </c>
      <c r="S1143"/>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row>
    <row r="1144" spans="1:60" s="2" customFormat="1" ht="15" x14ac:dyDescent="0.25">
      <c r="A1144" t="s">
        <v>2973</v>
      </c>
      <c r="B1144" t="s">
        <v>25</v>
      </c>
      <c r="C1144" t="s">
        <v>786</v>
      </c>
      <c r="D1144" t="s">
        <v>787</v>
      </c>
      <c r="E1144" t="s">
        <v>116</v>
      </c>
      <c r="F1144" t="s">
        <v>1605</v>
      </c>
      <c r="G1144" t="s">
        <v>3354</v>
      </c>
      <c r="H1144" t="s">
        <v>753</v>
      </c>
      <c r="I1144" t="s">
        <v>2212</v>
      </c>
      <c r="J1144" t="s">
        <v>124</v>
      </c>
      <c r="K1144" t="s">
        <v>754</v>
      </c>
      <c r="L1144">
        <v>0</v>
      </c>
      <c r="M1144">
        <v>796</v>
      </c>
      <c r="N1144" t="s">
        <v>296</v>
      </c>
      <c r="O1144">
        <v>5</v>
      </c>
      <c r="P1144">
        <v>1155</v>
      </c>
      <c r="Q1144">
        <f t="shared" si="59"/>
        <v>5775</v>
      </c>
      <c r="R1144">
        <f t="shared" si="60"/>
        <v>6468.0000000000009</v>
      </c>
      <c r="S1144"/>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row>
    <row r="1145" spans="1:60" s="2" customFormat="1" ht="15" x14ac:dyDescent="0.25">
      <c r="A1145" t="s">
        <v>2974</v>
      </c>
      <c r="B1145" t="s">
        <v>25</v>
      </c>
      <c r="C1145" t="s">
        <v>786</v>
      </c>
      <c r="D1145" t="s">
        <v>787</v>
      </c>
      <c r="E1145" t="s">
        <v>116</v>
      </c>
      <c r="F1145" t="s">
        <v>1605</v>
      </c>
      <c r="G1145" t="s">
        <v>3354</v>
      </c>
      <c r="H1145" t="s">
        <v>140</v>
      </c>
      <c r="I1145" t="s">
        <v>1639</v>
      </c>
      <c r="J1145" t="s">
        <v>124</v>
      </c>
      <c r="K1145" t="s">
        <v>754</v>
      </c>
      <c r="L1145">
        <v>0</v>
      </c>
      <c r="M1145">
        <v>796</v>
      </c>
      <c r="N1145" t="s">
        <v>296</v>
      </c>
      <c r="O1145">
        <v>5</v>
      </c>
      <c r="P1145">
        <v>1155</v>
      </c>
      <c r="Q1145">
        <f t="shared" si="59"/>
        <v>5775</v>
      </c>
      <c r="R1145">
        <f t="shared" si="60"/>
        <v>6468.0000000000009</v>
      </c>
      <c r="S114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row>
    <row r="1146" spans="1:60" s="2" customFormat="1" ht="15" x14ac:dyDescent="0.25">
      <c r="A1146" t="s">
        <v>2975</v>
      </c>
      <c r="B1146" t="s">
        <v>25</v>
      </c>
      <c r="C1146" t="s">
        <v>786</v>
      </c>
      <c r="D1146" t="s">
        <v>787</v>
      </c>
      <c r="E1146" t="s">
        <v>116</v>
      </c>
      <c r="F1146" t="s">
        <v>1605</v>
      </c>
      <c r="G1146" t="s">
        <v>3354</v>
      </c>
      <c r="H1146" t="s">
        <v>756</v>
      </c>
      <c r="I1146" t="s">
        <v>2504</v>
      </c>
      <c r="J1146" t="s">
        <v>124</v>
      </c>
      <c r="K1146" t="s">
        <v>754</v>
      </c>
      <c r="L1146">
        <v>0</v>
      </c>
      <c r="M1146">
        <v>796</v>
      </c>
      <c r="N1146" t="s">
        <v>296</v>
      </c>
      <c r="O1146">
        <v>10</v>
      </c>
      <c r="P1146">
        <v>1155</v>
      </c>
      <c r="Q1146">
        <f t="shared" si="59"/>
        <v>11550</v>
      </c>
      <c r="R1146">
        <f t="shared" si="60"/>
        <v>12936.000000000002</v>
      </c>
      <c r="S1146"/>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row>
    <row r="1147" spans="1:60" s="2" customFormat="1" ht="15" x14ac:dyDescent="0.25">
      <c r="A1147" t="s">
        <v>2976</v>
      </c>
      <c r="B1147" t="s">
        <v>25</v>
      </c>
      <c r="C1147" t="s">
        <v>786</v>
      </c>
      <c r="D1147" t="s">
        <v>787</v>
      </c>
      <c r="E1147" t="s">
        <v>116</v>
      </c>
      <c r="F1147" t="s">
        <v>1605</v>
      </c>
      <c r="G1147" t="s">
        <v>3354</v>
      </c>
      <c r="H1147" t="s">
        <v>146</v>
      </c>
      <c r="I1147" t="s">
        <v>2820</v>
      </c>
      <c r="J1147" t="s">
        <v>124</v>
      </c>
      <c r="K1147" t="s">
        <v>754</v>
      </c>
      <c r="L1147">
        <v>0</v>
      </c>
      <c r="M1147">
        <v>796</v>
      </c>
      <c r="N1147" t="s">
        <v>296</v>
      </c>
      <c r="O1147">
        <v>5</v>
      </c>
      <c r="P1147">
        <v>1155</v>
      </c>
      <c r="Q1147">
        <f t="shared" si="59"/>
        <v>5775</v>
      </c>
      <c r="R1147">
        <f t="shared" si="60"/>
        <v>6468.0000000000009</v>
      </c>
      <c r="S1147"/>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row>
    <row r="1148" spans="1:60" s="2" customFormat="1" ht="15" x14ac:dyDescent="0.25">
      <c r="A1148" t="s">
        <v>2977</v>
      </c>
      <c r="B1148" t="s">
        <v>25</v>
      </c>
      <c r="C1148" t="s">
        <v>786</v>
      </c>
      <c r="D1148" t="s">
        <v>787</v>
      </c>
      <c r="E1148" t="s">
        <v>116</v>
      </c>
      <c r="F1148" t="s">
        <v>1605</v>
      </c>
      <c r="G1148" t="s">
        <v>3354</v>
      </c>
      <c r="H1148" t="s">
        <v>1488</v>
      </c>
      <c r="I1148" t="s">
        <v>2209</v>
      </c>
      <c r="J1148" t="s">
        <v>124</v>
      </c>
      <c r="K1148" t="s">
        <v>754</v>
      </c>
      <c r="L1148">
        <v>0</v>
      </c>
      <c r="M1148">
        <v>796</v>
      </c>
      <c r="N1148" t="s">
        <v>296</v>
      </c>
      <c r="O1148">
        <v>2</v>
      </c>
      <c r="P1148">
        <v>1155</v>
      </c>
      <c r="Q1148">
        <f t="shared" si="59"/>
        <v>2310</v>
      </c>
      <c r="R1148">
        <f t="shared" si="60"/>
        <v>2587.2000000000003</v>
      </c>
      <c r="S1148"/>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row>
    <row r="1149" spans="1:60" s="2" customFormat="1" ht="15" x14ac:dyDescent="0.25">
      <c r="A1149" t="s">
        <v>2978</v>
      </c>
      <c r="B1149" t="s">
        <v>25</v>
      </c>
      <c r="C1149" t="s">
        <v>786</v>
      </c>
      <c r="D1149" t="s">
        <v>787</v>
      </c>
      <c r="E1149" t="s">
        <v>116</v>
      </c>
      <c r="F1149" t="s">
        <v>1605</v>
      </c>
      <c r="G1149" t="s">
        <v>3354</v>
      </c>
      <c r="H1149" t="s">
        <v>125</v>
      </c>
      <c r="I1149" t="s">
        <v>2205</v>
      </c>
      <c r="J1149" t="s">
        <v>124</v>
      </c>
      <c r="K1149" t="s">
        <v>754</v>
      </c>
      <c r="L1149">
        <v>0</v>
      </c>
      <c r="M1149">
        <v>796</v>
      </c>
      <c r="N1149" t="s">
        <v>296</v>
      </c>
      <c r="O1149">
        <v>10</v>
      </c>
      <c r="P1149">
        <v>1155</v>
      </c>
      <c r="Q1149">
        <f t="shared" si="59"/>
        <v>11550</v>
      </c>
      <c r="R1149">
        <f t="shared" si="60"/>
        <v>12936.000000000002</v>
      </c>
      <c r="S1149"/>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row>
    <row r="1150" spans="1:60" s="2" customFormat="1" ht="15" x14ac:dyDescent="0.25">
      <c r="A1150" t="s">
        <v>2979</v>
      </c>
      <c r="B1150" t="s">
        <v>25</v>
      </c>
      <c r="C1150" t="s">
        <v>786</v>
      </c>
      <c r="D1150" t="s">
        <v>787</v>
      </c>
      <c r="E1150" t="s">
        <v>116</v>
      </c>
      <c r="F1150" t="s">
        <v>1605</v>
      </c>
      <c r="G1150" t="s">
        <v>3354</v>
      </c>
      <c r="H1150" t="s">
        <v>753</v>
      </c>
      <c r="I1150" t="s">
        <v>878</v>
      </c>
      <c r="J1150" t="s">
        <v>124</v>
      </c>
      <c r="K1150" t="s">
        <v>754</v>
      </c>
      <c r="L1150">
        <v>0</v>
      </c>
      <c r="M1150">
        <v>796</v>
      </c>
      <c r="N1150" t="s">
        <v>296</v>
      </c>
      <c r="O1150">
        <v>20</v>
      </c>
      <c r="P1150">
        <v>1155</v>
      </c>
      <c r="Q1150">
        <f t="shared" si="59"/>
        <v>23100</v>
      </c>
      <c r="R1150">
        <f t="shared" si="60"/>
        <v>25872.000000000004</v>
      </c>
      <c r="S1150"/>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row>
    <row r="1151" spans="1:60" s="2" customFormat="1" ht="15" x14ac:dyDescent="0.25">
      <c r="A1151" t="s">
        <v>2980</v>
      </c>
      <c r="B1151" t="s">
        <v>25</v>
      </c>
      <c r="C1151" t="s">
        <v>786</v>
      </c>
      <c r="D1151" t="s">
        <v>787</v>
      </c>
      <c r="E1151" t="s">
        <v>116</v>
      </c>
      <c r="F1151" t="s">
        <v>1605</v>
      </c>
      <c r="G1151" t="s">
        <v>3354</v>
      </c>
      <c r="H1151" t="s">
        <v>126</v>
      </c>
      <c r="I1151" t="s">
        <v>879</v>
      </c>
      <c r="J1151" t="s">
        <v>124</v>
      </c>
      <c r="K1151" t="s">
        <v>754</v>
      </c>
      <c r="L1151">
        <v>0</v>
      </c>
      <c r="M1151">
        <v>796</v>
      </c>
      <c r="N1151" t="s">
        <v>296</v>
      </c>
      <c r="O1151">
        <v>10</v>
      </c>
      <c r="P1151">
        <v>1155</v>
      </c>
      <c r="Q1151">
        <f t="shared" si="59"/>
        <v>11550</v>
      </c>
      <c r="R1151">
        <f t="shared" si="60"/>
        <v>12936.000000000002</v>
      </c>
      <c r="S1151"/>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row>
    <row r="1152" spans="1:60" s="2" customFormat="1" ht="15" x14ac:dyDescent="0.25">
      <c r="A1152" t="s">
        <v>2981</v>
      </c>
      <c r="B1152" t="s">
        <v>25</v>
      </c>
      <c r="C1152" t="s">
        <v>786</v>
      </c>
      <c r="D1152" t="s">
        <v>787</v>
      </c>
      <c r="E1152" t="s">
        <v>116</v>
      </c>
      <c r="F1152" t="s">
        <v>1605</v>
      </c>
      <c r="G1152" t="s">
        <v>3354</v>
      </c>
      <c r="H1152" t="s">
        <v>125</v>
      </c>
      <c r="I1152" t="s">
        <v>2216</v>
      </c>
      <c r="J1152" t="s">
        <v>124</v>
      </c>
      <c r="K1152" t="s">
        <v>754</v>
      </c>
      <c r="L1152">
        <v>0</v>
      </c>
      <c r="M1152">
        <v>796</v>
      </c>
      <c r="N1152" t="s">
        <v>296</v>
      </c>
      <c r="O1152">
        <v>5</v>
      </c>
      <c r="P1152">
        <v>1155</v>
      </c>
      <c r="Q1152">
        <f t="shared" si="59"/>
        <v>5775</v>
      </c>
      <c r="R1152">
        <f t="shared" si="60"/>
        <v>6468.0000000000009</v>
      </c>
      <c r="S1152"/>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row>
    <row r="1153" spans="1:60" s="2" customFormat="1" ht="15" x14ac:dyDescent="0.25">
      <c r="A1153" t="s">
        <v>2982</v>
      </c>
      <c r="B1153" t="s">
        <v>25</v>
      </c>
      <c r="C1153" t="s">
        <v>786</v>
      </c>
      <c r="D1153" t="s">
        <v>787</v>
      </c>
      <c r="E1153" t="s">
        <v>116</v>
      </c>
      <c r="F1153" t="s">
        <v>1605</v>
      </c>
      <c r="G1153" t="s">
        <v>3354</v>
      </c>
      <c r="H1153" t="s">
        <v>125</v>
      </c>
      <c r="I1153" t="s">
        <v>2206</v>
      </c>
      <c r="J1153" t="s">
        <v>124</v>
      </c>
      <c r="K1153" t="s">
        <v>754</v>
      </c>
      <c r="L1153">
        <v>0</v>
      </c>
      <c r="M1153">
        <v>796</v>
      </c>
      <c r="N1153" t="s">
        <v>296</v>
      </c>
      <c r="O1153">
        <v>4</v>
      </c>
      <c r="P1153">
        <v>1155</v>
      </c>
      <c r="Q1153">
        <f t="shared" si="59"/>
        <v>4620</v>
      </c>
      <c r="R1153">
        <f t="shared" si="60"/>
        <v>5174.4000000000005</v>
      </c>
      <c r="S1153"/>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row>
    <row r="1154" spans="1:60" s="2" customFormat="1" ht="15" x14ac:dyDescent="0.25">
      <c r="A1154" t="s">
        <v>2983</v>
      </c>
      <c r="B1154" t="s">
        <v>25</v>
      </c>
      <c r="C1154" t="s">
        <v>786</v>
      </c>
      <c r="D1154" t="s">
        <v>787</v>
      </c>
      <c r="E1154" t="s">
        <v>116</v>
      </c>
      <c r="F1154" t="s">
        <v>1605</v>
      </c>
      <c r="G1154" t="s">
        <v>3354</v>
      </c>
      <c r="H1154" t="s">
        <v>613</v>
      </c>
      <c r="I1154" t="s">
        <v>2169</v>
      </c>
      <c r="J1154" t="s">
        <v>124</v>
      </c>
      <c r="K1154" t="s">
        <v>754</v>
      </c>
      <c r="L1154">
        <v>0</v>
      </c>
      <c r="M1154">
        <v>796</v>
      </c>
      <c r="N1154" t="s">
        <v>296</v>
      </c>
      <c r="O1154">
        <v>10</v>
      </c>
      <c r="P1154">
        <v>1155</v>
      </c>
      <c r="Q1154">
        <f t="shared" si="59"/>
        <v>11550</v>
      </c>
      <c r="R1154">
        <f t="shared" si="60"/>
        <v>12936.000000000002</v>
      </c>
      <c r="S1154"/>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row>
    <row r="1155" spans="1:60" s="2" customFormat="1" ht="15" x14ac:dyDescent="0.25">
      <c r="A1155" t="s">
        <v>2984</v>
      </c>
      <c r="B1155" t="s">
        <v>25</v>
      </c>
      <c r="C1155" t="s">
        <v>786</v>
      </c>
      <c r="D1155" t="s">
        <v>787</v>
      </c>
      <c r="E1155" t="s">
        <v>116</v>
      </c>
      <c r="F1155" t="s">
        <v>1605</v>
      </c>
      <c r="G1155" t="s">
        <v>3354</v>
      </c>
      <c r="H1155" t="s">
        <v>880</v>
      </c>
      <c r="I1155" t="s">
        <v>2813</v>
      </c>
      <c r="J1155" t="s">
        <v>124</v>
      </c>
      <c r="K1155" t="s">
        <v>754</v>
      </c>
      <c r="L1155">
        <v>0</v>
      </c>
      <c r="M1155">
        <v>796</v>
      </c>
      <c r="N1155" t="s">
        <v>296</v>
      </c>
      <c r="O1155">
        <v>20</v>
      </c>
      <c r="P1155">
        <v>1155</v>
      </c>
      <c r="Q1155">
        <f t="shared" si="59"/>
        <v>23100</v>
      </c>
      <c r="R1155">
        <f t="shared" si="60"/>
        <v>25872.000000000004</v>
      </c>
      <c r="S115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row>
    <row r="1156" spans="1:60" s="2" customFormat="1" ht="15" x14ac:dyDescent="0.25">
      <c r="A1156" t="s">
        <v>2985</v>
      </c>
      <c r="B1156" t="s">
        <v>25</v>
      </c>
      <c r="C1156" t="s">
        <v>786</v>
      </c>
      <c r="D1156" t="s">
        <v>787</v>
      </c>
      <c r="E1156" t="s">
        <v>116</v>
      </c>
      <c r="F1156" t="s">
        <v>1605</v>
      </c>
      <c r="G1156" t="s">
        <v>3354</v>
      </c>
      <c r="H1156" t="s">
        <v>129</v>
      </c>
      <c r="I1156" t="s">
        <v>881</v>
      </c>
      <c r="J1156" t="s">
        <v>124</v>
      </c>
      <c r="K1156" t="s">
        <v>754</v>
      </c>
      <c r="L1156">
        <v>0</v>
      </c>
      <c r="M1156">
        <v>796</v>
      </c>
      <c r="N1156" t="s">
        <v>296</v>
      </c>
      <c r="O1156">
        <v>5</v>
      </c>
      <c r="P1156">
        <v>1155</v>
      </c>
      <c r="Q1156">
        <f t="shared" si="59"/>
        <v>5775</v>
      </c>
      <c r="R1156">
        <f t="shared" si="60"/>
        <v>6468.0000000000009</v>
      </c>
      <c r="S1156"/>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row>
    <row r="1157" spans="1:60" s="2" customFormat="1" ht="15" x14ac:dyDescent="0.25">
      <c r="A1157" t="s">
        <v>2986</v>
      </c>
      <c r="B1157" t="s">
        <v>25</v>
      </c>
      <c r="C1157" t="s">
        <v>786</v>
      </c>
      <c r="D1157" t="s">
        <v>787</v>
      </c>
      <c r="E1157" t="s">
        <v>116</v>
      </c>
      <c r="F1157" t="s">
        <v>1605</v>
      </c>
      <c r="G1157" t="s">
        <v>3354</v>
      </c>
      <c r="H1157" t="s">
        <v>2661</v>
      </c>
      <c r="I1157" t="s">
        <v>2215</v>
      </c>
      <c r="J1157" t="s">
        <v>124</v>
      </c>
      <c r="K1157" t="s">
        <v>754</v>
      </c>
      <c r="L1157">
        <v>0</v>
      </c>
      <c r="M1157">
        <v>796</v>
      </c>
      <c r="N1157" t="s">
        <v>296</v>
      </c>
      <c r="O1157">
        <v>15</v>
      </c>
      <c r="P1157">
        <v>1155</v>
      </c>
      <c r="Q1157">
        <f t="shared" si="59"/>
        <v>17325</v>
      </c>
      <c r="R1157">
        <f t="shared" si="60"/>
        <v>19404.000000000004</v>
      </c>
      <c r="S1157"/>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row>
    <row r="1158" spans="1:60" s="2" customFormat="1" ht="15" x14ac:dyDescent="0.25">
      <c r="A1158" t="s">
        <v>2987</v>
      </c>
      <c r="B1158" t="s">
        <v>25</v>
      </c>
      <c r="C1158" t="s">
        <v>786</v>
      </c>
      <c r="D1158" t="s">
        <v>787</v>
      </c>
      <c r="E1158" t="s">
        <v>116</v>
      </c>
      <c r="F1158" t="s">
        <v>1605</v>
      </c>
      <c r="G1158" t="s">
        <v>3354</v>
      </c>
      <c r="H1158" t="s">
        <v>128</v>
      </c>
      <c r="I1158" t="s">
        <v>2816</v>
      </c>
      <c r="J1158" t="s">
        <v>124</v>
      </c>
      <c r="K1158" t="s">
        <v>754</v>
      </c>
      <c r="L1158">
        <v>0</v>
      </c>
      <c r="M1158">
        <v>796</v>
      </c>
      <c r="N1158" t="s">
        <v>296</v>
      </c>
      <c r="O1158">
        <v>10</v>
      </c>
      <c r="P1158">
        <v>1155</v>
      </c>
      <c r="Q1158">
        <f t="shared" si="59"/>
        <v>11550</v>
      </c>
      <c r="R1158">
        <f t="shared" si="60"/>
        <v>12936.000000000002</v>
      </c>
      <c r="S1158"/>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row>
    <row r="1159" spans="1:60" s="2" customFormat="1" ht="15" x14ac:dyDescent="0.25">
      <c r="A1159" t="s">
        <v>2988</v>
      </c>
      <c r="B1159" t="s">
        <v>25</v>
      </c>
      <c r="C1159" t="s">
        <v>786</v>
      </c>
      <c r="D1159" t="s">
        <v>787</v>
      </c>
      <c r="E1159" t="s">
        <v>116</v>
      </c>
      <c r="F1159" t="s">
        <v>1605</v>
      </c>
      <c r="G1159" t="s">
        <v>3354</v>
      </c>
      <c r="H1159" t="s">
        <v>126</v>
      </c>
      <c r="I1159" t="s">
        <v>2185</v>
      </c>
      <c r="J1159" t="s">
        <v>124</v>
      </c>
      <c r="K1159" t="s">
        <v>754</v>
      </c>
      <c r="L1159">
        <v>0</v>
      </c>
      <c r="M1159">
        <v>796</v>
      </c>
      <c r="N1159" t="s">
        <v>296</v>
      </c>
      <c r="O1159">
        <v>20</v>
      </c>
      <c r="P1159">
        <v>1155</v>
      </c>
      <c r="Q1159">
        <f t="shared" si="59"/>
        <v>23100</v>
      </c>
      <c r="R1159">
        <f t="shared" si="60"/>
        <v>25872.000000000004</v>
      </c>
      <c r="S1159"/>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row>
    <row r="1160" spans="1:60" s="2" customFormat="1" ht="15" x14ac:dyDescent="0.25">
      <c r="A1160" t="s">
        <v>2989</v>
      </c>
      <c r="B1160" t="s">
        <v>25</v>
      </c>
      <c r="C1160" t="s">
        <v>786</v>
      </c>
      <c r="D1160" t="s">
        <v>787</v>
      </c>
      <c r="E1160" t="s">
        <v>116</v>
      </c>
      <c r="F1160" t="s">
        <v>1605</v>
      </c>
      <c r="G1160" t="s">
        <v>3354</v>
      </c>
      <c r="H1160" t="s">
        <v>125</v>
      </c>
      <c r="I1160" t="s">
        <v>2207</v>
      </c>
      <c r="J1160" t="s">
        <v>124</v>
      </c>
      <c r="K1160" t="s">
        <v>754</v>
      </c>
      <c r="L1160">
        <v>0</v>
      </c>
      <c r="M1160">
        <v>796</v>
      </c>
      <c r="N1160" t="s">
        <v>296</v>
      </c>
      <c r="O1160">
        <v>3</v>
      </c>
      <c r="P1160">
        <v>1155</v>
      </c>
      <c r="Q1160">
        <f t="shared" si="59"/>
        <v>3465</v>
      </c>
      <c r="R1160">
        <f t="shared" si="60"/>
        <v>3880.8</v>
      </c>
      <c r="S1160"/>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row>
    <row r="1161" spans="1:60" s="2" customFormat="1" ht="15" x14ac:dyDescent="0.25">
      <c r="A1161" t="s">
        <v>2990</v>
      </c>
      <c r="B1161" t="s">
        <v>25</v>
      </c>
      <c r="C1161" t="s">
        <v>786</v>
      </c>
      <c r="D1161" t="s">
        <v>787</v>
      </c>
      <c r="E1161" t="s">
        <v>116</v>
      </c>
      <c r="F1161" t="s">
        <v>1605</v>
      </c>
      <c r="G1161" t="s">
        <v>3354</v>
      </c>
      <c r="H1161" t="s">
        <v>145</v>
      </c>
      <c r="I1161" t="s">
        <v>1855</v>
      </c>
      <c r="J1161" t="s">
        <v>124</v>
      </c>
      <c r="K1161" t="s">
        <v>754</v>
      </c>
      <c r="L1161">
        <v>0</v>
      </c>
      <c r="M1161">
        <v>796</v>
      </c>
      <c r="N1161" t="s">
        <v>296</v>
      </c>
      <c r="O1161">
        <v>10</v>
      </c>
      <c r="P1161">
        <v>1155</v>
      </c>
      <c r="Q1161">
        <f t="shared" si="59"/>
        <v>11550</v>
      </c>
      <c r="R1161">
        <f t="shared" si="60"/>
        <v>12936.000000000002</v>
      </c>
      <c r="S1161"/>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row>
    <row r="1162" spans="1:60" s="2" customFormat="1" ht="15" x14ac:dyDescent="0.25">
      <c r="A1162" t="s">
        <v>2991</v>
      </c>
      <c r="B1162" t="s">
        <v>25</v>
      </c>
      <c r="C1162" t="s">
        <v>786</v>
      </c>
      <c r="D1162" t="s">
        <v>787</v>
      </c>
      <c r="E1162" t="s">
        <v>116</v>
      </c>
      <c r="F1162" t="s">
        <v>1605</v>
      </c>
      <c r="G1162" t="s">
        <v>3354</v>
      </c>
      <c r="H1162" t="s">
        <v>756</v>
      </c>
      <c r="I1162" t="s">
        <v>2807</v>
      </c>
      <c r="J1162" t="s">
        <v>124</v>
      </c>
      <c r="K1162" t="s">
        <v>754</v>
      </c>
      <c r="L1162">
        <v>0</v>
      </c>
      <c r="M1162">
        <v>796</v>
      </c>
      <c r="N1162" t="s">
        <v>296</v>
      </c>
      <c r="O1162">
        <v>20</v>
      </c>
      <c r="P1162">
        <v>1155</v>
      </c>
      <c r="Q1162">
        <f t="shared" si="59"/>
        <v>23100</v>
      </c>
      <c r="R1162">
        <f t="shared" si="60"/>
        <v>25872.000000000004</v>
      </c>
      <c r="S1162"/>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row>
    <row r="1163" spans="1:60" s="2" customFormat="1" ht="15" x14ac:dyDescent="0.25">
      <c r="A1163" t="s">
        <v>2992</v>
      </c>
      <c r="B1163" t="s">
        <v>25</v>
      </c>
      <c r="C1163" t="s">
        <v>786</v>
      </c>
      <c r="D1163" t="s">
        <v>787</v>
      </c>
      <c r="E1163" t="s">
        <v>116</v>
      </c>
      <c r="F1163" t="s">
        <v>1605</v>
      </c>
      <c r="G1163" t="s">
        <v>3354</v>
      </c>
      <c r="H1163" t="s">
        <v>128</v>
      </c>
      <c r="I1163" t="s">
        <v>614</v>
      </c>
      <c r="J1163" t="s">
        <v>124</v>
      </c>
      <c r="K1163" t="s">
        <v>754</v>
      </c>
      <c r="L1163">
        <v>0</v>
      </c>
      <c r="M1163">
        <v>796</v>
      </c>
      <c r="N1163" t="s">
        <v>296</v>
      </c>
      <c r="O1163">
        <v>20</v>
      </c>
      <c r="P1163">
        <v>1155</v>
      </c>
      <c r="Q1163">
        <f t="shared" si="59"/>
        <v>23100</v>
      </c>
      <c r="R1163">
        <f t="shared" si="60"/>
        <v>25872.000000000004</v>
      </c>
      <c r="S1163"/>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row>
    <row r="1164" spans="1:60" s="2" customFormat="1" ht="15" x14ac:dyDescent="0.25">
      <c r="A1164" t="s">
        <v>2993</v>
      </c>
      <c r="B1164" t="s">
        <v>25</v>
      </c>
      <c r="C1164" t="s">
        <v>786</v>
      </c>
      <c r="D1164" t="s">
        <v>787</v>
      </c>
      <c r="E1164" t="s">
        <v>116</v>
      </c>
      <c r="F1164" t="s">
        <v>1605</v>
      </c>
      <c r="G1164" t="s">
        <v>3354</v>
      </c>
      <c r="H1164" t="s">
        <v>130</v>
      </c>
      <c r="I1164" t="s">
        <v>883</v>
      </c>
      <c r="J1164" t="s">
        <v>124</v>
      </c>
      <c r="K1164" t="s">
        <v>754</v>
      </c>
      <c r="L1164">
        <v>0</v>
      </c>
      <c r="M1164">
        <v>796</v>
      </c>
      <c r="N1164" t="s">
        <v>296</v>
      </c>
      <c r="O1164">
        <v>20</v>
      </c>
      <c r="P1164">
        <v>1155</v>
      </c>
      <c r="Q1164">
        <f t="shared" si="59"/>
        <v>23100</v>
      </c>
      <c r="R1164">
        <f t="shared" si="60"/>
        <v>25872.000000000004</v>
      </c>
      <c r="S1164"/>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row>
    <row r="1165" spans="1:60" s="2" customFormat="1" ht="15" x14ac:dyDescent="0.25">
      <c r="A1165" t="s">
        <v>2994</v>
      </c>
      <c r="B1165" t="s">
        <v>25</v>
      </c>
      <c r="C1165" t="s">
        <v>786</v>
      </c>
      <c r="D1165" t="s">
        <v>787</v>
      </c>
      <c r="E1165" t="s">
        <v>116</v>
      </c>
      <c r="F1165" t="s">
        <v>1605</v>
      </c>
      <c r="G1165" t="s">
        <v>3354</v>
      </c>
      <c r="H1165" t="s">
        <v>133</v>
      </c>
      <c r="I1165" t="s">
        <v>2819</v>
      </c>
      <c r="J1165" t="s">
        <v>124</v>
      </c>
      <c r="K1165" t="s">
        <v>754</v>
      </c>
      <c r="L1165">
        <v>0</v>
      </c>
      <c r="M1165">
        <v>796</v>
      </c>
      <c r="N1165" t="s">
        <v>296</v>
      </c>
      <c r="O1165">
        <v>10</v>
      </c>
      <c r="P1165">
        <v>1155</v>
      </c>
      <c r="Q1165">
        <f t="shared" si="59"/>
        <v>11550</v>
      </c>
      <c r="R1165">
        <f t="shared" si="60"/>
        <v>12936.000000000002</v>
      </c>
      <c r="S116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row>
    <row r="1166" spans="1:60" s="2" customFormat="1" ht="15" x14ac:dyDescent="0.25">
      <c r="A1166" t="s">
        <v>2995</v>
      </c>
      <c r="B1166" t="s">
        <v>25</v>
      </c>
      <c r="C1166" t="s">
        <v>786</v>
      </c>
      <c r="D1166" t="s">
        <v>787</v>
      </c>
      <c r="E1166" t="s">
        <v>116</v>
      </c>
      <c r="F1166" t="s">
        <v>1605</v>
      </c>
      <c r="G1166" t="s">
        <v>3354</v>
      </c>
      <c r="H1166" t="s">
        <v>126</v>
      </c>
      <c r="I1166" t="s">
        <v>2211</v>
      </c>
      <c r="J1166" t="s">
        <v>124</v>
      </c>
      <c r="K1166" t="s">
        <v>754</v>
      </c>
      <c r="L1166">
        <v>0</v>
      </c>
      <c r="M1166">
        <v>796</v>
      </c>
      <c r="N1166" t="s">
        <v>296</v>
      </c>
      <c r="O1166">
        <v>2</v>
      </c>
      <c r="P1166">
        <v>1155</v>
      </c>
      <c r="Q1166">
        <f t="shared" si="59"/>
        <v>2310</v>
      </c>
      <c r="R1166">
        <f t="shared" si="60"/>
        <v>2587.2000000000003</v>
      </c>
      <c r="S1166"/>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row>
    <row r="1167" spans="1:60" s="2" customFormat="1" ht="15" x14ac:dyDescent="0.25">
      <c r="A1167" t="s">
        <v>2996</v>
      </c>
      <c r="B1167" t="s">
        <v>25</v>
      </c>
      <c r="C1167" t="s">
        <v>786</v>
      </c>
      <c r="D1167" t="s">
        <v>787</v>
      </c>
      <c r="E1167" t="s">
        <v>116</v>
      </c>
      <c r="F1167" t="s">
        <v>1605</v>
      </c>
      <c r="G1167" t="s">
        <v>3354</v>
      </c>
      <c r="H1167" t="s">
        <v>2658</v>
      </c>
      <c r="I1167" t="s">
        <v>884</v>
      </c>
      <c r="J1167" t="s">
        <v>124</v>
      </c>
      <c r="K1167" t="s">
        <v>754</v>
      </c>
      <c r="L1167">
        <v>0</v>
      </c>
      <c r="M1167">
        <v>796</v>
      </c>
      <c r="N1167" t="s">
        <v>296</v>
      </c>
      <c r="O1167">
        <v>20</v>
      </c>
      <c r="P1167">
        <v>1155</v>
      </c>
      <c r="Q1167">
        <f t="shared" ref="Q1167:Q1230" si="61">O1167*P1167</f>
        <v>23100</v>
      </c>
      <c r="R1167">
        <f t="shared" ref="R1167:R1230" si="62">Q1167*1.12</f>
        <v>25872.000000000004</v>
      </c>
      <c r="S1167"/>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row>
    <row r="1168" spans="1:60" s="2" customFormat="1" ht="15" x14ac:dyDescent="0.25">
      <c r="A1168" t="s">
        <v>2997</v>
      </c>
      <c r="B1168" t="s">
        <v>25</v>
      </c>
      <c r="C1168" t="s">
        <v>786</v>
      </c>
      <c r="D1168" t="s">
        <v>787</v>
      </c>
      <c r="E1168" t="s">
        <v>116</v>
      </c>
      <c r="F1168" t="s">
        <v>1605</v>
      </c>
      <c r="G1168" t="s">
        <v>3354</v>
      </c>
      <c r="H1168" t="s">
        <v>131</v>
      </c>
      <c r="I1168" t="s">
        <v>2821</v>
      </c>
      <c r="J1168" t="s">
        <v>124</v>
      </c>
      <c r="K1168" t="s">
        <v>754</v>
      </c>
      <c r="L1168">
        <v>0</v>
      </c>
      <c r="M1168">
        <v>796</v>
      </c>
      <c r="N1168" t="s">
        <v>296</v>
      </c>
      <c r="O1168">
        <v>2</v>
      </c>
      <c r="P1168">
        <v>1155</v>
      </c>
      <c r="Q1168">
        <f t="shared" si="61"/>
        <v>2310</v>
      </c>
      <c r="R1168">
        <f t="shared" si="62"/>
        <v>2587.2000000000003</v>
      </c>
      <c r="S1168"/>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row>
    <row r="1169" spans="1:60" s="2" customFormat="1" ht="15" x14ac:dyDescent="0.25">
      <c r="A1169" t="s">
        <v>2998</v>
      </c>
      <c r="B1169" t="s">
        <v>25</v>
      </c>
      <c r="C1169" t="s">
        <v>786</v>
      </c>
      <c r="D1169" t="s">
        <v>787</v>
      </c>
      <c r="E1169" t="s">
        <v>116</v>
      </c>
      <c r="F1169" t="s">
        <v>1605</v>
      </c>
      <c r="G1169" t="s">
        <v>3354</v>
      </c>
      <c r="H1169" t="s">
        <v>128</v>
      </c>
      <c r="I1169" t="s">
        <v>2210</v>
      </c>
      <c r="J1169" t="s">
        <v>124</v>
      </c>
      <c r="K1169" t="s">
        <v>754</v>
      </c>
      <c r="L1169">
        <v>0</v>
      </c>
      <c r="M1169">
        <v>796</v>
      </c>
      <c r="N1169" t="s">
        <v>296</v>
      </c>
      <c r="O1169">
        <v>2</v>
      </c>
      <c r="P1169">
        <v>1155</v>
      </c>
      <c r="Q1169">
        <f t="shared" si="61"/>
        <v>2310</v>
      </c>
      <c r="R1169">
        <f t="shared" si="62"/>
        <v>2587.2000000000003</v>
      </c>
      <c r="S1169"/>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row>
    <row r="1170" spans="1:60" s="2" customFormat="1" ht="15" x14ac:dyDescent="0.25">
      <c r="A1170" t="s">
        <v>2999</v>
      </c>
      <c r="B1170" t="s">
        <v>25</v>
      </c>
      <c r="C1170" t="s">
        <v>786</v>
      </c>
      <c r="D1170" t="s">
        <v>787</v>
      </c>
      <c r="E1170" t="s">
        <v>116</v>
      </c>
      <c r="F1170" t="s">
        <v>1605</v>
      </c>
      <c r="G1170" t="s">
        <v>3354</v>
      </c>
      <c r="H1170" t="s">
        <v>753</v>
      </c>
      <c r="I1170" t="s">
        <v>2679</v>
      </c>
      <c r="J1170" t="s">
        <v>124</v>
      </c>
      <c r="K1170" t="s">
        <v>754</v>
      </c>
      <c r="L1170">
        <v>0</v>
      </c>
      <c r="M1170">
        <v>796</v>
      </c>
      <c r="N1170" t="s">
        <v>296</v>
      </c>
      <c r="O1170">
        <v>20</v>
      </c>
      <c r="P1170">
        <v>1155</v>
      </c>
      <c r="Q1170">
        <f t="shared" si="61"/>
        <v>23100</v>
      </c>
      <c r="R1170">
        <f t="shared" si="62"/>
        <v>25872.000000000004</v>
      </c>
      <c r="S1170"/>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row>
    <row r="1171" spans="1:60" s="2" customFormat="1" ht="15" x14ac:dyDescent="0.25">
      <c r="A1171" t="s">
        <v>3000</v>
      </c>
      <c r="B1171" t="s">
        <v>25</v>
      </c>
      <c r="C1171" t="s">
        <v>786</v>
      </c>
      <c r="D1171" t="s">
        <v>787</v>
      </c>
      <c r="E1171" t="s">
        <v>116</v>
      </c>
      <c r="F1171" t="s">
        <v>1605</v>
      </c>
      <c r="G1171" t="s">
        <v>3354</v>
      </c>
      <c r="H1171" t="s">
        <v>145</v>
      </c>
      <c r="I1171" t="s">
        <v>2208</v>
      </c>
      <c r="J1171" t="s">
        <v>124</v>
      </c>
      <c r="K1171" t="s">
        <v>754</v>
      </c>
      <c r="L1171">
        <v>0</v>
      </c>
      <c r="M1171">
        <v>796</v>
      </c>
      <c r="N1171" t="s">
        <v>296</v>
      </c>
      <c r="O1171">
        <v>10</v>
      </c>
      <c r="P1171">
        <v>1155</v>
      </c>
      <c r="Q1171">
        <f t="shared" si="61"/>
        <v>11550</v>
      </c>
      <c r="R1171">
        <f t="shared" si="62"/>
        <v>12936.000000000002</v>
      </c>
      <c r="S1171"/>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row>
    <row r="1172" spans="1:60" s="2" customFormat="1" ht="15" x14ac:dyDescent="0.25">
      <c r="A1172" t="s">
        <v>3001</v>
      </c>
      <c r="B1172" t="s">
        <v>25</v>
      </c>
      <c r="C1172" t="s">
        <v>786</v>
      </c>
      <c r="D1172" t="s">
        <v>787</v>
      </c>
      <c r="E1172" t="s">
        <v>116</v>
      </c>
      <c r="F1172" t="s">
        <v>1605</v>
      </c>
      <c r="G1172" t="s">
        <v>3354</v>
      </c>
      <c r="H1172" t="s">
        <v>2656</v>
      </c>
      <c r="I1172" t="s">
        <v>2657</v>
      </c>
      <c r="J1172" t="s">
        <v>124</v>
      </c>
      <c r="K1172" t="s">
        <v>754</v>
      </c>
      <c r="L1172">
        <v>0</v>
      </c>
      <c r="M1172">
        <v>796</v>
      </c>
      <c r="N1172" t="s">
        <v>296</v>
      </c>
      <c r="O1172">
        <v>2</v>
      </c>
      <c r="P1172">
        <v>1155</v>
      </c>
      <c r="Q1172">
        <f t="shared" si="61"/>
        <v>2310</v>
      </c>
      <c r="R1172">
        <f t="shared" si="62"/>
        <v>2587.2000000000003</v>
      </c>
      <c r="S1172"/>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row>
    <row r="1173" spans="1:60" s="2" customFormat="1" ht="15" x14ac:dyDescent="0.25">
      <c r="A1173" t="s">
        <v>3002</v>
      </c>
      <c r="B1173" t="s">
        <v>25</v>
      </c>
      <c r="C1173" t="s">
        <v>786</v>
      </c>
      <c r="D1173" t="s">
        <v>787</v>
      </c>
      <c r="E1173" t="s">
        <v>116</v>
      </c>
      <c r="F1173" t="s">
        <v>1605</v>
      </c>
      <c r="G1173" t="s">
        <v>3354</v>
      </c>
      <c r="H1173" t="s">
        <v>756</v>
      </c>
      <c r="I1173" t="s">
        <v>2213</v>
      </c>
      <c r="J1173" t="s">
        <v>124</v>
      </c>
      <c r="K1173" t="s">
        <v>754</v>
      </c>
      <c r="L1173">
        <v>0</v>
      </c>
      <c r="M1173">
        <v>796</v>
      </c>
      <c r="N1173" t="s">
        <v>296</v>
      </c>
      <c r="O1173">
        <v>5</v>
      </c>
      <c r="P1173">
        <v>1155</v>
      </c>
      <c r="Q1173">
        <f t="shared" si="61"/>
        <v>5775</v>
      </c>
      <c r="R1173">
        <f t="shared" si="62"/>
        <v>6468.0000000000009</v>
      </c>
      <c r="S1173"/>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row>
    <row r="1174" spans="1:60" s="2" customFormat="1" ht="15" x14ac:dyDescent="0.25">
      <c r="A1174" t="s">
        <v>3003</v>
      </c>
      <c r="B1174" t="s">
        <v>25</v>
      </c>
      <c r="C1174" t="s">
        <v>871</v>
      </c>
      <c r="D1174" t="s">
        <v>787</v>
      </c>
      <c r="E1174" t="s">
        <v>116</v>
      </c>
      <c r="F1174" t="s">
        <v>1605</v>
      </c>
      <c r="G1174" t="s">
        <v>3354</v>
      </c>
      <c r="H1174" t="s">
        <v>753</v>
      </c>
      <c r="I1174" t="s">
        <v>2218</v>
      </c>
      <c r="J1174" t="s">
        <v>124</v>
      </c>
      <c r="K1174" t="s">
        <v>754</v>
      </c>
      <c r="L1174">
        <v>0</v>
      </c>
      <c r="M1174">
        <v>796</v>
      </c>
      <c r="N1174" t="s">
        <v>296</v>
      </c>
      <c r="O1174">
        <v>40</v>
      </c>
      <c r="P1174">
        <v>1155</v>
      </c>
      <c r="Q1174">
        <f t="shared" si="61"/>
        <v>46200</v>
      </c>
      <c r="R1174">
        <f t="shared" si="62"/>
        <v>51744.000000000007</v>
      </c>
      <c r="S1174"/>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row>
    <row r="1175" spans="1:60" s="2" customFormat="1" ht="15" x14ac:dyDescent="0.25">
      <c r="A1175" t="s">
        <v>3153</v>
      </c>
      <c r="B1175" t="s">
        <v>25</v>
      </c>
      <c r="C1175" t="s">
        <v>871</v>
      </c>
      <c r="D1175" t="s">
        <v>787</v>
      </c>
      <c r="E1175" t="s">
        <v>116</v>
      </c>
      <c r="F1175" t="s">
        <v>1605</v>
      </c>
      <c r="G1175" t="s">
        <v>3354</v>
      </c>
      <c r="H1175" t="s">
        <v>128</v>
      </c>
      <c r="I1175" t="s">
        <v>2817</v>
      </c>
      <c r="J1175" t="s">
        <v>124</v>
      </c>
      <c r="K1175" t="s">
        <v>754</v>
      </c>
      <c r="L1175">
        <v>0</v>
      </c>
      <c r="M1175">
        <v>796</v>
      </c>
      <c r="N1175" t="s">
        <v>296</v>
      </c>
      <c r="O1175">
        <v>20</v>
      </c>
      <c r="P1175">
        <v>1155</v>
      </c>
      <c r="Q1175">
        <f t="shared" si="61"/>
        <v>23100</v>
      </c>
      <c r="R1175">
        <f t="shared" si="62"/>
        <v>25872.000000000004</v>
      </c>
      <c r="S117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row>
    <row r="1176" spans="1:60" s="2" customFormat="1" ht="15" x14ac:dyDescent="0.25">
      <c r="A1176" t="s">
        <v>3154</v>
      </c>
      <c r="B1176" t="s">
        <v>25</v>
      </c>
      <c r="C1176" t="s">
        <v>786</v>
      </c>
      <c r="D1176" t="s">
        <v>787</v>
      </c>
      <c r="E1176" t="s">
        <v>116</v>
      </c>
      <c r="F1176" t="s">
        <v>1605</v>
      </c>
      <c r="G1176" t="s">
        <v>3354</v>
      </c>
      <c r="H1176" t="s">
        <v>613</v>
      </c>
      <c r="I1176" t="s">
        <v>2811</v>
      </c>
      <c r="J1176" t="s">
        <v>124</v>
      </c>
      <c r="K1176" t="s">
        <v>754</v>
      </c>
      <c r="L1176">
        <v>0</v>
      </c>
      <c r="M1176">
        <v>796</v>
      </c>
      <c r="N1176" t="s">
        <v>296</v>
      </c>
      <c r="O1176">
        <v>20</v>
      </c>
      <c r="P1176">
        <v>1155</v>
      </c>
      <c r="Q1176">
        <f t="shared" si="61"/>
        <v>23100</v>
      </c>
      <c r="R1176">
        <f t="shared" si="62"/>
        <v>25872.000000000004</v>
      </c>
      <c r="S1176"/>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row>
    <row r="1177" spans="1:60" s="2" customFormat="1" ht="15" x14ac:dyDescent="0.25">
      <c r="A1177" t="s">
        <v>3155</v>
      </c>
      <c r="B1177" t="s">
        <v>25</v>
      </c>
      <c r="C1177" t="s">
        <v>871</v>
      </c>
      <c r="D1177" t="s">
        <v>787</v>
      </c>
      <c r="E1177" t="s">
        <v>116</v>
      </c>
      <c r="F1177" t="s">
        <v>1605</v>
      </c>
      <c r="G1177" t="s">
        <v>3354</v>
      </c>
      <c r="H1177" t="s">
        <v>757</v>
      </c>
      <c r="I1177" t="s">
        <v>2186</v>
      </c>
      <c r="J1177" t="s">
        <v>124</v>
      </c>
      <c r="K1177" t="s">
        <v>754</v>
      </c>
      <c r="L1177">
        <v>0</v>
      </c>
      <c r="M1177">
        <v>796</v>
      </c>
      <c r="N1177" t="s">
        <v>296</v>
      </c>
      <c r="O1177">
        <v>6</v>
      </c>
      <c r="P1177">
        <v>1155</v>
      </c>
      <c r="Q1177">
        <f t="shared" si="61"/>
        <v>6930</v>
      </c>
      <c r="R1177">
        <f t="shared" si="62"/>
        <v>7761.6</v>
      </c>
      <c r="S1177"/>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row>
    <row r="1178" spans="1:60" s="2" customFormat="1" ht="15" x14ac:dyDescent="0.25">
      <c r="A1178" t="s">
        <v>3156</v>
      </c>
      <c r="B1178" t="s">
        <v>25</v>
      </c>
      <c r="C1178" t="s">
        <v>786</v>
      </c>
      <c r="D1178" t="s">
        <v>787</v>
      </c>
      <c r="E1178" t="s">
        <v>116</v>
      </c>
      <c r="F1178" t="s">
        <v>1605</v>
      </c>
      <c r="G1178" t="s">
        <v>3354</v>
      </c>
      <c r="H1178" t="s">
        <v>131</v>
      </c>
      <c r="I1178" t="s">
        <v>2217</v>
      </c>
      <c r="J1178" t="s">
        <v>124</v>
      </c>
      <c r="K1178" t="s">
        <v>754</v>
      </c>
      <c r="L1178">
        <v>0</v>
      </c>
      <c r="M1178">
        <v>796</v>
      </c>
      <c r="N1178" t="s">
        <v>296</v>
      </c>
      <c r="O1178">
        <v>5</v>
      </c>
      <c r="P1178">
        <v>1155</v>
      </c>
      <c r="Q1178">
        <f t="shared" si="61"/>
        <v>5775</v>
      </c>
      <c r="R1178">
        <f t="shared" si="62"/>
        <v>6468.0000000000009</v>
      </c>
      <c r="S1178"/>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row>
    <row r="1179" spans="1:60" s="2" customFormat="1" ht="15" x14ac:dyDescent="0.25">
      <c r="A1179" t="s">
        <v>3157</v>
      </c>
      <c r="B1179" t="s">
        <v>25</v>
      </c>
      <c r="C1179" t="s">
        <v>790</v>
      </c>
      <c r="D1179" t="s">
        <v>790</v>
      </c>
      <c r="E1179" t="s">
        <v>116</v>
      </c>
      <c r="F1179" t="s">
        <v>1605</v>
      </c>
      <c r="G1179" t="s">
        <v>3354</v>
      </c>
      <c r="H1179" t="s">
        <v>129</v>
      </c>
      <c r="I1179" t="s">
        <v>2204</v>
      </c>
      <c r="J1179" t="s">
        <v>124</v>
      </c>
      <c r="K1179" t="s">
        <v>754</v>
      </c>
      <c r="L1179">
        <v>0</v>
      </c>
      <c r="M1179">
        <v>796</v>
      </c>
      <c r="N1179" t="s">
        <v>889</v>
      </c>
      <c r="O1179">
        <v>200</v>
      </c>
      <c r="P1179">
        <v>495.00000000000006</v>
      </c>
      <c r="Q1179">
        <f t="shared" si="61"/>
        <v>99000.000000000015</v>
      </c>
      <c r="R1179">
        <f t="shared" si="62"/>
        <v>110880.00000000003</v>
      </c>
      <c r="S1179"/>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row>
    <row r="1180" spans="1:60" s="2" customFormat="1" ht="15" x14ac:dyDescent="0.25">
      <c r="A1180" t="s">
        <v>3158</v>
      </c>
      <c r="B1180" t="s">
        <v>25</v>
      </c>
      <c r="C1180" t="s">
        <v>790</v>
      </c>
      <c r="D1180" t="s">
        <v>790</v>
      </c>
      <c r="E1180" t="s">
        <v>116</v>
      </c>
      <c r="F1180" t="s">
        <v>1605</v>
      </c>
      <c r="G1180" t="s">
        <v>3354</v>
      </c>
      <c r="H1180" t="s">
        <v>753</v>
      </c>
      <c r="I1180" t="s">
        <v>2212</v>
      </c>
      <c r="J1180" t="s">
        <v>124</v>
      </c>
      <c r="K1180" t="s">
        <v>754</v>
      </c>
      <c r="L1180">
        <v>0</v>
      </c>
      <c r="M1180">
        <v>796</v>
      </c>
      <c r="N1180" t="s">
        <v>889</v>
      </c>
      <c r="O1180">
        <v>100</v>
      </c>
      <c r="P1180">
        <v>220.00000000000003</v>
      </c>
      <c r="Q1180">
        <f t="shared" si="61"/>
        <v>22000.000000000004</v>
      </c>
      <c r="R1180">
        <f t="shared" si="62"/>
        <v>24640.000000000007</v>
      </c>
      <c r="S1180"/>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row>
    <row r="1181" spans="1:60" s="2" customFormat="1" ht="15" x14ac:dyDescent="0.25">
      <c r="A1181" t="s">
        <v>3159</v>
      </c>
      <c r="B1181" t="s">
        <v>25</v>
      </c>
      <c r="C1181" t="s">
        <v>790</v>
      </c>
      <c r="D1181" t="s">
        <v>790</v>
      </c>
      <c r="E1181" t="s">
        <v>116</v>
      </c>
      <c r="F1181" t="s">
        <v>1605</v>
      </c>
      <c r="G1181" t="s">
        <v>3354</v>
      </c>
      <c r="H1181" t="s">
        <v>140</v>
      </c>
      <c r="I1181" t="s">
        <v>1639</v>
      </c>
      <c r="J1181" t="s">
        <v>124</v>
      </c>
      <c r="K1181" t="s">
        <v>754</v>
      </c>
      <c r="L1181">
        <v>0</v>
      </c>
      <c r="M1181">
        <v>796</v>
      </c>
      <c r="N1181" t="s">
        <v>889</v>
      </c>
      <c r="O1181">
        <v>50</v>
      </c>
      <c r="P1181">
        <v>504.00000000000006</v>
      </c>
      <c r="Q1181">
        <f t="shared" si="61"/>
        <v>25200.000000000004</v>
      </c>
      <c r="R1181">
        <f t="shared" si="62"/>
        <v>28224.000000000007</v>
      </c>
      <c r="S1181"/>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row>
    <row r="1182" spans="1:60" s="2" customFormat="1" ht="15" x14ac:dyDescent="0.25">
      <c r="A1182" t="s">
        <v>3160</v>
      </c>
      <c r="B1182" t="s">
        <v>25</v>
      </c>
      <c r="C1182" t="s">
        <v>790</v>
      </c>
      <c r="D1182" t="s">
        <v>790</v>
      </c>
      <c r="E1182" t="s">
        <v>116</v>
      </c>
      <c r="F1182" t="s">
        <v>1605</v>
      </c>
      <c r="G1182" t="s">
        <v>3354</v>
      </c>
      <c r="H1182" t="s">
        <v>756</v>
      </c>
      <c r="I1182" t="s">
        <v>2504</v>
      </c>
      <c r="J1182" t="s">
        <v>124</v>
      </c>
      <c r="K1182" t="s">
        <v>754</v>
      </c>
      <c r="L1182">
        <v>0</v>
      </c>
      <c r="M1182">
        <v>796</v>
      </c>
      <c r="N1182" t="s">
        <v>889</v>
      </c>
      <c r="O1182">
        <v>100</v>
      </c>
      <c r="P1182">
        <v>495.00000000000006</v>
      </c>
      <c r="Q1182">
        <f t="shared" si="61"/>
        <v>49500.000000000007</v>
      </c>
      <c r="R1182">
        <f t="shared" si="62"/>
        <v>55440.000000000015</v>
      </c>
      <c r="S1182"/>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row>
    <row r="1183" spans="1:60" s="2" customFormat="1" ht="15" x14ac:dyDescent="0.25">
      <c r="A1183" t="s">
        <v>3161</v>
      </c>
      <c r="B1183" t="s">
        <v>25</v>
      </c>
      <c r="C1183" t="s">
        <v>790</v>
      </c>
      <c r="D1183" t="s">
        <v>790</v>
      </c>
      <c r="E1183" t="s">
        <v>116</v>
      </c>
      <c r="F1183" t="s">
        <v>1605</v>
      </c>
      <c r="G1183" t="s">
        <v>3354</v>
      </c>
      <c r="H1183" t="s">
        <v>146</v>
      </c>
      <c r="I1183" t="s">
        <v>2820</v>
      </c>
      <c r="J1183" t="s">
        <v>124</v>
      </c>
      <c r="K1183" t="s">
        <v>754</v>
      </c>
      <c r="L1183">
        <v>0</v>
      </c>
      <c r="M1183">
        <v>796</v>
      </c>
      <c r="N1183" t="s">
        <v>889</v>
      </c>
      <c r="O1183">
        <v>50</v>
      </c>
      <c r="P1183">
        <v>495.00000000000006</v>
      </c>
      <c r="Q1183">
        <f t="shared" si="61"/>
        <v>24750.000000000004</v>
      </c>
      <c r="R1183">
        <f t="shared" si="62"/>
        <v>27720.000000000007</v>
      </c>
      <c r="S1183"/>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row>
    <row r="1184" spans="1:60" s="2" customFormat="1" ht="15" x14ac:dyDescent="0.25">
      <c r="A1184" t="s">
        <v>3162</v>
      </c>
      <c r="B1184" t="s">
        <v>25</v>
      </c>
      <c r="C1184" t="s">
        <v>790</v>
      </c>
      <c r="D1184" t="s">
        <v>790</v>
      </c>
      <c r="E1184" t="s">
        <v>116</v>
      </c>
      <c r="F1184" t="s">
        <v>1605</v>
      </c>
      <c r="G1184" t="s">
        <v>3354</v>
      </c>
      <c r="H1184" t="s">
        <v>1488</v>
      </c>
      <c r="I1184" t="s">
        <v>2209</v>
      </c>
      <c r="J1184" t="s">
        <v>124</v>
      </c>
      <c r="K1184" t="s">
        <v>754</v>
      </c>
      <c r="L1184">
        <v>0</v>
      </c>
      <c r="M1184">
        <v>796</v>
      </c>
      <c r="N1184" t="s">
        <v>889</v>
      </c>
      <c r="O1184">
        <v>200</v>
      </c>
      <c r="P1184">
        <v>495.00000000000006</v>
      </c>
      <c r="Q1184">
        <f t="shared" si="61"/>
        <v>99000.000000000015</v>
      </c>
      <c r="R1184">
        <f t="shared" si="62"/>
        <v>110880.00000000003</v>
      </c>
      <c r="S1184"/>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row>
    <row r="1185" spans="1:60" s="2" customFormat="1" ht="15" x14ac:dyDescent="0.25">
      <c r="A1185" t="s">
        <v>3163</v>
      </c>
      <c r="B1185" t="s">
        <v>25</v>
      </c>
      <c r="C1185" t="s">
        <v>790</v>
      </c>
      <c r="D1185" t="s">
        <v>790</v>
      </c>
      <c r="E1185" t="s">
        <v>116</v>
      </c>
      <c r="F1185" t="s">
        <v>1605</v>
      </c>
      <c r="G1185" t="s">
        <v>3354</v>
      </c>
      <c r="H1185" t="s">
        <v>125</v>
      </c>
      <c r="I1185" t="s">
        <v>2205</v>
      </c>
      <c r="J1185" t="s">
        <v>124</v>
      </c>
      <c r="K1185" t="s">
        <v>754</v>
      </c>
      <c r="L1185">
        <v>0</v>
      </c>
      <c r="M1185">
        <v>796</v>
      </c>
      <c r="N1185" t="s">
        <v>889</v>
      </c>
      <c r="O1185">
        <v>120</v>
      </c>
      <c r="P1185">
        <v>495.00000000000006</v>
      </c>
      <c r="Q1185">
        <f t="shared" si="61"/>
        <v>59400.000000000007</v>
      </c>
      <c r="R1185">
        <f t="shared" si="62"/>
        <v>66528.000000000015</v>
      </c>
      <c r="S118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row>
    <row r="1186" spans="1:60" s="2" customFormat="1" ht="15" x14ac:dyDescent="0.25">
      <c r="A1186" t="s">
        <v>3164</v>
      </c>
      <c r="B1186" t="s">
        <v>25</v>
      </c>
      <c r="C1186" t="s">
        <v>790</v>
      </c>
      <c r="D1186" t="s">
        <v>790</v>
      </c>
      <c r="E1186" t="s">
        <v>116</v>
      </c>
      <c r="F1186" t="s">
        <v>1605</v>
      </c>
      <c r="G1186" t="s">
        <v>3354</v>
      </c>
      <c r="H1186" t="s">
        <v>130</v>
      </c>
      <c r="I1186" t="s">
        <v>2808</v>
      </c>
      <c r="J1186" t="s">
        <v>124</v>
      </c>
      <c r="K1186" t="s">
        <v>754</v>
      </c>
      <c r="L1186">
        <v>0</v>
      </c>
      <c r="M1186">
        <v>796</v>
      </c>
      <c r="N1186" t="s">
        <v>889</v>
      </c>
      <c r="O1186">
        <v>100</v>
      </c>
      <c r="P1186">
        <v>495.00000000000006</v>
      </c>
      <c r="Q1186">
        <f t="shared" si="61"/>
        <v>49500.000000000007</v>
      </c>
      <c r="R1186">
        <f t="shared" si="62"/>
        <v>55440.000000000015</v>
      </c>
      <c r="S1186"/>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row>
    <row r="1187" spans="1:60" s="2" customFormat="1" ht="15" x14ac:dyDescent="0.25">
      <c r="A1187" t="s">
        <v>3165</v>
      </c>
      <c r="B1187" t="s">
        <v>25</v>
      </c>
      <c r="C1187" t="s">
        <v>790</v>
      </c>
      <c r="D1187" t="s">
        <v>790</v>
      </c>
      <c r="E1187" t="s">
        <v>116</v>
      </c>
      <c r="F1187" t="s">
        <v>1605</v>
      </c>
      <c r="G1187" t="s">
        <v>3354</v>
      </c>
      <c r="H1187" t="s">
        <v>753</v>
      </c>
      <c r="I1187" t="s">
        <v>878</v>
      </c>
      <c r="J1187" t="s">
        <v>124</v>
      </c>
      <c r="K1187" t="s">
        <v>754</v>
      </c>
      <c r="L1187">
        <v>0</v>
      </c>
      <c r="M1187">
        <v>796</v>
      </c>
      <c r="N1187" t="s">
        <v>889</v>
      </c>
      <c r="O1187">
        <v>50</v>
      </c>
      <c r="P1187">
        <v>495.00000000000006</v>
      </c>
      <c r="Q1187">
        <f t="shared" si="61"/>
        <v>24750.000000000004</v>
      </c>
      <c r="R1187">
        <f t="shared" si="62"/>
        <v>27720.000000000007</v>
      </c>
      <c r="S1187"/>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row>
    <row r="1188" spans="1:60" s="2" customFormat="1" ht="15" x14ac:dyDescent="0.25">
      <c r="A1188" t="s">
        <v>3166</v>
      </c>
      <c r="B1188" t="s">
        <v>25</v>
      </c>
      <c r="C1188" t="s">
        <v>790</v>
      </c>
      <c r="D1188" t="s">
        <v>790</v>
      </c>
      <c r="E1188" t="s">
        <v>116</v>
      </c>
      <c r="F1188" t="s">
        <v>1605</v>
      </c>
      <c r="G1188" t="s">
        <v>3354</v>
      </c>
      <c r="H1188" t="s">
        <v>126</v>
      </c>
      <c r="I1188" t="s">
        <v>879</v>
      </c>
      <c r="J1188" t="s">
        <v>124</v>
      </c>
      <c r="K1188" t="s">
        <v>754</v>
      </c>
      <c r="L1188">
        <v>0</v>
      </c>
      <c r="M1188">
        <v>796</v>
      </c>
      <c r="N1188" t="s">
        <v>889</v>
      </c>
      <c r="O1188">
        <v>150</v>
      </c>
      <c r="P1188">
        <v>495.00000000000006</v>
      </c>
      <c r="Q1188">
        <f t="shared" si="61"/>
        <v>74250.000000000015</v>
      </c>
      <c r="R1188">
        <f t="shared" si="62"/>
        <v>83160.000000000029</v>
      </c>
      <c r="S1188"/>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row>
    <row r="1189" spans="1:60" s="2" customFormat="1" ht="15" x14ac:dyDescent="0.25">
      <c r="A1189" t="s">
        <v>3167</v>
      </c>
      <c r="B1189" t="s">
        <v>25</v>
      </c>
      <c r="C1189" t="s">
        <v>790</v>
      </c>
      <c r="D1189" t="s">
        <v>790</v>
      </c>
      <c r="E1189" t="s">
        <v>116</v>
      </c>
      <c r="F1189" t="s">
        <v>1605</v>
      </c>
      <c r="G1189" t="s">
        <v>3354</v>
      </c>
      <c r="H1189" t="s">
        <v>133</v>
      </c>
      <c r="I1189" t="s">
        <v>2219</v>
      </c>
      <c r="J1189" t="s">
        <v>124</v>
      </c>
      <c r="K1189" t="s">
        <v>754</v>
      </c>
      <c r="L1189">
        <v>0</v>
      </c>
      <c r="M1189">
        <v>796</v>
      </c>
      <c r="N1189" t="s">
        <v>889</v>
      </c>
      <c r="O1189">
        <v>200</v>
      </c>
      <c r="P1189">
        <v>495.00000000000006</v>
      </c>
      <c r="Q1189">
        <f t="shared" si="61"/>
        <v>99000.000000000015</v>
      </c>
      <c r="R1189">
        <f t="shared" si="62"/>
        <v>110880.00000000003</v>
      </c>
      <c r="S1189"/>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row>
    <row r="1190" spans="1:60" s="2" customFormat="1" ht="15" x14ac:dyDescent="0.25">
      <c r="A1190" t="s">
        <v>3168</v>
      </c>
      <c r="B1190" t="s">
        <v>25</v>
      </c>
      <c r="C1190" t="s">
        <v>790</v>
      </c>
      <c r="D1190" t="s">
        <v>790</v>
      </c>
      <c r="E1190" t="s">
        <v>116</v>
      </c>
      <c r="F1190" t="s">
        <v>1605</v>
      </c>
      <c r="G1190" t="s">
        <v>3354</v>
      </c>
      <c r="H1190" t="s">
        <v>125</v>
      </c>
      <c r="I1190" t="s">
        <v>2216</v>
      </c>
      <c r="J1190" t="s">
        <v>124</v>
      </c>
      <c r="K1190" t="s">
        <v>754</v>
      </c>
      <c r="L1190">
        <v>0</v>
      </c>
      <c r="M1190">
        <v>796</v>
      </c>
      <c r="N1190" t="s">
        <v>889</v>
      </c>
      <c r="O1190">
        <v>50</v>
      </c>
      <c r="P1190">
        <v>495.00000000000006</v>
      </c>
      <c r="Q1190">
        <f t="shared" si="61"/>
        <v>24750.000000000004</v>
      </c>
      <c r="R1190">
        <f t="shared" si="62"/>
        <v>27720.000000000007</v>
      </c>
      <c r="S1190"/>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row>
    <row r="1191" spans="1:60" s="2" customFormat="1" ht="15" x14ac:dyDescent="0.25">
      <c r="A1191" t="s">
        <v>3169</v>
      </c>
      <c r="B1191" t="s">
        <v>25</v>
      </c>
      <c r="C1191" t="s">
        <v>790</v>
      </c>
      <c r="D1191" t="s">
        <v>790</v>
      </c>
      <c r="E1191" t="s">
        <v>116</v>
      </c>
      <c r="F1191" t="s">
        <v>1605</v>
      </c>
      <c r="G1191" t="s">
        <v>3354</v>
      </c>
      <c r="H1191" t="s">
        <v>125</v>
      </c>
      <c r="I1191" t="s">
        <v>2206</v>
      </c>
      <c r="J1191" t="s">
        <v>124</v>
      </c>
      <c r="K1191" t="s">
        <v>754</v>
      </c>
      <c r="L1191">
        <v>0</v>
      </c>
      <c r="M1191">
        <v>796</v>
      </c>
      <c r="N1191" t="s">
        <v>889</v>
      </c>
      <c r="O1191">
        <v>150</v>
      </c>
      <c r="P1191">
        <v>495.00000000000006</v>
      </c>
      <c r="Q1191">
        <f t="shared" si="61"/>
        <v>74250.000000000015</v>
      </c>
      <c r="R1191">
        <f t="shared" si="62"/>
        <v>83160.000000000029</v>
      </c>
      <c r="S1191"/>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row>
    <row r="1192" spans="1:60" s="2" customFormat="1" ht="15" x14ac:dyDescent="0.25">
      <c r="A1192" t="s">
        <v>3170</v>
      </c>
      <c r="B1192" t="s">
        <v>25</v>
      </c>
      <c r="C1192" t="s">
        <v>790</v>
      </c>
      <c r="D1192" t="s">
        <v>790</v>
      </c>
      <c r="E1192" t="s">
        <v>116</v>
      </c>
      <c r="F1192" t="s">
        <v>1605</v>
      </c>
      <c r="G1192" t="s">
        <v>3354</v>
      </c>
      <c r="H1192" t="s">
        <v>613</v>
      </c>
      <c r="I1192" t="s">
        <v>2169</v>
      </c>
      <c r="J1192" t="s">
        <v>124</v>
      </c>
      <c r="K1192" t="s">
        <v>754</v>
      </c>
      <c r="L1192">
        <v>0</v>
      </c>
      <c r="M1192">
        <v>796</v>
      </c>
      <c r="N1192" t="s">
        <v>889</v>
      </c>
      <c r="O1192">
        <v>100</v>
      </c>
      <c r="P1192">
        <v>495.00000000000006</v>
      </c>
      <c r="Q1192">
        <f t="shared" si="61"/>
        <v>49500.000000000007</v>
      </c>
      <c r="R1192">
        <f t="shared" si="62"/>
        <v>55440.000000000015</v>
      </c>
      <c r="S1192"/>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row>
    <row r="1193" spans="1:60" s="2" customFormat="1" ht="15" x14ac:dyDescent="0.25">
      <c r="A1193" t="s">
        <v>3171</v>
      </c>
      <c r="B1193" t="s">
        <v>25</v>
      </c>
      <c r="C1193" t="s">
        <v>790</v>
      </c>
      <c r="D1193" t="s">
        <v>790</v>
      </c>
      <c r="E1193" t="s">
        <v>116</v>
      </c>
      <c r="F1193" t="s">
        <v>1605</v>
      </c>
      <c r="G1193" t="s">
        <v>3354</v>
      </c>
      <c r="H1193" t="s">
        <v>880</v>
      </c>
      <c r="I1193" t="s">
        <v>2813</v>
      </c>
      <c r="J1193" t="s">
        <v>124</v>
      </c>
      <c r="K1193" t="s">
        <v>754</v>
      </c>
      <c r="L1193">
        <v>0</v>
      </c>
      <c r="M1193">
        <v>796</v>
      </c>
      <c r="N1193" t="s">
        <v>889</v>
      </c>
      <c r="O1193">
        <v>100</v>
      </c>
      <c r="P1193">
        <v>495.00000000000006</v>
      </c>
      <c r="Q1193">
        <f t="shared" si="61"/>
        <v>49500.000000000007</v>
      </c>
      <c r="R1193">
        <f t="shared" si="62"/>
        <v>55440.000000000015</v>
      </c>
      <c r="S1193"/>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row>
    <row r="1194" spans="1:60" s="2" customFormat="1" ht="15" x14ac:dyDescent="0.25">
      <c r="A1194" t="s">
        <v>3172</v>
      </c>
      <c r="B1194" t="s">
        <v>25</v>
      </c>
      <c r="C1194" t="s">
        <v>790</v>
      </c>
      <c r="D1194" t="s">
        <v>790</v>
      </c>
      <c r="E1194" t="s">
        <v>116</v>
      </c>
      <c r="F1194" t="s">
        <v>1605</v>
      </c>
      <c r="G1194" t="s">
        <v>3354</v>
      </c>
      <c r="H1194" t="s">
        <v>129</v>
      </c>
      <c r="I1194" t="s">
        <v>881</v>
      </c>
      <c r="J1194" t="s">
        <v>124</v>
      </c>
      <c r="K1194" t="s">
        <v>754</v>
      </c>
      <c r="L1194">
        <v>0</v>
      </c>
      <c r="M1194">
        <v>796</v>
      </c>
      <c r="N1194" t="s">
        <v>889</v>
      </c>
      <c r="O1194">
        <v>100</v>
      </c>
      <c r="P1194">
        <v>495.00000000000006</v>
      </c>
      <c r="Q1194">
        <f t="shared" si="61"/>
        <v>49500.000000000007</v>
      </c>
      <c r="R1194">
        <f t="shared" si="62"/>
        <v>55440.000000000015</v>
      </c>
      <c r="S1194"/>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row>
    <row r="1195" spans="1:60" s="2" customFormat="1" ht="15" x14ac:dyDescent="0.25">
      <c r="A1195" t="s">
        <v>3173</v>
      </c>
      <c r="B1195" t="s">
        <v>25</v>
      </c>
      <c r="C1195" t="s">
        <v>790</v>
      </c>
      <c r="D1195" t="s">
        <v>790</v>
      </c>
      <c r="E1195" t="s">
        <v>116</v>
      </c>
      <c r="F1195" t="s">
        <v>1605</v>
      </c>
      <c r="G1195" t="s">
        <v>3354</v>
      </c>
      <c r="H1195" t="s">
        <v>2661</v>
      </c>
      <c r="I1195" t="s">
        <v>2215</v>
      </c>
      <c r="J1195" t="s">
        <v>124</v>
      </c>
      <c r="K1195" t="s">
        <v>754</v>
      </c>
      <c r="L1195">
        <v>0</v>
      </c>
      <c r="M1195">
        <v>796</v>
      </c>
      <c r="N1195" t="s">
        <v>889</v>
      </c>
      <c r="O1195">
        <v>100</v>
      </c>
      <c r="P1195">
        <v>495.00000000000006</v>
      </c>
      <c r="Q1195">
        <f t="shared" si="61"/>
        <v>49500.000000000007</v>
      </c>
      <c r="R1195">
        <f t="shared" si="62"/>
        <v>55440.000000000015</v>
      </c>
      <c r="S119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row>
    <row r="1196" spans="1:60" s="2" customFormat="1" ht="15" x14ac:dyDescent="0.25">
      <c r="A1196" t="s">
        <v>3174</v>
      </c>
      <c r="B1196" t="s">
        <v>25</v>
      </c>
      <c r="C1196" t="s">
        <v>790</v>
      </c>
      <c r="D1196" t="s">
        <v>790</v>
      </c>
      <c r="E1196" t="s">
        <v>116</v>
      </c>
      <c r="F1196" t="s">
        <v>1605</v>
      </c>
      <c r="G1196" t="s">
        <v>3354</v>
      </c>
      <c r="H1196" t="s">
        <v>128</v>
      </c>
      <c r="I1196" t="s">
        <v>2816</v>
      </c>
      <c r="J1196" t="s">
        <v>124</v>
      </c>
      <c r="K1196" t="s">
        <v>754</v>
      </c>
      <c r="L1196">
        <v>0</v>
      </c>
      <c r="M1196">
        <v>796</v>
      </c>
      <c r="N1196" t="s">
        <v>889</v>
      </c>
      <c r="O1196">
        <v>100</v>
      </c>
      <c r="P1196">
        <v>495.00000000000006</v>
      </c>
      <c r="Q1196">
        <f t="shared" si="61"/>
        <v>49500.000000000007</v>
      </c>
      <c r="R1196">
        <f t="shared" si="62"/>
        <v>55440.000000000015</v>
      </c>
      <c r="S1196"/>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row>
    <row r="1197" spans="1:60" s="2" customFormat="1" ht="15" x14ac:dyDescent="0.25">
      <c r="A1197" t="s">
        <v>3175</v>
      </c>
      <c r="B1197" t="s">
        <v>25</v>
      </c>
      <c r="C1197" t="s">
        <v>790</v>
      </c>
      <c r="D1197" t="s">
        <v>790</v>
      </c>
      <c r="E1197" t="s">
        <v>116</v>
      </c>
      <c r="F1197" t="s">
        <v>1605</v>
      </c>
      <c r="G1197" t="s">
        <v>3354</v>
      </c>
      <c r="H1197" t="s">
        <v>126</v>
      </c>
      <c r="I1197" t="s">
        <v>2185</v>
      </c>
      <c r="J1197" t="s">
        <v>124</v>
      </c>
      <c r="K1197" t="s">
        <v>754</v>
      </c>
      <c r="L1197">
        <v>0</v>
      </c>
      <c r="M1197">
        <v>796</v>
      </c>
      <c r="N1197" t="s">
        <v>889</v>
      </c>
      <c r="O1197">
        <v>100</v>
      </c>
      <c r="P1197">
        <v>495.00000000000006</v>
      </c>
      <c r="Q1197">
        <f t="shared" si="61"/>
        <v>49500.000000000007</v>
      </c>
      <c r="R1197">
        <f t="shared" si="62"/>
        <v>55440.000000000015</v>
      </c>
      <c r="S1197"/>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row>
    <row r="1198" spans="1:60" s="2" customFormat="1" ht="15" x14ac:dyDescent="0.25">
      <c r="A1198" t="s">
        <v>3176</v>
      </c>
      <c r="B1198" t="s">
        <v>25</v>
      </c>
      <c r="C1198" t="s">
        <v>790</v>
      </c>
      <c r="D1198" t="s">
        <v>790</v>
      </c>
      <c r="E1198" t="s">
        <v>116</v>
      </c>
      <c r="F1198" t="s">
        <v>1605</v>
      </c>
      <c r="G1198" t="s">
        <v>3354</v>
      </c>
      <c r="H1198" t="s">
        <v>125</v>
      </c>
      <c r="I1198" t="s">
        <v>2207</v>
      </c>
      <c r="J1198" t="s">
        <v>124</v>
      </c>
      <c r="K1198" t="s">
        <v>754</v>
      </c>
      <c r="L1198">
        <v>0</v>
      </c>
      <c r="M1198">
        <v>796</v>
      </c>
      <c r="N1198" t="s">
        <v>889</v>
      </c>
      <c r="O1198">
        <v>40</v>
      </c>
      <c r="P1198">
        <v>495.00000000000006</v>
      </c>
      <c r="Q1198">
        <f t="shared" si="61"/>
        <v>19800.000000000004</v>
      </c>
      <c r="R1198">
        <f t="shared" si="62"/>
        <v>22176.000000000007</v>
      </c>
      <c r="S1198"/>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row>
    <row r="1199" spans="1:60" s="2" customFormat="1" ht="15" x14ac:dyDescent="0.25">
      <c r="A1199" t="s">
        <v>3177</v>
      </c>
      <c r="B1199" t="s">
        <v>25</v>
      </c>
      <c r="C1199" t="s">
        <v>790</v>
      </c>
      <c r="D1199" t="s">
        <v>790</v>
      </c>
      <c r="E1199" t="s">
        <v>116</v>
      </c>
      <c r="F1199" t="s">
        <v>1605</v>
      </c>
      <c r="G1199" t="s">
        <v>3354</v>
      </c>
      <c r="H1199" t="s">
        <v>145</v>
      </c>
      <c r="I1199" t="s">
        <v>1855</v>
      </c>
      <c r="J1199" t="s">
        <v>124</v>
      </c>
      <c r="K1199" t="s">
        <v>754</v>
      </c>
      <c r="L1199">
        <v>0</v>
      </c>
      <c r="M1199">
        <v>796</v>
      </c>
      <c r="N1199" t="s">
        <v>889</v>
      </c>
      <c r="O1199">
        <v>100</v>
      </c>
      <c r="P1199">
        <v>495.00000000000006</v>
      </c>
      <c r="Q1199">
        <f t="shared" si="61"/>
        <v>49500.000000000007</v>
      </c>
      <c r="R1199">
        <f t="shared" si="62"/>
        <v>55440.000000000015</v>
      </c>
      <c r="S1199"/>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row>
    <row r="1200" spans="1:60" s="2" customFormat="1" ht="15" x14ac:dyDescent="0.25">
      <c r="A1200" t="s">
        <v>3178</v>
      </c>
      <c r="B1200" t="s">
        <v>25</v>
      </c>
      <c r="C1200" t="s">
        <v>790</v>
      </c>
      <c r="D1200" t="s">
        <v>790</v>
      </c>
      <c r="E1200" t="s">
        <v>116</v>
      </c>
      <c r="F1200" t="s">
        <v>1605</v>
      </c>
      <c r="G1200" t="s">
        <v>3354</v>
      </c>
      <c r="H1200" t="s">
        <v>756</v>
      </c>
      <c r="I1200" t="s">
        <v>2807</v>
      </c>
      <c r="J1200" t="s">
        <v>124</v>
      </c>
      <c r="K1200" t="s">
        <v>754</v>
      </c>
      <c r="L1200">
        <v>0</v>
      </c>
      <c r="M1200">
        <v>796</v>
      </c>
      <c r="N1200" t="s">
        <v>889</v>
      </c>
      <c r="O1200">
        <v>50</v>
      </c>
      <c r="P1200">
        <v>495.00000000000006</v>
      </c>
      <c r="Q1200">
        <f t="shared" si="61"/>
        <v>24750.000000000004</v>
      </c>
      <c r="R1200">
        <f t="shared" si="62"/>
        <v>27720.000000000007</v>
      </c>
      <c r="S1200"/>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row>
    <row r="1201" spans="1:60" s="2" customFormat="1" ht="15" x14ac:dyDescent="0.25">
      <c r="A1201" t="s">
        <v>3179</v>
      </c>
      <c r="B1201" t="s">
        <v>25</v>
      </c>
      <c r="C1201" t="s">
        <v>790</v>
      </c>
      <c r="D1201" t="s">
        <v>790</v>
      </c>
      <c r="E1201" t="s">
        <v>116</v>
      </c>
      <c r="F1201" t="s">
        <v>1605</v>
      </c>
      <c r="G1201" t="s">
        <v>3354</v>
      </c>
      <c r="H1201" t="s">
        <v>145</v>
      </c>
      <c r="I1201" t="s">
        <v>882</v>
      </c>
      <c r="J1201" t="s">
        <v>124</v>
      </c>
      <c r="K1201" t="s">
        <v>754</v>
      </c>
      <c r="L1201">
        <v>0</v>
      </c>
      <c r="M1201">
        <v>796</v>
      </c>
      <c r="N1201" t="s">
        <v>889</v>
      </c>
      <c r="O1201">
        <v>100</v>
      </c>
      <c r="P1201">
        <v>495.00000000000006</v>
      </c>
      <c r="Q1201">
        <f t="shared" si="61"/>
        <v>49500.000000000007</v>
      </c>
      <c r="R1201">
        <f t="shared" si="62"/>
        <v>55440.000000000015</v>
      </c>
      <c r="S1201"/>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row>
    <row r="1202" spans="1:60" s="2" customFormat="1" ht="15" x14ac:dyDescent="0.25">
      <c r="A1202" t="s">
        <v>3180</v>
      </c>
      <c r="B1202" t="s">
        <v>25</v>
      </c>
      <c r="C1202" t="s">
        <v>790</v>
      </c>
      <c r="D1202" t="s">
        <v>790</v>
      </c>
      <c r="E1202" t="s">
        <v>116</v>
      </c>
      <c r="F1202" t="s">
        <v>1605</v>
      </c>
      <c r="G1202" t="s">
        <v>3354</v>
      </c>
      <c r="H1202" t="s">
        <v>128</v>
      </c>
      <c r="I1202" t="s">
        <v>614</v>
      </c>
      <c r="J1202" t="s">
        <v>124</v>
      </c>
      <c r="K1202" t="s">
        <v>754</v>
      </c>
      <c r="L1202">
        <v>0</v>
      </c>
      <c r="M1202">
        <v>796</v>
      </c>
      <c r="N1202" t="s">
        <v>889</v>
      </c>
      <c r="O1202">
        <v>100</v>
      </c>
      <c r="P1202">
        <v>495.00000000000006</v>
      </c>
      <c r="Q1202">
        <f t="shared" si="61"/>
        <v>49500.000000000007</v>
      </c>
      <c r="R1202">
        <f t="shared" si="62"/>
        <v>55440.000000000015</v>
      </c>
      <c r="S1202"/>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row>
    <row r="1203" spans="1:60" s="2" customFormat="1" ht="15" x14ac:dyDescent="0.25">
      <c r="A1203" t="s">
        <v>3181</v>
      </c>
      <c r="B1203" t="s">
        <v>25</v>
      </c>
      <c r="C1203" t="s">
        <v>790</v>
      </c>
      <c r="D1203" t="s">
        <v>790</v>
      </c>
      <c r="E1203" t="s">
        <v>116</v>
      </c>
      <c r="F1203" t="s">
        <v>1605</v>
      </c>
      <c r="G1203" t="s">
        <v>3354</v>
      </c>
      <c r="H1203" t="s">
        <v>130</v>
      </c>
      <c r="I1203" t="s">
        <v>883</v>
      </c>
      <c r="J1203" t="s">
        <v>124</v>
      </c>
      <c r="K1203" t="s">
        <v>754</v>
      </c>
      <c r="L1203">
        <v>0</v>
      </c>
      <c r="M1203">
        <v>796</v>
      </c>
      <c r="N1203" t="s">
        <v>889</v>
      </c>
      <c r="O1203">
        <v>100</v>
      </c>
      <c r="P1203">
        <v>495.00000000000006</v>
      </c>
      <c r="Q1203">
        <f t="shared" si="61"/>
        <v>49500.000000000007</v>
      </c>
      <c r="R1203">
        <f t="shared" si="62"/>
        <v>55440.000000000015</v>
      </c>
      <c r="S1203"/>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row>
    <row r="1204" spans="1:60" s="2" customFormat="1" ht="15" x14ac:dyDescent="0.25">
      <c r="A1204" t="s">
        <v>3182</v>
      </c>
      <c r="B1204" t="s">
        <v>25</v>
      </c>
      <c r="C1204" t="s">
        <v>790</v>
      </c>
      <c r="D1204" t="s">
        <v>790</v>
      </c>
      <c r="E1204" t="s">
        <v>116</v>
      </c>
      <c r="F1204" t="s">
        <v>1605</v>
      </c>
      <c r="G1204" t="s">
        <v>3354</v>
      </c>
      <c r="H1204" t="s">
        <v>133</v>
      </c>
      <c r="I1204" t="s">
        <v>2819</v>
      </c>
      <c r="J1204" t="s">
        <v>124</v>
      </c>
      <c r="K1204" t="s">
        <v>754</v>
      </c>
      <c r="L1204">
        <v>0</v>
      </c>
      <c r="M1204">
        <v>796</v>
      </c>
      <c r="N1204" t="s">
        <v>889</v>
      </c>
      <c r="O1204">
        <v>200</v>
      </c>
      <c r="P1204">
        <v>495.00000000000006</v>
      </c>
      <c r="Q1204">
        <f t="shared" si="61"/>
        <v>99000.000000000015</v>
      </c>
      <c r="R1204">
        <f t="shared" si="62"/>
        <v>110880.00000000003</v>
      </c>
      <c r="S1204"/>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row>
    <row r="1205" spans="1:60" s="2" customFormat="1" ht="15" x14ac:dyDescent="0.25">
      <c r="A1205" t="s">
        <v>3183</v>
      </c>
      <c r="B1205" t="s">
        <v>25</v>
      </c>
      <c r="C1205" t="s">
        <v>790</v>
      </c>
      <c r="D1205" t="s">
        <v>790</v>
      </c>
      <c r="E1205" t="s">
        <v>116</v>
      </c>
      <c r="F1205" t="s">
        <v>1605</v>
      </c>
      <c r="G1205" t="s">
        <v>3354</v>
      </c>
      <c r="H1205" t="s">
        <v>126</v>
      </c>
      <c r="I1205" t="s">
        <v>2211</v>
      </c>
      <c r="J1205" t="s">
        <v>124</v>
      </c>
      <c r="K1205" t="s">
        <v>754</v>
      </c>
      <c r="L1205">
        <v>0</v>
      </c>
      <c r="M1205">
        <v>796</v>
      </c>
      <c r="N1205" t="s">
        <v>889</v>
      </c>
      <c r="O1205">
        <v>200</v>
      </c>
      <c r="P1205">
        <v>495.00000000000006</v>
      </c>
      <c r="Q1205">
        <f t="shared" si="61"/>
        <v>99000.000000000015</v>
      </c>
      <c r="R1205">
        <f t="shared" si="62"/>
        <v>110880.00000000003</v>
      </c>
      <c r="S120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row>
    <row r="1206" spans="1:60" s="2" customFormat="1" ht="15" x14ac:dyDescent="0.25">
      <c r="A1206" t="s">
        <v>3184</v>
      </c>
      <c r="B1206" t="s">
        <v>25</v>
      </c>
      <c r="C1206" t="s">
        <v>790</v>
      </c>
      <c r="D1206" t="s">
        <v>790</v>
      </c>
      <c r="E1206" t="s">
        <v>116</v>
      </c>
      <c r="F1206" t="s">
        <v>1605</v>
      </c>
      <c r="G1206" t="s">
        <v>3354</v>
      </c>
      <c r="H1206" t="s">
        <v>2658</v>
      </c>
      <c r="I1206" t="s">
        <v>884</v>
      </c>
      <c r="J1206" t="s">
        <v>124</v>
      </c>
      <c r="K1206" t="s">
        <v>754</v>
      </c>
      <c r="L1206">
        <v>0</v>
      </c>
      <c r="M1206">
        <v>796</v>
      </c>
      <c r="N1206" t="s">
        <v>889</v>
      </c>
      <c r="O1206">
        <v>50</v>
      </c>
      <c r="P1206">
        <v>495.00000000000006</v>
      </c>
      <c r="Q1206">
        <f t="shared" si="61"/>
        <v>24750.000000000004</v>
      </c>
      <c r="R1206">
        <f t="shared" si="62"/>
        <v>27720.000000000007</v>
      </c>
      <c r="S1206"/>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row>
    <row r="1207" spans="1:60" s="2" customFormat="1" ht="15" x14ac:dyDescent="0.25">
      <c r="A1207" t="s">
        <v>3185</v>
      </c>
      <c r="B1207" t="s">
        <v>25</v>
      </c>
      <c r="C1207" t="s">
        <v>790</v>
      </c>
      <c r="D1207" t="s">
        <v>790</v>
      </c>
      <c r="E1207" t="s">
        <v>116</v>
      </c>
      <c r="F1207" t="s">
        <v>1605</v>
      </c>
      <c r="G1207" t="s">
        <v>3354</v>
      </c>
      <c r="H1207" t="s">
        <v>131</v>
      </c>
      <c r="I1207" t="s">
        <v>2821</v>
      </c>
      <c r="J1207" t="s">
        <v>124</v>
      </c>
      <c r="K1207" t="s">
        <v>754</v>
      </c>
      <c r="L1207">
        <v>0</v>
      </c>
      <c r="M1207">
        <v>796</v>
      </c>
      <c r="N1207" t="s">
        <v>889</v>
      </c>
      <c r="O1207">
        <v>5</v>
      </c>
      <c r="P1207">
        <v>495.00000000000006</v>
      </c>
      <c r="Q1207">
        <f t="shared" si="61"/>
        <v>2475.0000000000005</v>
      </c>
      <c r="R1207">
        <f t="shared" si="62"/>
        <v>2772.0000000000009</v>
      </c>
      <c r="S1207"/>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row>
    <row r="1208" spans="1:60" s="2" customFormat="1" ht="15" x14ac:dyDescent="0.25">
      <c r="A1208" t="s">
        <v>3186</v>
      </c>
      <c r="B1208" t="s">
        <v>25</v>
      </c>
      <c r="C1208" t="s">
        <v>790</v>
      </c>
      <c r="D1208" t="s">
        <v>790</v>
      </c>
      <c r="E1208" t="s">
        <v>116</v>
      </c>
      <c r="F1208" t="s">
        <v>1605</v>
      </c>
      <c r="G1208" t="s">
        <v>3354</v>
      </c>
      <c r="H1208" t="s">
        <v>128</v>
      </c>
      <c r="I1208" t="s">
        <v>2210</v>
      </c>
      <c r="J1208" t="s">
        <v>124</v>
      </c>
      <c r="K1208" t="s">
        <v>754</v>
      </c>
      <c r="L1208">
        <v>0</v>
      </c>
      <c r="M1208">
        <v>796</v>
      </c>
      <c r="N1208" t="s">
        <v>889</v>
      </c>
      <c r="O1208">
        <v>500</v>
      </c>
      <c r="P1208">
        <v>495.00000000000006</v>
      </c>
      <c r="Q1208">
        <f t="shared" si="61"/>
        <v>247500.00000000003</v>
      </c>
      <c r="R1208">
        <f t="shared" si="62"/>
        <v>277200.00000000006</v>
      </c>
      <c r="S1208"/>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row>
    <row r="1209" spans="1:60" s="2" customFormat="1" ht="15" x14ac:dyDescent="0.25">
      <c r="A1209" t="s">
        <v>3187</v>
      </c>
      <c r="B1209" t="s">
        <v>25</v>
      </c>
      <c r="C1209" t="s">
        <v>790</v>
      </c>
      <c r="D1209" t="s">
        <v>790</v>
      </c>
      <c r="E1209" t="s">
        <v>116</v>
      </c>
      <c r="F1209" t="s">
        <v>1605</v>
      </c>
      <c r="G1209" t="s">
        <v>3354</v>
      </c>
      <c r="H1209" t="s">
        <v>753</v>
      </c>
      <c r="I1209" t="s">
        <v>2679</v>
      </c>
      <c r="J1209" t="s">
        <v>124</v>
      </c>
      <c r="K1209" t="s">
        <v>754</v>
      </c>
      <c r="L1209">
        <v>0</v>
      </c>
      <c r="M1209">
        <v>796</v>
      </c>
      <c r="N1209" t="s">
        <v>889</v>
      </c>
      <c r="O1209">
        <v>100</v>
      </c>
      <c r="P1209">
        <v>495.00000000000006</v>
      </c>
      <c r="Q1209">
        <f t="shared" si="61"/>
        <v>49500.000000000007</v>
      </c>
      <c r="R1209">
        <f t="shared" si="62"/>
        <v>55440.000000000015</v>
      </c>
      <c r="S1209"/>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row>
    <row r="1210" spans="1:60" s="2" customFormat="1" ht="15" x14ac:dyDescent="0.25">
      <c r="A1210" t="s">
        <v>3188</v>
      </c>
      <c r="B1210" t="s">
        <v>25</v>
      </c>
      <c r="C1210" t="s">
        <v>790</v>
      </c>
      <c r="D1210" t="s">
        <v>790</v>
      </c>
      <c r="E1210" t="s">
        <v>116</v>
      </c>
      <c r="F1210" t="s">
        <v>1605</v>
      </c>
      <c r="G1210" t="s">
        <v>3354</v>
      </c>
      <c r="H1210" t="s">
        <v>145</v>
      </c>
      <c r="I1210" t="s">
        <v>2208</v>
      </c>
      <c r="J1210" t="s">
        <v>124</v>
      </c>
      <c r="K1210" t="s">
        <v>754</v>
      </c>
      <c r="L1210">
        <v>0</v>
      </c>
      <c r="M1210">
        <v>796</v>
      </c>
      <c r="N1210" t="s">
        <v>889</v>
      </c>
      <c r="O1210">
        <v>200</v>
      </c>
      <c r="P1210">
        <v>495.00000000000006</v>
      </c>
      <c r="Q1210">
        <f t="shared" si="61"/>
        <v>99000.000000000015</v>
      </c>
      <c r="R1210">
        <f t="shared" si="62"/>
        <v>110880.00000000003</v>
      </c>
      <c r="S1210"/>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row>
    <row r="1211" spans="1:60" s="2" customFormat="1" ht="15" x14ac:dyDescent="0.25">
      <c r="A1211" t="s">
        <v>3189</v>
      </c>
      <c r="B1211" t="s">
        <v>25</v>
      </c>
      <c r="C1211" t="s">
        <v>790</v>
      </c>
      <c r="D1211" t="s">
        <v>790</v>
      </c>
      <c r="E1211" t="s">
        <v>116</v>
      </c>
      <c r="F1211" t="s">
        <v>1605</v>
      </c>
      <c r="G1211" t="s">
        <v>3354</v>
      </c>
      <c r="H1211" t="s">
        <v>2656</v>
      </c>
      <c r="I1211" t="s">
        <v>2657</v>
      </c>
      <c r="J1211" t="s">
        <v>124</v>
      </c>
      <c r="K1211" t="s">
        <v>754</v>
      </c>
      <c r="L1211">
        <v>0</v>
      </c>
      <c r="M1211">
        <v>796</v>
      </c>
      <c r="N1211" t="s">
        <v>889</v>
      </c>
      <c r="O1211">
        <v>50</v>
      </c>
      <c r="P1211">
        <v>495.00000000000006</v>
      </c>
      <c r="Q1211">
        <f t="shared" si="61"/>
        <v>24750.000000000004</v>
      </c>
      <c r="R1211">
        <f t="shared" si="62"/>
        <v>27720.000000000007</v>
      </c>
      <c r="S1211"/>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row>
    <row r="1212" spans="1:60" s="2" customFormat="1" ht="15" x14ac:dyDescent="0.25">
      <c r="A1212" t="s">
        <v>3190</v>
      </c>
      <c r="B1212" t="s">
        <v>25</v>
      </c>
      <c r="C1212" t="s">
        <v>790</v>
      </c>
      <c r="D1212" t="s">
        <v>790</v>
      </c>
      <c r="E1212" t="s">
        <v>116</v>
      </c>
      <c r="F1212" t="s">
        <v>1605</v>
      </c>
      <c r="G1212" t="s">
        <v>3354</v>
      </c>
      <c r="H1212" t="s">
        <v>756</v>
      </c>
      <c r="I1212" t="s">
        <v>2213</v>
      </c>
      <c r="J1212" t="s">
        <v>124</v>
      </c>
      <c r="K1212" t="s">
        <v>754</v>
      </c>
      <c r="L1212">
        <v>0</v>
      </c>
      <c r="M1212">
        <v>796</v>
      </c>
      <c r="N1212" t="s">
        <v>889</v>
      </c>
      <c r="O1212">
        <v>50</v>
      </c>
      <c r="P1212">
        <v>495.00000000000006</v>
      </c>
      <c r="Q1212">
        <f t="shared" si="61"/>
        <v>24750.000000000004</v>
      </c>
      <c r="R1212">
        <f t="shared" si="62"/>
        <v>27720.000000000007</v>
      </c>
      <c r="S1212"/>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row>
    <row r="1213" spans="1:60" s="2" customFormat="1" ht="15" x14ac:dyDescent="0.25">
      <c r="A1213" t="s">
        <v>3191</v>
      </c>
      <c r="B1213" t="s">
        <v>25</v>
      </c>
      <c r="C1213" t="s">
        <v>790</v>
      </c>
      <c r="D1213" t="s">
        <v>790</v>
      </c>
      <c r="E1213" t="s">
        <v>116</v>
      </c>
      <c r="F1213" t="s">
        <v>1605</v>
      </c>
      <c r="G1213" t="s">
        <v>3354</v>
      </c>
      <c r="H1213" t="s">
        <v>753</v>
      </c>
      <c r="I1213" t="s">
        <v>2218</v>
      </c>
      <c r="J1213" t="s">
        <v>124</v>
      </c>
      <c r="K1213" t="s">
        <v>754</v>
      </c>
      <c r="L1213">
        <v>0</v>
      </c>
      <c r="M1213">
        <v>796</v>
      </c>
      <c r="N1213" t="s">
        <v>889</v>
      </c>
      <c r="O1213">
        <v>100</v>
      </c>
      <c r="P1213">
        <v>495.00000000000006</v>
      </c>
      <c r="Q1213">
        <f t="shared" si="61"/>
        <v>49500.000000000007</v>
      </c>
      <c r="R1213">
        <f t="shared" si="62"/>
        <v>55440.000000000015</v>
      </c>
      <c r="S1213"/>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row>
    <row r="1214" spans="1:60" s="2" customFormat="1" ht="15" x14ac:dyDescent="0.25">
      <c r="A1214" t="s">
        <v>3192</v>
      </c>
      <c r="B1214" t="s">
        <v>25</v>
      </c>
      <c r="C1214" t="s">
        <v>790</v>
      </c>
      <c r="D1214" t="s">
        <v>790</v>
      </c>
      <c r="E1214" t="s">
        <v>116</v>
      </c>
      <c r="F1214" t="s">
        <v>1605</v>
      </c>
      <c r="G1214" t="s">
        <v>3354</v>
      </c>
      <c r="H1214" t="s">
        <v>128</v>
      </c>
      <c r="I1214" t="s">
        <v>2817</v>
      </c>
      <c r="J1214" t="s">
        <v>124</v>
      </c>
      <c r="K1214" t="s">
        <v>754</v>
      </c>
      <c r="L1214">
        <v>0</v>
      </c>
      <c r="M1214">
        <v>796</v>
      </c>
      <c r="N1214" t="s">
        <v>889</v>
      </c>
      <c r="O1214">
        <v>100</v>
      </c>
      <c r="P1214">
        <v>495.00000000000006</v>
      </c>
      <c r="Q1214">
        <f t="shared" si="61"/>
        <v>49500.000000000007</v>
      </c>
      <c r="R1214">
        <f t="shared" si="62"/>
        <v>55440.000000000015</v>
      </c>
      <c r="S1214"/>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row>
    <row r="1215" spans="1:60" s="2" customFormat="1" ht="15" x14ac:dyDescent="0.25">
      <c r="A1215" t="s">
        <v>3193</v>
      </c>
      <c r="B1215" t="s">
        <v>25</v>
      </c>
      <c r="C1215" t="s">
        <v>790</v>
      </c>
      <c r="D1215" t="s">
        <v>790</v>
      </c>
      <c r="E1215" t="s">
        <v>116</v>
      </c>
      <c r="F1215" t="s">
        <v>1605</v>
      </c>
      <c r="G1215" t="s">
        <v>3354</v>
      </c>
      <c r="H1215" t="s">
        <v>613</v>
      </c>
      <c r="I1215" t="s">
        <v>2811</v>
      </c>
      <c r="J1215" t="s">
        <v>124</v>
      </c>
      <c r="K1215" t="s">
        <v>754</v>
      </c>
      <c r="L1215">
        <v>0</v>
      </c>
      <c r="M1215">
        <v>796</v>
      </c>
      <c r="N1215" t="s">
        <v>889</v>
      </c>
      <c r="O1215">
        <v>150</v>
      </c>
      <c r="P1215">
        <v>495.00000000000006</v>
      </c>
      <c r="Q1215">
        <f t="shared" si="61"/>
        <v>74250.000000000015</v>
      </c>
      <c r="R1215">
        <f t="shared" si="62"/>
        <v>83160.000000000029</v>
      </c>
      <c r="S121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row>
    <row r="1216" spans="1:60" s="2" customFormat="1" ht="15" x14ac:dyDescent="0.25">
      <c r="A1216" t="s">
        <v>3194</v>
      </c>
      <c r="B1216" t="s">
        <v>25</v>
      </c>
      <c r="C1216" t="s">
        <v>790</v>
      </c>
      <c r="D1216" t="s">
        <v>790</v>
      </c>
      <c r="E1216" t="s">
        <v>116</v>
      </c>
      <c r="F1216" t="s">
        <v>1605</v>
      </c>
      <c r="G1216" t="s">
        <v>3354</v>
      </c>
      <c r="H1216" t="s">
        <v>757</v>
      </c>
      <c r="I1216" t="s">
        <v>2186</v>
      </c>
      <c r="J1216" t="s">
        <v>124</v>
      </c>
      <c r="K1216" t="s">
        <v>754</v>
      </c>
      <c r="L1216">
        <v>0</v>
      </c>
      <c r="M1216">
        <v>796</v>
      </c>
      <c r="N1216" t="s">
        <v>889</v>
      </c>
      <c r="O1216">
        <v>100</v>
      </c>
      <c r="P1216">
        <v>495.00000000000006</v>
      </c>
      <c r="Q1216">
        <f t="shared" si="61"/>
        <v>49500.000000000007</v>
      </c>
      <c r="R1216">
        <f t="shared" si="62"/>
        <v>55440.000000000015</v>
      </c>
      <c r="S1216"/>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row>
    <row r="1217" spans="1:60" s="2" customFormat="1" ht="15" x14ac:dyDescent="0.25">
      <c r="A1217" t="s">
        <v>3195</v>
      </c>
      <c r="B1217" t="s">
        <v>25</v>
      </c>
      <c r="C1217" t="s">
        <v>790</v>
      </c>
      <c r="D1217" t="s">
        <v>790</v>
      </c>
      <c r="E1217" t="s">
        <v>116</v>
      </c>
      <c r="F1217" t="s">
        <v>1605</v>
      </c>
      <c r="G1217" t="s">
        <v>3354</v>
      </c>
      <c r="H1217" t="s">
        <v>131</v>
      </c>
      <c r="I1217" t="s">
        <v>2217</v>
      </c>
      <c r="J1217" t="s">
        <v>124</v>
      </c>
      <c r="K1217" t="s">
        <v>754</v>
      </c>
      <c r="L1217">
        <v>0</v>
      </c>
      <c r="M1217">
        <v>796</v>
      </c>
      <c r="N1217" t="s">
        <v>889</v>
      </c>
      <c r="O1217">
        <v>100</v>
      </c>
      <c r="P1217">
        <v>495.00000000000006</v>
      </c>
      <c r="Q1217">
        <f t="shared" si="61"/>
        <v>49500.000000000007</v>
      </c>
      <c r="R1217">
        <f t="shared" si="62"/>
        <v>55440.000000000015</v>
      </c>
      <c r="S1217"/>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row>
    <row r="1218" spans="1:60" s="2" customFormat="1" ht="15" x14ac:dyDescent="0.25">
      <c r="A1218" t="s">
        <v>3196</v>
      </c>
      <c r="B1218" t="s">
        <v>25</v>
      </c>
      <c r="C1218" t="s">
        <v>775</v>
      </c>
      <c r="D1218" t="s">
        <v>776</v>
      </c>
      <c r="E1218" t="s">
        <v>116</v>
      </c>
      <c r="F1218" t="s">
        <v>1605</v>
      </c>
      <c r="G1218" t="s">
        <v>3354</v>
      </c>
      <c r="H1218" t="s">
        <v>129</v>
      </c>
      <c r="I1218" t="s">
        <v>2204</v>
      </c>
      <c r="J1218" t="s">
        <v>124</v>
      </c>
      <c r="K1218" t="s">
        <v>754</v>
      </c>
      <c r="L1218">
        <v>0</v>
      </c>
      <c r="M1218">
        <v>796</v>
      </c>
      <c r="N1218" t="s">
        <v>10</v>
      </c>
      <c r="O1218">
        <v>2</v>
      </c>
      <c r="P1218">
        <v>3102.0000000000005</v>
      </c>
      <c r="Q1218">
        <f t="shared" si="61"/>
        <v>6204.0000000000009</v>
      </c>
      <c r="R1218">
        <f t="shared" si="62"/>
        <v>6948.4800000000014</v>
      </c>
      <c r="S1218"/>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row>
    <row r="1219" spans="1:60" s="2" customFormat="1" ht="15" x14ac:dyDescent="0.25">
      <c r="A1219" t="s">
        <v>3197</v>
      </c>
      <c r="B1219" t="s">
        <v>25</v>
      </c>
      <c r="C1219" t="s">
        <v>775</v>
      </c>
      <c r="D1219" t="s">
        <v>777</v>
      </c>
      <c r="E1219" t="s">
        <v>116</v>
      </c>
      <c r="F1219" t="s">
        <v>1605</v>
      </c>
      <c r="G1219" t="s">
        <v>3354</v>
      </c>
      <c r="H1219" t="s">
        <v>129</v>
      </c>
      <c r="I1219" t="s">
        <v>2204</v>
      </c>
      <c r="J1219" t="s">
        <v>124</v>
      </c>
      <c r="K1219" t="s">
        <v>754</v>
      </c>
      <c r="L1219">
        <v>0</v>
      </c>
      <c r="M1219">
        <v>796</v>
      </c>
      <c r="N1219" t="s">
        <v>10</v>
      </c>
      <c r="O1219">
        <v>5</v>
      </c>
      <c r="P1219">
        <v>3102.0000000000005</v>
      </c>
      <c r="Q1219">
        <f t="shared" si="61"/>
        <v>15510.000000000002</v>
      </c>
      <c r="R1219">
        <f t="shared" si="62"/>
        <v>17371.200000000004</v>
      </c>
      <c r="S1219"/>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row>
    <row r="1220" spans="1:60" s="2" customFormat="1" ht="15" x14ac:dyDescent="0.25">
      <c r="A1220" t="s">
        <v>3198</v>
      </c>
      <c r="B1220" t="s">
        <v>25</v>
      </c>
      <c r="C1220" t="s">
        <v>775</v>
      </c>
      <c r="D1220" t="s">
        <v>778</v>
      </c>
      <c r="E1220" t="s">
        <v>116</v>
      </c>
      <c r="F1220" t="s">
        <v>1605</v>
      </c>
      <c r="G1220" t="s">
        <v>3354</v>
      </c>
      <c r="H1220" t="s">
        <v>129</v>
      </c>
      <c r="I1220" t="s">
        <v>2204</v>
      </c>
      <c r="J1220" t="s">
        <v>124</v>
      </c>
      <c r="K1220" t="s">
        <v>754</v>
      </c>
      <c r="L1220">
        <v>0</v>
      </c>
      <c r="M1220">
        <v>796</v>
      </c>
      <c r="N1220" t="s">
        <v>10</v>
      </c>
      <c r="O1220">
        <v>5</v>
      </c>
      <c r="P1220">
        <v>3102.0000000000005</v>
      </c>
      <c r="Q1220">
        <f t="shared" si="61"/>
        <v>15510.000000000002</v>
      </c>
      <c r="R1220">
        <f t="shared" si="62"/>
        <v>17371.200000000004</v>
      </c>
      <c r="S1220"/>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row>
    <row r="1221" spans="1:60" s="2" customFormat="1" ht="15" x14ac:dyDescent="0.25">
      <c r="A1221" t="s">
        <v>3199</v>
      </c>
      <c r="B1221" t="s">
        <v>25</v>
      </c>
      <c r="C1221" t="s">
        <v>775</v>
      </c>
      <c r="D1221" t="s">
        <v>779</v>
      </c>
      <c r="E1221" t="s">
        <v>116</v>
      </c>
      <c r="F1221" t="s">
        <v>1605</v>
      </c>
      <c r="G1221" t="s">
        <v>3354</v>
      </c>
      <c r="H1221" t="s">
        <v>129</v>
      </c>
      <c r="I1221" t="s">
        <v>2204</v>
      </c>
      <c r="J1221" t="s">
        <v>124</v>
      </c>
      <c r="K1221" t="s">
        <v>754</v>
      </c>
      <c r="L1221">
        <v>0</v>
      </c>
      <c r="M1221">
        <v>796</v>
      </c>
      <c r="N1221" t="s">
        <v>10</v>
      </c>
      <c r="O1221">
        <v>5</v>
      </c>
      <c r="P1221">
        <v>3102.0000000000005</v>
      </c>
      <c r="Q1221">
        <f t="shared" si="61"/>
        <v>15510.000000000002</v>
      </c>
      <c r="R1221">
        <f t="shared" si="62"/>
        <v>17371.200000000004</v>
      </c>
      <c r="S1221"/>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row>
    <row r="1222" spans="1:60" s="2" customFormat="1" ht="15" x14ac:dyDescent="0.25">
      <c r="A1222" t="s">
        <v>3200</v>
      </c>
      <c r="B1222" t="s">
        <v>25</v>
      </c>
      <c r="C1222" t="s">
        <v>775</v>
      </c>
      <c r="D1222" t="s">
        <v>780</v>
      </c>
      <c r="E1222" t="s">
        <v>116</v>
      </c>
      <c r="F1222" t="s">
        <v>1605</v>
      </c>
      <c r="G1222" t="s">
        <v>3354</v>
      </c>
      <c r="H1222" t="s">
        <v>129</v>
      </c>
      <c r="I1222" t="s">
        <v>2204</v>
      </c>
      <c r="J1222" t="s">
        <v>124</v>
      </c>
      <c r="K1222" t="s">
        <v>754</v>
      </c>
      <c r="L1222">
        <v>0</v>
      </c>
      <c r="M1222">
        <v>796</v>
      </c>
      <c r="N1222" t="s">
        <v>10</v>
      </c>
      <c r="O1222">
        <v>5</v>
      </c>
      <c r="P1222">
        <v>3102.0000000000005</v>
      </c>
      <c r="Q1222">
        <f t="shared" si="61"/>
        <v>15510.000000000002</v>
      </c>
      <c r="R1222">
        <f t="shared" si="62"/>
        <v>17371.200000000004</v>
      </c>
      <c r="S1222"/>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row>
    <row r="1223" spans="1:60" s="2" customFormat="1" ht="15" x14ac:dyDescent="0.25">
      <c r="A1223" t="s">
        <v>3201</v>
      </c>
      <c r="B1223" t="s">
        <v>25</v>
      </c>
      <c r="C1223" t="s">
        <v>775</v>
      </c>
      <c r="D1223" t="s">
        <v>797</v>
      </c>
      <c r="E1223" t="s">
        <v>116</v>
      </c>
      <c r="F1223" t="s">
        <v>1605</v>
      </c>
      <c r="G1223" t="s">
        <v>3354</v>
      </c>
      <c r="H1223" t="s">
        <v>753</v>
      </c>
      <c r="I1223" t="s">
        <v>2212</v>
      </c>
      <c r="J1223" t="s">
        <v>124</v>
      </c>
      <c r="K1223" t="s">
        <v>754</v>
      </c>
      <c r="L1223">
        <v>0</v>
      </c>
      <c r="M1223">
        <v>796</v>
      </c>
      <c r="N1223" t="s">
        <v>10</v>
      </c>
      <c r="O1223">
        <v>1</v>
      </c>
      <c r="P1223">
        <v>2365</v>
      </c>
      <c r="Q1223">
        <f t="shared" si="61"/>
        <v>2365</v>
      </c>
      <c r="R1223">
        <f t="shared" si="62"/>
        <v>2648.8</v>
      </c>
      <c r="S1223"/>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row>
    <row r="1224" spans="1:60" s="2" customFormat="1" ht="15" x14ac:dyDescent="0.25">
      <c r="A1224" t="s">
        <v>3202</v>
      </c>
      <c r="B1224" t="s">
        <v>25</v>
      </c>
      <c r="C1224" t="s">
        <v>775</v>
      </c>
      <c r="D1224" t="s">
        <v>809</v>
      </c>
      <c r="E1224" t="s">
        <v>116</v>
      </c>
      <c r="F1224" t="s">
        <v>1605</v>
      </c>
      <c r="G1224" t="s">
        <v>3354</v>
      </c>
      <c r="H1224" t="s">
        <v>140</v>
      </c>
      <c r="I1224" t="s">
        <v>1639</v>
      </c>
      <c r="J1224" t="s">
        <v>124</v>
      </c>
      <c r="K1224" t="s">
        <v>754</v>
      </c>
      <c r="L1224">
        <v>0</v>
      </c>
      <c r="M1224">
        <v>796</v>
      </c>
      <c r="N1224" t="s">
        <v>10</v>
      </c>
      <c r="O1224">
        <v>2</v>
      </c>
      <c r="P1224">
        <v>3158.4</v>
      </c>
      <c r="Q1224">
        <f t="shared" si="61"/>
        <v>6316.8</v>
      </c>
      <c r="R1224">
        <f t="shared" si="62"/>
        <v>7074.8160000000007</v>
      </c>
      <c r="S1224"/>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row>
    <row r="1225" spans="1:60" s="2" customFormat="1" ht="15" x14ac:dyDescent="0.25">
      <c r="A1225" t="s">
        <v>3203</v>
      </c>
      <c r="B1225" t="s">
        <v>25</v>
      </c>
      <c r="C1225" t="s">
        <v>775</v>
      </c>
      <c r="D1225" t="s">
        <v>810</v>
      </c>
      <c r="E1225" t="s">
        <v>116</v>
      </c>
      <c r="F1225" t="s">
        <v>1605</v>
      </c>
      <c r="G1225" t="s">
        <v>3354</v>
      </c>
      <c r="H1225" t="s">
        <v>140</v>
      </c>
      <c r="I1225" t="s">
        <v>1639</v>
      </c>
      <c r="J1225" t="s">
        <v>124</v>
      </c>
      <c r="K1225" t="s">
        <v>754</v>
      </c>
      <c r="L1225">
        <v>0</v>
      </c>
      <c r="M1225">
        <v>796</v>
      </c>
      <c r="N1225" t="s">
        <v>10</v>
      </c>
      <c r="O1225">
        <v>3</v>
      </c>
      <c r="P1225">
        <v>3102.0000000000005</v>
      </c>
      <c r="Q1225">
        <f t="shared" si="61"/>
        <v>9306.0000000000018</v>
      </c>
      <c r="R1225">
        <f t="shared" si="62"/>
        <v>10422.720000000003</v>
      </c>
      <c r="S122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row>
    <row r="1226" spans="1:60" s="2" customFormat="1" ht="15" x14ac:dyDescent="0.25">
      <c r="A1226" t="s">
        <v>3204</v>
      </c>
      <c r="B1226" t="s">
        <v>25</v>
      </c>
      <c r="C1226" t="s">
        <v>775</v>
      </c>
      <c r="D1226" t="s">
        <v>811</v>
      </c>
      <c r="E1226" t="s">
        <v>116</v>
      </c>
      <c r="F1226" t="s">
        <v>1605</v>
      </c>
      <c r="G1226" t="s">
        <v>3354</v>
      </c>
      <c r="H1226" t="s">
        <v>140</v>
      </c>
      <c r="I1226" t="s">
        <v>1639</v>
      </c>
      <c r="J1226" t="s">
        <v>124</v>
      </c>
      <c r="K1226" t="s">
        <v>754</v>
      </c>
      <c r="L1226">
        <v>0</v>
      </c>
      <c r="M1226">
        <v>796</v>
      </c>
      <c r="N1226" t="s">
        <v>10</v>
      </c>
      <c r="O1226">
        <v>5</v>
      </c>
      <c r="P1226">
        <v>3158.4</v>
      </c>
      <c r="Q1226">
        <f t="shared" si="61"/>
        <v>15792</v>
      </c>
      <c r="R1226">
        <f t="shared" si="62"/>
        <v>17687.04</v>
      </c>
      <c r="S1226"/>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row>
    <row r="1227" spans="1:60" s="2" customFormat="1" ht="15" x14ac:dyDescent="0.25">
      <c r="A1227" t="s">
        <v>3205</v>
      </c>
      <c r="B1227" t="s">
        <v>25</v>
      </c>
      <c r="C1227" t="s">
        <v>775</v>
      </c>
      <c r="D1227" t="s">
        <v>812</v>
      </c>
      <c r="E1227" t="s">
        <v>116</v>
      </c>
      <c r="F1227" t="s">
        <v>1605</v>
      </c>
      <c r="G1227" t="s">
        <v>3354</v>
      </c>
      <c r="H1227" t="s">
        <v>756</v>
      </c>
      <c r="I1227" t="s">
        <v>2504</v>
      </c>
      <c r="J1227" t="s">
        <v>124</v>
      </c>
      <c r="K1227" t="s">
        <v>754</v>
      </c>
      <c r="L1227">
        <v>0</v>
      </c>
      <c r="M1227">
        <v>796</v>
      </c>
      <c r="N1227" t="s">
        <v>10</v>
      </c>
      <c r="O1227">
        <v>10</v>
      </c>
      <c r="P1227">
        <v>3102.0000000000005</v>
      </c>
      <c r="Q1227">
        <f t="shared" si="61"/>
        <v>31020.000000000004</v>
      </c>
      <c r="R1227">
        <f t="shared" si="62"/>
        <v>34742.400000000009</v>
      </c>
      <c r="S1227"/>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row>
    <row r="1228" spans="1:60" s="2" customFormat="1" ht="15" x14ac:dyDescent="0.25">
      <c r="A1228" t="s">
        <v>3206</v>
      </c>
      <c r="B1228" t="s">
        <v>25</v>
      </c>
      <c r="C1228" t="s">
        <v>775</v>
      </c>
      <c r="D1228" t="s">
        <v>813</v>
      </c>
      <c r="E1228" t="s">
        <v>116</v>
      </c>
      <c r="F1228" t="s">
        <v>1605</v>
      </c>
      <c r="G1228" t="s">
        <v>3354</v>
      </c>
      <c r="H1228" t="s">
        <v>756</v>
      </c>
      <c r="I1228" t="s">
        <v>2504</v>
      </c>
      <c r="J1228" t="s">
        <v>124</v>
      </c>
      <c r="K1228" t="s">
        <v>754</v>
      </c>
      <c r="L1228">
        <v>0</v>
      </c>
      <c r="M1228">
        <v>796</v>
      </c>
      <c r="N1228" t="s">
        <v>10</v>
      </c>
      <c r="O1228">
        <v>10</v>
      </c>
      <c r="P1228">
        <v>3102.0000000000005</v>
      </c>
      <c r="Q1228">
        <f t="shared" si="61"/>
        <v>31020.000000000004</v>
      </c>
      <c r="R1228">
        <f t="shared" si="62"/>
        <v>34742.400000000009</v>
      </c>
      <c r="S1228"/>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row>
    <row r="1229" spans="1:60" s="2" customFormat="1" ht="15" x14ac:dyDescent="0.25">
      <c r="A1229" t="s">
        <v>3207</v>
      </c>
      <c r="B1229" t="s">
        <v>25</v>
      </c>
      <c r="C1229" t="s">
        <v>775</v>
      </c>
      <c r="D1229" t="s">
        <v>814</v>
      </c>
      <c r="E1229" t="s">
        <v>116</v>
      </c>
      <c r="F1229" t="s">
        <v>1605</v>
      </c>
      <c r="G1229" t="s">
        <v>3354</v>
      </c>
      <c r="H1229" t="s">
        <v>756</v>
      </c>
      <c r="I1229" t="s">
        <v>2504</v>
      </c>
      <c r="J1229" t="s">
        <v>124</v>
      </c>
      <c r="K1229" t="s">
        <v>754</v>
      </c>
      <c r="L1229">
        <v>0</v>
      </c>
      <c r="M1229">
        <v>796</v>
      </c>
      <c r="N1229" t="s">
        <v>10</v>
      </c>
      <c r="O1229">
        <v>10</v>
      </c>
      <c r="P1229">
        <v>3102.0000000000005</v>
      </c>
      <c r="Q1229">
        <f t="shared" si="61"/>
        <v>31020.000000000004</v>
      </c>
      <c r="R1229">
        <f t="shared" si="62"/>
        <v>34742.400000000009</v>
      </c>
      <c r="S1229"/>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row>
    <row r="1230" spans="1:60" s="2" customFormat="1" ht="15" x14ac:dyDescent="0.25">
      <c r="A1230" t="s">
        <v>3208</v>
      </c>
      <c r="B1230" t="s">
        <v>25</v>
      </c>
      <c r="C1230" t="s">
        <v>775</v>
      </c>
      <c r="D1230" t="s">
        <v>815</v>
      </c>
      <c r="E1230" t="s">
        <v>116</v>
      </c>
      <c r="F1230" t="s">
        <v>1605</v>
      </c>
      <c r="G1230" t="s">
        <v>3354</v>
      </c>
      <c r="H1230" t="s">
        <v>756</v>
      </c>
      <c r="I1230" t="s">
        <v>2504</v>
      </c>
      <c r="J1230" t="s">
        <v>124</v>
      </c>
      <c r="K1230" t="s">
        <v>754</v>
      </c>
      <c r="L1230">
        <v>0</v>
      </c>
      <c r="M1230">
        <v>796</v>
      </c>
      <c r="N1230" t="s">
        <v>10</v>
      </c>
      <c r="O1230">
        <v>10</v>
      </c>
      <c r="P1230">
        <v>3102.0000000000005</v>
      </c>
      <c r="Q1230">
        <f t="shared" si="61"/>
        <v>31020.000000000004</v>
      </c>
      <c r="R1230">
        <f t="shared" si="62"/>
        <v>34742.400000000009</v>
      </c>
      <c r="S1230"/>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row>
    <row r="1231" spans="1:60" s="2" customFormat="1" ht="15" x14ac:dyDescent="0.25">
      <c r="A1231" t="s">
        <v>3209</v>
      </c>
      <c r="B1231" t="s">
        <v>25</v>
      </c>
      <c r="C1231" t="s">
        <v>775</v>
      </c>
      <c r="D1231" t="s">
        <v>816</v>
      </c>
      <c r="E1231" t="s">
        <v>116</v>
      </c>
      <c r="F1231" t="s">
        <v>1605</v>
      </c>
      <c r="G1231" t="s">
        <v>3354</v>
      </c>
      <c r="H1231" t="s">
        <v>756</v>
      </c>
      <c r="I1231" t="s">
        <v>2504</v>
      </c>
      <c r="J1231" t="s">
        <v>124</v>
      </c>
      <c r="K1231" t="s">
        <v>754</v>
      </c>
      <c r="L1231">
        <v>0</v>
      </c>
      <c r="M1231">
        <v>796</v>
      </c>
      <c r="N1231" t="s">
        <v>10</v>
      </c>
      <c r="O1231">
        <v>2</v>
      </c>
      <c r="P1231">
        <v>3102.0000000000005</v>
      </c>
      <c r="Q1231">
        <f t="shared" ref="Q1231:Q1294" si="63">O1231*P1231</f>
        <v>6204.0000000000009</v>
      </c>
      <c r="R1231">
        <f t="shared" ref="R1231:R1294" si="64">Q1231*1.12</f>
        <v>6948.4800000000014</v>
      </c>
      <c r="S1231"/>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row>
    <row r="1232" spans="1:60" s="2" customFormat="1" ht="15" x14ac:dyDescent="0.25">
      <c r="A1232" t="s">
        <v>3210</v>
      </c>
      <c r="B1232" t="s">
        <v>25</v>
      </c>
      <c r="C1232" t="s">
        <v>775</v>
      </c>
      <c r="D1232" t="s">
        <v>817</v>
      </c>
      <c r="E1232" t="s">
        <v>116</v>
      </c>
      <c r="F1232" t="s">
        <v>1605</v>
      </c>
      <c r="G1232" t="s">
        <v>3354</v>
      </c>
      <c r="H1232" t="s">
        <v>146</v>
      </c>
      <c r="I1232" t="s">
        <v>2820</v>
      </c>
      <c r="J1232" t="s">
        <v>124</v>
      </c>
      <c r="K1232" t="s">
        <v>754</v>
      </c>
      <c r="L1232">
        <v>0</v>
      </c>
      <c r="M1232">
        <v>796</v>
      </c>
      <c r="N1232" t="s">
        <v>10</v>
      </c>
      <c r="O1232">
        <v>5</v>
      </c>
      <c r="P1232">
        <v>3102.0000000000005</v>
      </c>
      <c r="Q1232">
        <f t="shared" si="63"/>
        <v>15510.000000000002</v>
      </c>
      <c r="R1232">
        <f t="shared" si="64"/>
        <v>17371.200000000004</v>
      </c>
      <c r="S1232"/>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row>
    <row r="1233" spans="1:60" s="2" customFormat="1" ht="15" x14ac:dyDescent="0.25">
      <c r="A1233" t="s">
        <v>3211</v>
      </c>
      <c r="B1233" t="s">
        <v>25</v>
      </c>
      <c r="C1233" t="s">
        <v>775</v>
      </c>
      <c r="D1233" t="s">
        <v>818</v>
      </c>
      <c r="E1233" t="s">
        <v>116</v>
      </c>
      <c r="F1233" t="s">
        <v>1605</v>
      </c>
      <c r="G1233" t="s">
        <v>3354</v>
      </c>
      <c r="H1233" t="s">
        <v>146</v>
      </c>
      <c r="I1233" t="s">
        <v>2820</v>
      </c>
      <c r="J1233" t="s">
        <v>124</v>
      </c>
      <c r="K1233" t="s">
        <v>754</v>
      </c>
      <c r="L1233">
        <v>0</v>
      </c>
      <c r="M1233">
        <v>796</v>
      </c>
      <c r="N1233" t="s">
        <v>10</v>
      </c>
      <c r="O1233">
        <v>5</v>
      </c>
      <c r="P1233">
        <v>3102.0000000000005</v>
      </c>
      <c r="Q1233">
        <f t="shared" si="63"/>
        <v>15510.000000000002</v>
      </c>
      <c r="R1233">
        <f t="shared" si="64"/>
        <v>17371.200000000004</v>
      </c>
      <c r="S1233"/>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row>
    <row r="1234" spans="1:60" s="2" customFormat="1" ht="15" x14ac:dyDescent="0.25">
      <c r="A1234" t="s">
        <v>3212</v>
      </c>
      <c r="B1234" t="s">
        <v>25</v>
      </c>
      <c r="C1234" t="s">
        <v>775</v>
      </c>
      <c r="D1234" t="s">
        <v>819</v>
      </c>
      <c r="E1234" t="s">
        <v>116</v>
      </c>
      <c r="F1234" t="s">
        <v>1605</v>
      </c>
      <c r="G1234" t="s">
        <v>3354</v>
      </c>
      <c r="H1234" t="s">
        <v>146</v>
      </c>
      <c r="I1234" t="s">
        <v>2820</v>
      </c>
      <c r="J1234" t="s">
        <v>124</v>
      </c>
      <c r="K1234" t="s">
        <v>754</v>
      </c>
      <c r="L1234">
        <v>0</v>
      </c>
      <c r="M1234">
        <v>796</v>
      </c>
      <c r="N1234" t="s">
        <v>10</v>
      </c>
      <c r="O1234">
        <v>5</v>
      </c>
      <c r="P1234">
        <v>3102.0000000000005</v>
      </c>
      <c r="Q1234">
        <f t="shared" si="63"/>
        <v>15510.000000000002</v>
      </c>
      <c r="R1234">
        <f t="shared" si="64"/>
        <v>17371.200000000004</v>
      </c>
      <c r="S1234"/>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row>
    <row r="1235" spans="1:60" s="2" customFormat="1" ht="15" x14ac:dyDescent="0.25">
      <c r="A1235" t="s">
        <v>3213</v>
      </c>
      <c r="B1235" t="s">
        <v>25</v>
      </c>
      <c r="C1235" t="s">
        <v>775</v>
      </c>
      <c r="D1235" t="s">
        <v>820</v>
      </c>
      <c r="E1235" t="s">
        <v>116</v>
      </c>
      <c r="F1235" t="s">
        <v>1605</v>
      </c>
      <c r="G1235" t="s">
        <v>3354</v>
      </c>
      <c r="H1235" t="s">
        <v>146</v>
      </c>
      <c r="I1235" t="s">
        <v>2820</v>
      </c>
      <c r="J1235" t="s">
        <v>124</v>
      </c>
      <c r="K1235" t="s">
        <v>754</v>
      </c>
      <c r="L1235">
        <v>0</v>
      </c>
      <c r="M1235">
        <v>796</v>
      </c>
      <c r="N1235" t="s">
        <v>10</v>
      </c>
      <c r="O1235">
        <v>5</v>
      </c>
      <c r="P1235">
        <v>3102.0000000000005</v>
      </c>
      <c r="Q1235">
        <f t="shared" si="63"/>
        <v>15510.000000000002</v>
      </c>
      <c r="R1235">
        <f t="shared" si="64"/>
        <v>17371.200000000004</v>
      </c>
      <c r="S123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row>
    <row r="1236" spans="1:60" s="2" customFormat="1" ht="15" x14ac:dyDescent="0.25">
      <c r="A1236" t="s">
        <v>3214</v>
      </c>
      <c r="B1236" t="s">
        <v>25</v>
      </c>
      <c r="C1236" t="s">
        <v>775</v>
      </c>
      <c r="D1236" t="s">
        <v>813</v>
      </c>
      <c r="E1236" t="s">
        <v>116</v>
      </c>
      <c r="F1236" t="s">
        <v>1605</v>
      </c>
      <c r="G1236" t="s">
        <v>3354</v>
      </c>
      <c r="H1236" t="s">
        <v>1488</v>
      </c>
      <c r="I1236" t="s">
        <v>2209</v>
      </c>
      <c r="J1236" t="s">
        <v>124</v>
      </c>
      <c r="K1236" t="s">
        <v>754</v>
      </c>
      <c r="L1236">
        <v>0</v>
      </c>
      <c r="M1236">
        <v>796</v>
      </c>
      <c r="N1236" t="s">
        <v>10</v>
      </c>
      <c r="O1236">
        <v>3</v>
      </c>
      <c r="P1236">
        <v>3102.0000000000005</v>
      </c>
      <c r="Q1236">
        <f t="shared" si="63"/>
        <v>9306.0000000000018</v>
      </c>
      <c r="R1236">
        <f t="shared" si="64"/>
        <v>10422.720000000003</v>
      </c>
      <c r="S1236"/>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row>
    <row r="1237" spans="1:60" s="2" customFormat="1" ht="15" x14ac:dyDescent="0.25">
      <c r="A1237" t="s">
        <v>3215</v>
      </c>
      <c r="B1237" t="s">
        <v>25</v>
      </c>
      <c r="C1237" t="s">
        <v>775</v>
      </c>
      <c r="D1237" t="s">
        <v>822</v>
      </c>
      <c r="E1237" t="s">
        <v>116</v>
      </c>
      <c r="F1237" t="s">
        <v>1605</v>
      </c>
      <c r="G1237" t="s">
        <v>3354</v>
      </c>
      <c r="H1237" t="s">
        <v>1488</v>
      </c>
      <c r="I1237" t="s">
        <v>2209</v>
      </c>
      <c r="J1237" t="s">
        <v>124</v>
      </c>
      <c r="K1237" t="s">
        <v>754</v>
      </c>
      <c r="L1237">
        <v>0</v>
      </c>
      <c r="M1237">
        <v>796</v>
      </c>
      <c r="N1237" t="s">
        <v>10</v>
      </c>
      <c r="O1237">
        <v>4</v>
      </c>
      <c r="P1237">
        <v>3102.0000000000005</v>
      </c>
      <c r="Q1237">
        <f t="shared" si="63"/>
        <v>12408.000000000002</v>
      </c>
      <c r="R1237">
        <f t="shared" si="64"/>
        <v>13896.960000000003</v>
      </c>
      <c r="S1237"/>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row>
    <row r="1238" spans="1:60" s="2" customFormat="1" ht="15" x14ac:dyDescent="0.25">
      <c r="A1238" t="s">
        <v>3216</v>
      </c>
      <c r="B1238" t="s">
        <v>25</v>
      </c>
      <c r="C1238" t="s">
        <v>775</v>
      </c>
      <c r="D1238" t="s">
        <v>823</v>
      </c>
      <c r="E1238" t="s">
        <v>116</v>
      </c>
      <c r="F1238" t="s">
        <v>1605</v>
      </c>
      <c r="G1238" t="s">
        <v>3354</v>
      </c>
      <c r="H1238" t="s">
        <v>1488</v>
      </c>
      <c r="I1238" t="s">
        <v>2209</v>
      </c>
      <c r="J1238" t="s">
        <v>124</v>
      </c>
      <c r="K1238" t="s">
        <v>754</v>
      </c>
      <c r="L1238">
        <v>0</v>
      </c>
      <c r="M1238">
        <v>796</v>
      </c>
      <c r="N1238" t="s">
        <v>10</v>
      </c>
      <c r="O1238">
        <v>4</v>
      </c>
      <c r="P1238">
        <v>3102.0000000000005</v>
      </c>
      <c r="Q1238">
        <f t="shared" si="63"/>
        <v>12408.000000000002</v>
      </c>
      <c r="R1238">
        <f t="shared" si="64"/>
        <v>13896.960000000003</v>
      </c>
      <c r="S1238"/>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row>
    <row r="1239" spans="1:60" s="2" customFormat="1" ht="15" x14ac:dyDescent="0.25">
      <c r="A1239" t="s">
        <v>3217</v>
      </c>
      <c r="B1239" t="s">
        <v>25</v>
      </c>
      <c r="C1239" t="s">
        <v>775</v>
      </c>
      <c r="D1239" t="s">
        <v>812</v>
      </c>
      <c r="E1239" t="s">
        <v>116</v>
      </c>
      <c r="F1239" t="s">
        <v>1605</v>
      </c>
      <c r="G1239" t="s">
        <v>3354</v>
      </c>
      <c r="H1239" t="s">
        <v>125</v>
      </c>
      <c r="I1239" t="s">
        <v>2205</v>
      </c>
      <c r="J1239" t="s">
        <v>124</v>
      </c>
      <c r="K1239" t="s">
        <v>754</v>
      </c>
      <c r="L1239">
        <v>0</v>
      </c>
      <c r="M1239">
        <v>796</v>
      </c>
      <c r="N1239" t="s">
        <v>10</v>
      </c>
      <c r="O1239">
        <v>5</v>
      </c>
      <c r="P1239">
        <v>3102.0000000000005</v>
      </c>
      <c r="Q1239">
        <f t="shared" si="63"/>
        <v>15510.000000000002</v>
      </c>
      <c r="R1239">
        <f t="shared" si="64"/>
        <v>17371.200000000004</v>
      </c>
      <c r="S1239"/>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row>
    <row r="1240" spans="1:60" s="2" customFormat="1" ht="15" x14ac:dyDescent="0.25">
      <c r="A1240" t="s">
        <v>3218</v>
      </c>
      <c r="B1240" t="s">
        <v>25</v>
      </c>
      <c r="C1240" t="s">
        <v>775</v>
      </c>
      <c r="D1240" t="s">
        <v>824</v>
      </c>
      <c r="E1240" t="s">
        <v>116</v>
      </c>
      <c r="F1240" t="s">
        <v>1605</v>
      </c>
      <c r="G1240" t="s">
        <v>3354</v>
      </c>
      <c r="H1240" t="s">
        <v>125</v>
      </c>
      <c r="I1240" t="s">
        <v>2205</v>
      </c>
      <c r="J1240" t="s">
        <v>124</v>
      </c>
      <c r="K1240" t="s">
        <v>754</v>
      </c>
      <c r="L1240">
        <v>0</v>
      </c>
      <c r="M1240">
        <v>796</v>
      </c>
      <c r="N1240" t="s">
        <v>10</v>
      </c>
      <c r="O1240">
        <v>5</v>
      </c>
      <c r="P1240">
        <v>3102.0000000000005</v>
      </c>
      <c r="Q1240">
        <f t="shared" si="63"/>
        <v>15510.000000000002</v>
      </c>
      <c r="R1240">
        <f t="shared" si="64"/>
        <v>17371.200000000004</v>
      </c>
      <c r="S1240"/>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row>
    <row r="1241" spans="1:60" s="2" customFormat="1" ht="15" x14ac:dyDescent="0.25">
      <c r="A1241" t="s">
        <v>3219</v>
      </c>
      <c r="B1241" t="s">
        <v>25</v>
      </c>
      <c r="C1241" t="s">
        <v>775</v>
      </c>
      <c r="D1241" t="s">
        <v>825</v>
      </c>
      <c r="E1241" t="s">
        <v>116</v>
      </c>
      <c r="F1241" t="s">
        <v>1605</v>
      </c>
      <c r="G1241" t="s">
        <v>3354</v>
      </c>
      <c r="H1241" t="s">
        <v>125</v>
      </c>
      <c r="I1241" t="s">
        <v>2205</v>
      </c>
      <c r="J1241" t="s">
        <v>124</v>
      </c>
      <c r="K1241" t="s">
        <v>754</v>
      </c>
      <c r="L1241">
        <v>0</v>
      </c>
      <c r="M1241">
        <v>796</v>
      </c>
      <c r="N1241" t="s">
        <v>10</v>
      </c>
      <c r="O1241">
        <v>5</v>
      </c>
      <c r="P1241">
        <v>3102.0000000000005</v>
      </c>
      <c r="Q1241">
        <f t="shared" si="63"/>
        <v>15510.000000000002</v>
      </c>
      <c r="R1241">
        <f t="shared" si="64"/>
        <v>17371.200000000004</v>
      </c>
      <c r="S1241"/>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row>
    <row r="1242" spans="1:60" s="2" customFormat="1" ht="15" x14ac:dyDescent="0.25">
      <c r="A1242" t="s">
        <v>3220</v>
      </c>
      <c r="B1242" t="s">
        <v>25</v>
      </c>
      <c r="C1242" t="s">
        <v>775</v>
      </c>
      <c r="D1242" t="s">
        <v>826</v>
      </c>
      <c r="E1242" t="s">
        <v>116</v>
      </c>
      <c r="F1242" t="s">
        <v>1605</v>
      </c>
      <c r="G1242" t="s">
        <v>3354</v>
      </c>
      <c r="H1242" t="s">
        <v>125</v>
      </c>
      <c r="I1242" t="s">
        <v>2205</v>
      </c>
      <c r="J1242" t="s">
        <v>124</v>
      </c>
      <c r="K1242" t="s">
        <v>754</v>
      </c>
      <c r="L1242">
        <v>0</v>
      </c>
      <c r="M1242">
        <v>796</v>
      </c>
      <c r="N1242" t="s">
        <v>10</v>
      </c>
      <c r="O1242">
        <v>5</v>
      </c>
      <c r="P1242">
        <v>3102.0000000000005</v>
      </c>
      <c r="Q1242">
        <f t="shared" si="63"/>
        <v>15510.000000000002</v>
      </c>
      <c r="R1242">
        <f t="shared" si="64"/>
        <v>17371.200000000004</v>
      </c>
      <c r="S1242"/>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row>
    <row r="1243" spans="1:60" s="2" customFormat="1" ht="15" x14ac:dyDescent="0.25">
      <c r="A1243" t="s">
        <v>3221</v>
      </c>
      <c r="B1243" t="s">
        <v>25</v>
      </c>
      <c r="C1243" t="s">
        <v>775</v>
      </c>
      <c r="D1243" t="s">
        <v>827</v>
      </c>
      <c r="E1243" t="s">
        <v>116</v>
      </c>
      <c r="F1243" t="s">
        <v>1605</v>
      </c>
      <c r="G1243" t="s">
        <v>3354</v>
      </c>
      <c r="H1243" t="s">
        <v>125</v>
      </c>
      <c r="I1243" t="s">
        <v>2205</v>
      </c>
      <c r="J1243" t="s">
        <v>124</v>
      </c>
      <c r="K1243" t="s">
        <v>754</v>
      </c>
      <c r="L1243">
        <v>0</v>
      </c>
      <c r="M1243">
        <v>796</v>
      </c>
      <c r="N1243" t="s">
        <v>10</v>
      </c>
      <c r="O1243">
        <v>5</v>
      </c>
      <c r="P1243">
        <v>3102.0000000000005</v>
      </c>
      <c r="Q1243">
        <f t="shared" si="63"/>
        <v>15510.000000000002</v>
      </c>
      <c r="R1243">
        <f t="shared" si="64"/>
        <v>17371.200000000004</v>
      </c>
      <c r="S1243"/>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row>
    <row r="1244" spans="1:60" s="2" customFormat="1" ht="15" x14ac:dyDescent="0.25">
      <c r="A1244" t="s">
        <v>3222</v>
      </c>
      <c r="B1244" t="s">
        <v>25</v>
      </c>
      <c r="C1244" t="s">
        <v>775</v>
      </c>
      <c r="D1244" t="s">
        <v>830</v>
      </c>
      <c r="E1244" t="s">
        <v>116</v>
      </c>
      <c r="F1244" t="s">
        <v>1605</v>
      </c>
      <c r="G1244" t="s">
        <v>3354</v>
      </c>
      <c r="H1244" t="s">
        <v>753</v>
      </c>
      <c r="I1244" t="s">
        <v>878</v>
      </c>
      <c r="J1244" t="s">
        <v>124</v>
      </c>
      <c r="K1244" t="s">
        <v>754</v>
      </c>
      <c r="L1244">
        <v>0</v>
      </c>
      <c r="M1244">
        <v>796</v>
      </c>
      <c r="N1244" t="s">
        <v>10</v>
      </c>
      <c r="O1244">
        <v>8</v>
      </c>
      <c r="P1244">
        <v>3102.0000000000005</v>
      </c>
      <c r="Q1244">
        <f t="shared" si="63"/>
        <v>24816.000000000004</v>
      </c>
      <c r="R1244">
        <f t="shared" si="64"/>
        <v>27793.920000000006</v>
      </c>
      <c r="S1244"/>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row>
    <row r="1245" spans="1:60" s="2" customFormat="1" ht="15" x14ac:dyDescent="0.25">
      <c r="A1245" t="s">
        <v>3223</v>
      </c>
      <c r="B1245" t="s">
        <v>25</v>
      </c>
      <c r="C1245" t="s">
        <v>775</v>
      </c>
      <c r="D1245" t="s">
        <v>831</v>
      </c>
      <c r="E1245" t="s">
        <v>116</v>
      </c>
      <c r="F1245" t="s">
        <v>1605</v>
      </c>
      <c r="G1245" t="s">
        <v>3354</v>
      </c>
      <c r="H1245" t="s">
        <v>753</v>
      </c>
      <c r="I1245" t="s">
        <v>878</v>
      </c>
      <c r="J1245" t="s">
        <v>124</v>
      </c>
      <c r="K1245" t="s">
        <v>754</v>
      </c>
      <c r="L1245">
        <v>0</v>
      </c>
      <c r="M1245">
        <v>796</v>
      </c>
      <c r="N1245" t="s">
        <v>10</v>
      </c>
      <c r="O1245">
        <v>2</v>
      </c>
      <c r="P1245">
        <v>3102.0000000000005</v>
      </c>
      <c r="Q1245">
        <f t="shared" si="63"/>
        <v>6204.0000000000009</v>
      </c>
      <c r="R1245">
        <f t="shared" si="64"/>
        <v>6948.4800000000014</v>
      </c>
      <c r="S124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c r="BA1245" s="5"/>
      <c r="BB1245" s="5"/>
      <c r="BC1245" s="5"/>
      <c r="BD1245" s="5"/>
      <c r="BE1245" s="5"/>
      <c r="BF1245" s="5"/>
      <c r="BG1245" s="5"/>
      <c r="BH1245" s="5"/>
    </row>
    <row r="1246" spans="1:60" s="2" customFormat="1" ht="15" x14ac:dyDescent="0.25">
      <c r="A1246" t="s">
        <v>3224</v>
      </c>
      <c r="B1246" t="s">
        <v>25</v>
      </c>
      <c r="C1246" t="s">
        <v>775</v>
      </c>
      <c r="D1246" t="s">
        <v>832</v>
      </c>
      <c r="E1246" t="s">
        <v>116</v>
      </c>
      <c r="F1246" t="s">
        <v>1605</v>
      </c>
      <c r="G1246" t="s">
        <v>3354</v>
      </c>
      <c r="H1246" t="s">
        <v>753</v>
      </c>
      <c r="I1246" t="s">
        <v>878</v>
      </c>
      <c r="J1246" t="s">
        <v>124</v>
      </c>
      <c r="K1246" t="s">
        <v>754</v>
      </c>
      <c r="L1246">
        <v>0</v>
      </c>
      <c r="M1246">
        <v>796</v>
      </c>
      <c r="N1246" t="s">
        <v>10</v>
      </c>
      <c r="O1246">
        <v>2</v>
      </c>
      <c r="P1246">
        <v>3102.0000000000005</v>
      </c>
      <c r="Q1246">
        <f t="shared" si="63"/>
        <v>6204.0000000000009</v>
      </c>
      <c r="R1246">
        <f t="shared" si="64"/>
        <v>6948.4800000000014</v>
      </c>
      <c r="S1246"/>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row>
    <row r="1247" spans="1:60" s="2" customFormat="1" ht="15" x14ac:dyDescent="0.25">
      <c r="A1247" t="s">
        <v>3225</v>
      </c>
      <c r="B1247" t="s">
        <v>25</v>
      </c>
      <c r="C1247" t="s">
        <v>775</v>
      </c>
      <c r="D1247" t="s">
        <v>833</v>
      </c>
      <c r="E1247" t="s">
        <v>116</v>
      </c>
      <c r="F1247" t="s">
        <v>1605</v>
      </c>
      <c r="G1247" t="s">
        <v>3354</v>
      </c>
      <c r="H1247" t="s">
        <v>753</v>
      </c>
      <c r="I1247" t="s">
        <v>878</v>
      </c>
      <c r="J1247" t="s">
        <v>124</v>
      </c>
      <c r="K1247" t="s">
        <v>754</v>
      </c>
      <c r="L1247">
        <v>0</v>
      </c>
      <c r="M1247">
        <v>796</v>
      </c>
      <c r="N1247" t="s">
        <v>10</v>
      </c>
      <c r="O1247">
        <v>10</v>
      </c>
      <c r="P1247">
        <v>3102.0000000000005</v>
      </c>
      <c r="Q1247">
        <f t="shared" si="63"/>
        <v>31020.000000000004</v>
      </c>
      <c r="R1247">
        <f t="shared" si="64"/>
        <v>34742.400000000009</v>
      </c>
      <c r="S1247"/>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row>
    <row r="1248" spans="1:60" s="2" customFormat="1" ht="15" x14ac:dyDescent="0.25">
      <c r="A1248" t="s">
        <v>3226</v>
      </c>
      <c r="B1248" t="s">
        <v>25</v>
      </c>
      <c r="C1248" t="s">
        <v>775</v>
      </c>
      <c r="D1248" t="s">
        <v>835</v>
      </c>
      <c r="E1248" t="s">
        <v>116</v>
      </c>
      <c r="F1248" t="s">
        <v>1605</v>
      </c>
      <c r="G1248" t="s">
        <v>3354</v>
      </c>
      <c r="H1248" t="s">
        <v>126</v>
      </c>
      <c r="I1248" t="s">
        <v>879</v>
      </c>
      <c r="J1248" t="s">
        <v>124</v>
      </c>
      <c r="K1248" t="s">
        <v>754</v>
      </c>
      <c r="L1248">
        <v>0</v>
      </c>
      <c r="M1248">
        <v>796</v>
      </c>
      <c r="N1248" t="s">
        <v>10</v>
      </c>
      <c r="O1248">
        <v>5</v>
      </c>
      <c r="P1248">
        <v>3102.0000000000005</v>
      </c>
      <c r="Q1248">
        <f t="shared" si="63"/>
        <v>15510.000000000002</v>
      </c>
      <c r="R1248">
        <f t="shared" si="64"/>
        <v>17371.200000000004</v>
      </c>
      <c r="S1248"/>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row>
    <row r="1249" spans="1:60" s="2" customFormat="1" ht="15" x14ac:dyDescent="0.25">
      <c r="A1249" t="s">
        <v>3227</v>
      </c>
      <c r="B1249" t="s">
        <v>25</v>
      </c>
      <c r="C1249" t="s">
        <v>775</v>
      </c>
      <c r="D1249" t="s">
        <v>836</v>
      </c>
      <c r="E1249" t="s">
        <v>116</v>
      </c>
      <c r="F1249" t="s">
        <v>1605</v>
      </c>
      <c r="G1249" t="s">
        <v>3354</v>
      </c>
      <c r="H1249" t="s">
        <v>126</v>
      </c>
      <c r="I1249" t="s">
        <v>879</v>
      </c>
      <c r="J1249" t="s">
        <v>124</v>
      </c>
      <c r="K1249" t="s">
        <v>754</v>
      </c>
      <c r="L1249">
        <v>0</v>
      </c>
      <c r="M1249">
        <v>796</v>
      </c>
      <c r="N1249" t="s">
        <v>10</v>
      </c>
      <c r="O1249">
        <v>15</v>
      </c>
      <c r="P1249">
        <v>3102.0000000000005</v>
      </c>
      <c r="Q1249">
        <f t="shared" si="63"/>
        <v>46530.000000000007</v>
      </c>
      <c r="R1249">
        <f t="shared" si="64"/>
        <v>52113.600000000013</v>
      </c>
      <c r="S1249"/>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c r="BA1249" s="5"/>
      <c r="BB1249" s="5"/>
      <c r="BC1249" s="5"/>
      <c r="BD1249" s="5"/>
      <c r="BE1249" s="5"/>
      <c r="BF1249" s="5"/>
      <c r="BG1249" s="5"/>
      <c r="BH1249" s="5"/>
    </row>
    <row r="1250" spans="1:60" s="2" customFormat="1" ht="15" x14ac:dyDescent="0.25">
      <c r="A1250" t="s">
        <v>3228</v>
      </c>
      <c r="B1250" t="s">
        <v>25</v>
      </c>
      <c r="C1250" t="s">
        <v>775</v>
      </c>
      <c r="D1250" t="s">
        <v>837</v>
      </c>
      <c r="E1250" t="s">
        <v>116</v>
      </c>
      <c r="F1250" t="s">
        <v>1605</v>
      </c>
      <c r="G1250" t="s">
        <v>3354</v>
      </c>
      <c r="H1250" t="s">
        <v>126</v>
      </c>
      <c r="I1250" t="s">
        <v>879</v>
      </c>
      <c r="J1250" t="s">
        <v>124</v>
      </c>
      <c r="K1250" t="s">
        <v>754</v>
      </c>
      <c r="L1250">
        <v>0</v>
      </c>
      <c r="M1250">
        <v>796</v>
      </c>
      <c r="N1250" t="s">
        <v>10</v>
      </c>
      <c r="O1250">
        <v>10</v>
      </c>
      <c r="P1250">
        <v>3102.0000000000005</v>
      </c>
      <c r="Q1250">
        <f t="shared" si="63"/>
        <v>31020.000000000004</v>
      </c>
      <c r="R1250">
        <f t="shared" si="64"/>
        <v>34742.400000000009</v>
      </c>
      <c r="S1250"/>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5"/>
      <c r="BC1250" s="5"/>
      <c r="BD1250" s="5"/>
      <c r="BE1250" s="5"/>
      <c r="BF1250" s="5"/>
      <c r="BG1250" s="5"/>
      <c r="BH1250" s="5"/>
    </row>
    <row r="1251" spans="1:60" s="2" customFormat="1" ht="15" x14ac:dyDescent="0.25">
      <c r="A1251" t="s">
        <v>3229</v>
      </c>
      <c r="B1251" t="s">
        <v>25</v>
      </c>
      <c r="C1251" t="s">
        <v>775</v>
      </c>
      <c r="D1251" t="s">
        <v>838</v>
      </c>
      <c r="E1251" t="s">
        <v>116</v>
      </c>
      <c r="F1251" t="s">
        <v>1605</v>
      </c>
      <c r="G1251" t="s">
        <v>3354</v>
      </c>
      <c r="H1251" t="s">
        <v>126</v>
      </c>
      <c r="I1251" t="s">
        <v>879</v>
      </c>
      <c r="J1251" t="s">
        <v>124</v>
      </c>
      <c r="K1251" t="s">
        <v>754</v>
      </c>
      <c r="L1251">
        <v>0</v>
      </c>
      <c r="M1251">
        <v>796</v>
      </c>
      <c r="N1251" t="s">
        <v>10</v>
      </c>
      <c r="O1251">
        <v>10</v>
      </c>
      <c r="P1251">
        <v>3102.0000000000005</v>
      </c>
      <c r="Q1251">
        <f t="shared" si="63"/>
        <v>31020.000000000004</v>
      </c>
      <c r="R1251">
        <f t="shared" si="64"/>
        <v>34742.400000000009</v>
      </c>
      <c r="S1251"/>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c r="BA1251" s="5"/>
      <c r="BB1251" s="5"/>
      <c r="BC1251" s="5"/>
      <c r="BD1251" s="5"/>
      <c r="BE1251" s="5"/>
      <c r="BF1251" s="5"/>
      <c r="BG1251" s="5"/>
      <c r="BH1251" s="5"/>
    </row>
    <row r="1252" spans="1:60" s="2" customFormat="1" ht="15" x14ac:dyDescent="0.25">
      <c r="A1252" t="s">
        <v>3230</v>
      </c>
      <c r="B1252" t="s">
        <v>25</v>
      </c>
      <c r="C1252" t="s">
        <v>775</v>
      </c>
      <c r="D1252" t="s">
        <v>836</v>
      </c>
      <c r="E1252" t="s">
        <v>116</v>
      </c>
      <c r="F1252" t="s">
        <v>1605</v>
      </c>
      <c r="G1252" t="s">
        <v>3354</v>
      </c>
      <c r="H1252" t="s">
        <v>125</v>
      </c>
      <c r="I1252" t="s">
        <v>2216</v>
      </c>
      <c r="J1252" t="s">
        <v>124</v>
      </c>
      <c r="K1252" t="s">
        <v>754</v>
      </c>
      <c r="L1252">
        <v>0</v>
      </c>
      <c r="M1252">
        <v>796</v>
      </c>
      <c r="N1252" t="s">
        <v>10</v>
      </c>
      <c r="O1252">
        <v>5</v>
      </c>
      <c r="P1252">
        <v>3102.0000000000005</v>
      </c>
      <c r="Q1252">
        <f t="shared" si="63"/>
        <v>15510.000000000002</v>
      </c>
      <c r="R1252">
        <f t="shared" si="64"/>
        <v>17371.200000000004</v>
      </c>
      <c r="S1252"/>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c r="BA1252" s="5"/>
      <c r="BB1252" s="5"/>
      <c r="BC1252" s="5"/>
      <c r="BD1252" s="5"/>
      <c r="BE1252" s="5"/>
      <c r="BF1252" s="5"/>
      <c r="BG1252" s="5"/>
      <c r="BH1252" s="5"/>
    </row>
    <row r="1253" spans="1:60" s="2" customFormat="1" ht="15" x14ac:dyDescent="0.25">
      <c r="A1253" t="s">
        <v>3231</v>
      </c>
      <c r="B1253" t="s">
        <v>25</v>
      </c>
      <c r="C1253" t="s">
        <v>775</v>
      </c>
      <c r="D1253" t="s">
        <v>839</v>
      </c>
      <c r="E1253" t="s">
        <v>116</v>
      </c>
      <c r="F1253" t="s">
        <v>1605</v>
      </c>
      <c r="G1253" t="s">
        <v>3354</v>
      </c>
      <c r="H1253" t="s">
        <v>125</v>
      </c>
      <c r="I1253" t="s">
        <v>2216</v>
      </c>
      <c r="J1253" t="s">
        <v>124</v>
      </c>
      <c r="K1253" t="s">
        <v>754</v>
      </c>
      <c r="L1253">
        <v>0</v>
      </c>
      <c r="M1253">
        <v>796</v>
      </c>
      <c r="N1253" t="s">
        <v>10</v>
      </c>
      <c r="O1253">
        <v>5</v>
      </c>
      <c r="P1253">
        <v>3102.0000000000005</v>
      </c>
      <c r="Q1253">
        <f t="shared" si="63"/>
        <v>15510.000000000002</v>
      </c>
      <c r="R1253">
        <f t="shared" si="64"/>
        <v>17371.200000000004</v>
      </c>
      <c r="S1253"/>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c r="AZ1253" s="5"/>
      <c r="BA1253" s="5"/>
      <c r="BB1253" s="5"/>
      <c r="BC1253" s="5"/>
      <c r="BD1253" s="5"/>
      <c r="BE1253" s="5"/>
      <c r="BF1253" s="5"/>
      <c r="BG1253" s="5"/>
      <c r="BH1253" s="5"/>
    </row>
    <row r="1254" spans="1:60" s="2" customFormat="1" ht="15" x14ac:dyDescent="0.25">
      <c r="A1254" t="s">
        <v>3232</v>
      </c>
      <c r="B1254" t="s">
        <v>25</v>
      </c>
      <c r="C1254" t="s">
        <v>775</v>
      </c>
      <c r="D1254" t="s">
        <v>840</v>
      </c>
      <c r="E1254" t="s">
        <v>116</v>
      </c>
      <c r="F1254" t="s">
        <v>1605</v>
      </c>
      <c r="G1254" t="s">
        <v>3354</v>
      </c>
      <c r="H1254" t="s">
        <v>125</v>
      </c>
      <c r="I1254" t="s">
        <v>2206</v>
      </c>
      <c r="J1254" t="s">
        <v>124</v>
      </c>
      <c r="K1254" t="s">
        <v>754</v>
      </c>
      <c r="L1254">
        <v>0</v>
      </c>
      <c r="M1254">
        <v>796</v>
      </c>
      <c r="N1254" t="s">
        <v>10</v>
      </c>
      <c r="O1254">
        <v>5</v>
      </c>
      <c r="P1254">
        <v>3102.0000000000005</v>
      </c>
      <c r="Q1254">
        <f t="shared" si="63"/>
        <v>15510.000000000002</v>
      </c>
      <c r="R1254">
        <f t="shared" si="64"/>
        <v>17371.200000000004</v>
      </c>
      <c r="S1254"/>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row>
    <row r="1255" spans="1:60" s="2" customFormat="1" ht="15" x14ac:dyDescent="0.25">
      <c r="A1255" t="s">
        <v>3233</v>
      </c>
      <c r="B1255" t="s">
        <v>25</v>
      </c>
      <c r="C1255" t="s">
        <v>775</v>
      </c>
      <c r="D1255" t="s">
        <v>810</v>
      </c>
      <c r="E1255" t="s">
        <v>116</v>
      </c>
      <c r="F1255" t="s">
        <v>1605</v>
      </c>
      <c r="G1255" t="s">
        <v>3354</v>
      </c>
      <c r="H1255" t="s">
        <v>125</v>
      </c>
      <c r="I1255" t="s">
        <v>2206</v>
      </c>
      <c r="J1255" t="s">
        <v>124</v>
      </c>
      <c r="K1255" t="s">
        <v>754</v>
      </c>
      <c r="L1255">
        <v>0</v>
      </c>
      <c r="M1255">
        <v>796</v>
      </c>
      <c r="N1255" t="s">
        <v>10</v>
      </c>
      <c r="O1255">
        <v>5</v>
      </c>
      <c r="P1255">
        <v>3102.0000000000005</v>
      </c>
      <c r="Q1255">
        <f t="shared" si="63"/>
        <v>15510.000000000002</v>
      </c>
      <c r="R1255">
        <f t="shared" si="64"/>
        <v>17371.200000000004</v>
      </c>
      <c r="S125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row>
    <row r="1256" spans="1:60" s="2" customFormat="1" ht="15" x14ac:dyDescent="0.25">
      <c r="A1256" t="s">
        <v>3234</v>
      </c>
      <c r="B1256" t="s">
        <v>25</v>
      </c>
      <c r="C1256" t="s">
        <v>775</v>
      </c>
      <c r="D1256" t="s">
        <v>841</v>
      </c>
      <c r="E1256" t="s">
        <v>116</v>
      </c>
      <c r="F1256" t="s">
        <v>1605</v>
      </c>
      <c r="G1256" t="s">
        <v>3354</v>
      </c>
      <c r="H1256" t="s">
        <v>125</v>
      </c>
      <c r="I1256" t="s">
        <v>2206</v>
      </c>
      <c r="J1256" t="s">
        <v>124</v>
      </c>
      <c r="K1256" t="s">
        <v>754</v>
      </c>
      <c r="L1256">
        <v>0</v>
      </c>
      <c r="M1256">
        <v>796</v>
      </c>
      <c r="N1256" t="s">
        <v>10</v>
      </c>
      <c r="O1256">
        <v>5</v>
      </c>
      <c r="P1256">
        <v>3102.0000000000005</v>
      </c>
      <c r="Q1256">
        <f t="shared" si="63"/>
        <v>15510.000000000002</v>
      </c>
      <c r="R1256">
        <f t="shared" si="64"/>
        <v>17371.200000000004</v>
      </c>
      <c r="S1256"/>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c r="BG1256" s="5"/>
      <c r="BH1256" s="5"/>
    </row>
    <row r="1257" spans="1:60" s="2" customFormat="1" ht="15" x14ac:dyDescent="0.25">
      <c r="A1257" t="s">
        <v>3235</v>
      </c>
      <c r="B1257" t="s">
        <v>25</v>
      </c>
      <c r="C1257" t="s">
        <v>775</v>
      </c>
      <c r="D1257" t="s">
        <v>842</v>
      </c>
      <c r="E1257" t="s">
        <v>116</v>
      </c>
      <c r="F1257" t="s">
        <v>1605</v>
      </c>
      <c r="G1257" t="s">
        <v>3354</v>
      </c>
      <c r="H1257" t="s">
        <v>125</v>
      </c>
      <c r="I1257" t="s">
        <v>2206</v>
      </c>
      <c r="J1257" t="s">
        <v>124</v>
      </c>
      <c r="K1257" t="s">
        <v>754</v>
      </c>
      <c r="L1257">
        <v>0</v>
      </c>
      <c r="M1257">
        <v>796</v>
      </c>
      <c r="N1257" t="s">
        <v>10</v>
      </c>
      <c r="O1257">
        <v>5</v>
      </c>
      <c r="P1257">
        <v>3102.0000000000005</v>
      </c>
      <c r="Q1257">
        <f t="shared" si="63"/>
        <v>15510.000000000002</v>
      </c>
      <c r="R1257">
        <f t="shared" si="64"/>
        <v>17371.200000000004</v>
      </c>
      <c r="S1257"/>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c r="AZ1257" s="5"/>
      <c r="BA1257" s="5"/>
      <c r="BB1257" s="5"/>
      <c r="BC1257" s="5"/>
      <c r="BD1257" s="5"/>
      <c r="BE1257" s="5"/>
      <c r="BF1257" s="5"/>
      <c r="BG1257" s="5"/>
      <c r="BH1257" s="5"/>
    </row>
    <row r="1258" spans="1:60" s="2" customFormat="1" ht="15" x14ac:dyDescent="0.25">
      <c r="A1258" t="s">
        <v>3236</v>
      </c>
      <c r="B1258" t="s">
        <v>25</v>
      </c>
      <c r="C1258" t="s">
        <v>775</v>
      </c>
      <c r="D1258" t="s">
        <v>843</v>
      </c>
      <c r="E1258" t="s">
        <v>116</v>
      </c>
      <c r="F1258" t="s">
        <v>1605</v>
      </c>
      <c r="G1258" t="s">
        <v>3354</v>
      </c>
      <c r="H1258" t="s">
        <v>125</v>
      </c>
      <c r="I1258" t="s">
        <v>2206</v>
      </c>
      <c r="J1258" t="s">
        <v>124</v>
      </c>
      <c r="K1258" t="s">
        <v>754</v>
      </c>
      <c r="L1258">
        <v>0</v>
      </c>
      <c r="M1258">
        <v>796</v>
      </c>
      <c r="N1258" t="s">
        <v>10</v>
      </c>
      <c r="O1258">
        <v>5</v>
      </c>
      <c r="P1258">
        <v>3102.0000000000005</v>
      </c>
      <c r="Q1258">
        <f t="shared" si="63"/>
        <v>15510.000000000002</v>
      </c>
      <c r="R1258">
        <f t="shared" si="64"/>
        <v>17371.200000000004</v>
      </c>
      <c r="S1258"/>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row>
    <row r="1259" spans="1:60" s="2" customFormat="1" ht="15" x14ac:dyDescent="0.25">
      <c r="A1259" t="s">
        <v>3237</v>
      </c>
      <c r="B1259" t="s">
        <v>25</v>
      </c>
      <c r="C1259" t="s">
        <v>775</v>
      </c>
      <c r="D1259" t="s">
        <v>844</v>
      </c>
      <c r="E1259" t="s">
        <v>116</v>
      </c>
      <c r="F1259" t="s">
        <v>1605</v>
      </c>
      <c r="G1259" t="s">
        <v>3354</v>
      </c>
      <c r="H1259" t="s">
        <v>125</v>
      </c>
      <c r="I1259" t="s">
        <v>2206</v>
      </c>
      <c r="J1259" t="s">
        <v>124</v>
      </c>
      <c r="K1259" t="s">
        <v>754</v>
      </c>
      <c r="L1259">
        <v>0</v>
      </c>
      <c r="M1259">
        <v>796</v>
      </c>
      <c r="N1259" t="s">
        <v>10</v>
      </c>
      <c r="O1259">
        <v>5</v>
      </c>
      <c r="P1259">
        <v>3102.0000000000005</v>
      </c>
      <c r="Q1259">
        <f t="shared" si="63"/>
        <v>15510.000000000002</v>
      </c>
      <c r="R1259">
        <f t="shared" si="64"/>
        <v>17371.200000000004</v>
      </c>
      <c r="S1259"/>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row>
    <row r="1260" spans="1:60" s="2" customFormat="1" ht="15" x14ac:dyDescent="0.25">
      <c r="A1260" t="s">
        <v>3238</v>
      </c>
      <c r="B1260" t="s">
        <v>25</v>
      </c>
      <c r="C1260" t="s">
        <v>775</v>
      </c>
      <c r="D1260" t="s">
        <v>845</v>
      </c>
      <c r="E1260" t="s">
        <v>116</v>
      </c>
      <c r="F1260" t="s">
        <v>1605</v>
      </c>
      <c r="G1260" t="s">
        <v>3354</v>
      </c>
      <c r="H1260" t="s">
        <v>613</v>
      </c>
      <c r="I1260" t="s">
        <v>2169</v>
      </c>
      <c r="J1260" t="s">
        <v>124</v>
      </c>
      <c r="K1260" t="s">
        <v>754</v>
      </c>
      <c r="L1260">
        <v>0</v>
      </c>
      <c r="M1260">
        <v>796</v>
      </c>
      <c r="N1260" t="s">
        <v>10</v>
      </c>
      <c r="O1260">
        <v>11</v>
      </c>
      <c r="P1260">
        <v>3102.0000000000005</v>
      </c>
      <c r="Q1260">
        <f t="shared" si="63"/>
        <v>34122.000000000007</v>
      </c>
      <c r="R1260">
        <f t="shared" si="64"/>
        <v>38216.640000000014</v>
      </c>
      <c r="S1260"/>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c r="AZ1260" s="5"/>
      <c r="BA1260" s="5"/>
      <c r="BB1260" s="5"/>
      <c r="BC1260" s="5"/>
      <c r="BD1260" s="5"/>
      <c r="BE1260" s="5"/>
      <c r="BF1260" s="5"/>
      <c r="BG1260" s="5"/>
      <c r="BH1260" s="5"/>
    </row>
    <row r="1261" spans="1:60" s="2" customFormat="1" ht="15" x14ac:dyDescent="0.25">
      <c r="A1261" t="s">
        <v>3239</v>
      </c>
      <c r="B1261" t="s">
        <v>25</v>
      </c>
      <c r="C1261" t="s">
        <v>775</v>
      </c>
      <c r="D1261" t="s">
        <v>846</v>
      </c>
      <c r="E1261" t="s">
        <v>116</v>
      </c>
      <c r="F1261" t="s">
        <v>1605</v>
      </c>
      <c r="G1261" t="s">
        <v>3354</v>
      </c>
      <c r="H1261" t="s">
        <v>613</v>
      </c>
      <c r="I1261" t="s">
        <v>2169</v>
      </c>
      <c r="J1261" t="s">
        <v>124</v>
      </c>
      <c r="K1261" t="s">
        <v>754</v>
      </c>
      <c r="L1261">
        <v>0</v>
      </c>
      <c r="M1261">
        <v>796</v>
      </c>
      <c r="N1261" t="s">
        <v>10</v>
      </c>
      <c r="O1261">
        <v>8</v>
      </c>
      <c r="P1261">
        <v>3102.0000000000005</v>
      </c>
      <c r="Q1261">
        <f t="shared" si="63"/>
        <v>24816.000000000004</v>
      </c>
      <c r="R1261">
        <f t="shared" si="64"/>
        <v>27793.920000000006</v>
      </c>
      <c r="S1261"/>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row>
    <row r="1262" spans="1:60" s="2" customFormat="1" ht="15" x14ac:dyDescent="0.25">
      <c r="A1262" t="s">
        <v>3240</v>
      </c>
      <c r="B1262" t="s">
        <v>25</v>
      </c>
      <c r="C1262" t="s">
        <v>775</v>
      </c>
      <c r="D1262" t="s">
        <v>847</v>
      </c>
      <c r="E1262" t="s">
        <v>116</v>
      </c>
      <c r="F1262" t="s">
        <v>1605</v>
      </c>
      <c r="G1262" t="s">
        <v>3354</v>
      </c>
      <c r="H1262" t="s">
        <v>613</v>
      </c>
      <c r="I1262" t="s">
        <v>2169</v>
      </c>
      <c r="J1262" t="s">
        <v>124</v>
      </c>
      <c r="K1262" t="s">
        <v>754</v>
      </c>
      <c r="L1262">
        <v>0</v>
      </c>
      <c r="M1262">
        <v>796</v>
      </c>
      <c r="N1262" t="s">
        <v>10</v>
      </c>
      <c r="O1262">
        <v>8</v>
      </c>
      <c r="P1262">
        <v>3102.0000000000005</v>
      </c>
      <c r="Q1262">
        <f t="shared" si="63"/>
        <v>24816.000000000004</v>
      </c>
      <c r="R1262">
        <f t="shared" si="64"/>
        <v>27793.920000000006</v>
      </c>
      <c r="S1262"/>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row>
    <row r="1263" spans="1:60" s="2" customFormat="1" ht="15" x14ac:dyDescent="0.25">
      <c r="A1263" t="s">
        <v>3241</v>
      </c>
      <c r="B1263" t="s">
        <v>25</v>
      </c>
      <c r="C1263" t="s">
        <v>775</v>
      </c>
      <c r="D1263" t="s">
        <v>849</v>
      </c>
      <c r="E1263" t="s">
        <v>116</v>
      </c>
      <c r="F1263" t="s">
        <v>1605</v>
      </c>
      <c r="G1263" t="s">
        <v>3354</v>
      </c>
      <c r="H1263" t="s">
        <v>880</v>
      </c>
      <c r="I1263" t="s">
        <v>2813</v>
      </c>
      <c r="J1263" t="s">
        <v>124</v>
      </c>
      <c r="K1263" t="s">
        <v>754</v>
      </c>
      <c r="L1263">
        <v>0</v>
      </c>
      <c r="M1263">
        <v>796</v>
      </c>
      <c r="N1263" t="s">
        <v>10</v>
      </c>
      <c r="O1263">
        <v>10</v>
      </c>
      <c r="P1263">
        <v>3102.0000000000005</v>
      </c>
      <c r="Q1263">
        <f t="shared" si="63"/>
        <v>31020.000000000004</v>
      </c>
      <c r="R1263">
        <f t="shared" si="64"/>
        <v>34742.400000000009</v>
      </c>
      <c r="S1263"/>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c r="BA1263" s="5"/>
      <c r="BB1263" s="5"/>
      <c r="BC1263" s="5"/>
      <c r="BD1263" s="5"/>
      <c r="BE1263" s="5"/>
      <c r="BF1263" s="5"/>
      <c r="BG1263" s="5"/>
      <c r="BH1263" s="5"/>
    </row>
    <row r="1264" spans="1:60" s="2" customFormat="1" ht="15" x14ac:dyDescent="0.25">
      <c r="A1264" t="s">
        <v>3242</v>
      </c>
      <c r="B1264" t="s">
        <v>25</v>
      </c>
      <c r="C1264" t="s">
        <v>775</v>
      </c>
      <c r="D1264" t="s">
        <v>845</v>
      </c>
      <c r="E1264" t="s">
        <v>116</v>
      </c>
      <c r="F1264" t="s">
        <v>1605</v>
      </c>
      <c r="G1264" t="s">
        <v>3354</v>
      </c>
      <c r="H1264" t="s">
        <v>880</v>
      </c>
      <c r="I1264" t="s">
        <v>2813</v>
      </c>
      <c r="J1264" t="s">
        <v>124</v>
      </c>
      <c r="K1264" t="s">
        <v>754</v>
      </c>
      <c r="L1264">
        <v>0</v>
      </c>
      <c r="M1264">
        <v>796</v>
      </c>
      <c r="N1264" t="s">
        <v>10</v>
      </c>
      <c r="O1264">
        <v>10</v>
      </c>
      <c r="P1264">
        <v>3102.0000000000005</v>
      </c>
      <c r="Q1264">
        <f t="shared" si="63"/>
        <v>31020.000000000004</v>
      </c>
      <c r="R1264">
        <f t="shared" si="64"/>
        <v>34742.400000000009</v>
      </c>
      <c r="S1264"/>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c r="AZ1264" s="5"/>
      <c r="BA1264" s="5"/>
      <c r="BB1264" s="5"/>
      <c r="BC1264" s="5"/>
      <c r="BD1264" s="5"/>
      <c r="BE1264" s="5"/>
      <c r="BF1264" s="5"/>
      <c r="BG1264" s="5"/>
      <c r="BH1264" s="5"/>
    </row>
    <row r="1265" spans="1:60" s="2" customFormat="1" ht="15" x14ac:dyDescent="0.25">
      <c r="A1265" t="s">
        <v>3243</v>
      </c>
      <c r="B1265" t="s">
        <v>25</v>
      </c>
      <c r="C1265" t="s">
        <v>775</v>
      </c>
      <c r="D1265" t="s">
        <v>841</v>
      </c>
      <c r="E1265" t="s">
        <v>116</v>
      </c>
      <c r="F1265" t="s">
        <v>1605</v>
      </c>
      <c r="G1265" t="s">
        <v>3354</v>
      </c>
      <c r="H1265" t="s">
        <v>880</v>
      </c>
      <c r="I1265" t="s">
        <v>2813</v>
      </c>
      <c r="J1265" t="s">
        <v>124</v>
      </c>
      <c r="K1265" t="s">
        <v>754</v>
      </c>
      <c r="L1265">
        <v>0</v>
      </c>
      <c r="M1265">
        <v>796</v>
      </c>
      <c r="N1265" t="s">
        <v>10</v>
      </c>
      <c r="O1265">
        <v>10</v>
      </c>
      <c r="P1265">
        <v>3102.0000000000005</v>
      </c>
      <c r="Q1265">
        <f t="shared" si="63"/>
        <v>31020.000000000004</v>
      </c>
      <c r="R1265">
        <f t="shared" si="64"/>
        <v>34742.400000000009</v>
      </c>
      <c r="S126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c r="AZ1265" s="5"/>
      <c r="BA1265" s="5"/>
      <c r="BB1265" s="5"/>
      <c r="BC1265" s="5"/>
      <c r="BD1265" s="5"/>
      <c r="BE1265" s="5"/>
      <c r="BF1265" s="5"/>
      <c r="BG1265" s="5"/>
      <c r="BH1265" s="5"/>
    </row>
    <row r="1266" spans="1:60" s="2" customFormat="1" ht="15" x14ac:dyDescent="0.25">
      <c r="A1266" t="s">
        <v>3244</v>
      </c>
      <c r="B1266" t="s">
        <v>25</v>
      </c>
      <c r="C1266" t="s">
        <v>775</v>
      </c>
      <c r="D1266" t="s">
        <v>844</v>
      </c>
      <c r="E1266" t="s">
        <v>116</v>
      </c>
      <c r="F1266" t="s">
        <v>1605</v>
      </c>
      <c r="G1266" t="s">
        <v>3354</v>
      </c>
      <c r="H1266" t="s">
        <v>880</v>
      </c>
      <c r="I1266" t="s">
        <v>2813</v>
      </c>
      <c r="J1266" t="s">
        <v>124</v>
      </c>
      <c r="K1266" t="s">
        <v>754</v>
      </c>
      <c r="L1266">
        <v>0</v>
      </c>
      <c r="M1266">
        <v>796</v>
      </c>
      <c r="N1266" t="s">
        <v>10</v>
      </c>
      <c r="O1266">
        <v>10</v>
      </c>
      <c r="P1266">
        <v>3102.0000000000005</v>
      </c>
      <c r="Q1266">
        <f t="shared" si="63"/>
        <v>31020.000000000004</v>
      </c>
      <c r="R1266">
        <f t="shared" si="64"/>
        <v>34742.400000000009</v>
      </c>
      <c r="S1266"/>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c r="BA1266" s="5"/>
      <c r="BB1266" s="5"/>
      <c r="BC1266" s="5"/>
      <c r="BD1266" s="5"/>
      <c r="BE1266" s="5"/>
      <c r="BF1266" s="5"/>
      <c r="BG1266" s="5"/>
      <c r="BH1266" s="5"/>
    </row>
    <row r="1267" spans="1:60" s="2" customFormat="1" ht="15" x14ac:dyDescent="0.25">
      <c r="A1267" t="s">
        <v>3245</v>
      </c>
      <c r="B1267" t="s">
        <v>25</v>
      </c>
      <c r="C1267" t="s">
        <v>775</v>
      </c>
      <c r="D1267" t="s">
        <v>850</v>
      </c>
      <c r="E1267" t="s">
        <v>116</v>
      </c>
      <c r="F1267" t="s">
        <v>1605</v>
      </c>
      <c r="G1267" t="s">
        <v>3354</v>
      </c>
      <c r="H1267" t="s">
        <v>129</v>
      </c>
      <c r="I1267" t="s">
        <v>881</v>
      </c>
      <c r="J1267" t="s">
        <v>124</v>
      </c>
      <c r="K1267" t="s">
        <v>754</v>
      </c>
      <c r="L1267">
        <v>0</v>
      </c>
      <c r="M1267">
        <v>796</v>
      </c>
      <c r="N1267" t="s">
        <v>10</v>
      </c>
      <c r="O1267">
        <v>3</v>
      </c>
      <c r="P1267">
        <v>3102.0000000000005</v>
      </c>
      <c r="Q1267">
        <f t="shared" si="63"/>
        <v>9306.0000000000018</v>
      </c>
      <c r="R1267">
        <f t="shared" si="64"/>
        <v>10422.720000000003</v>
      </c>
      <c r="S1267"/>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5"/>
      <c r="BE1267" s="5"/>
      <c r="BF1267" s="5"/>
      <c r="BG1267" s="5"/>
      <c r="BH1267" s="5"/>
    </row>
    <row r="1268" spans="1:60" s="2" customFormat="1" ht="15" x14ac:dyDescent="0.25">
      <c r="A1268" t="s">
        <v>3246</v>
      </c>
      <c r="B1268" t="s">
        <v>25</v>
      </c>
      <c r="C1268" t="s">
        <v>775</v>
      </c>
      <c r="D1268" t="s">
        <v>851</v>
      </c>
      <c r="E1268" t="s">
        <v>116</v>
      </c>
      <c r="F1268" t="s">
        <v>1605</v>
      </c>
      <c r="G1268" t="s">
        <v>3354</v>
      </c>
      <c r="H1268" t="s">
        <v>129</v>
      </c>
      <c r="I1268" t="s">
        <v>881</v>
      </c>
      <c r="J1268" t="s">
        <v>124</v>
      </c>
      <c r="K1268" t="s">
        <v>754</v>
      </c>
      <c r="L1268">
        <v>0</v>
      </c>
      <c r="M1268">
        <v>796</v>
      </c>
      <c r="N1268" t="s">
        <v>10</v>
      </c>
      <c r="O1268">
        <v>12</v>
      </c>
      <c r="P1268">
        <v>3102.0000000000005</v>
      </c>
      <c r="Q1268">
        <f t="shared" si="63"/>
        <v>37224.000000000007</v>
      </c>
      <c r="R1268">
        <f t="shared" si="64"/>
        <v>41690.880000000012</v>
      </c>
      <c r="S1268"/>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row>
    <row r="1269" spans="1:60" s="2" customFormat="1" ht="15" x14ac:dyDescent="0.25">
      <c r="A1269" t="s">
        <v>3247</v>
      </c>
      <c r="B1269" t="s">
        <v>25</v>
      </c>
      <c r="C1269" t="s">
        <v>775</v>
      </c>
      <c r="D1269" t="s">
        <v>839</v>
      </c>
      <c r="E1269" t="s">
        <v>116</v>
      </c>
      <c r="F1269" t="s">
        <v>1605</v>
      </c>
      <c r="G1269" t="s">
        <v>3354</v>
      </c>
      <c r="H1269" t="s">
        <v>129</v>
      </c>
      <c r="I1269" t="s">
        <v>881</v>
      </c>
      <c r="J1269" t="s">
        <v>124</v>
      </c>
      <c r="K1269" t="s">
        <v>754</v>
      </c>
      <c r="L1269">
        <v>0</v>
      </c>
      <c r="M1269">
        <v>796</v>
      </c>
      <c r="N1269" t="s">
        <v>10</v>
      </c>
      <c r="O1269">
        <v>6</v>
      </c>
      <c r="P1269">
        <v>3102.0000000000005</v>
      </c>
      <c r="Q1269">
        <f t="shared" si="63"/>
        <v>18612.000000000004</v>
      </c>
      <c r="R1269">
        <f t="shared" si="64"/>
        <v>20845.440000000006</v>
      </c>
      <c r="S1269"/>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row>
    <row r="1270" spans="1:60" s="2" customFormat="1" ht="15" x14ac:dyDescent="0.25">
      <c r="A1270" t="s">
        <v>3248</v>
      </c>
      <c r="B1270" t="s">
        <v>25</v>
      </c>
      <c r="C1270" t="s">
        <v>775</v>
      </c>
      <c r="D1270" t="s">
        <v>852</v>
      </c>
      <c r="E1270" t="s">
        <v>116</v>
      </c>
      <c r="F1270" t="s">
        <v>1605</v>
      </c>
      <c r="G1270" t="s">
        <v>3354</v>
      </c>
      <c r="H1270" t="s">
        <v>129</v>
      </c>
      <c r="I1270" t="s">
        <v>881</v>
      </c>
      <c r="J1270" t="s">
        <v>124</v>
      </c>
      <c r="K1270" t="s">
        <v>754</v>
      </c>
      <c r="L1270">
        <v>0</v>
      </c>
      <c r="M1270">
        <v>796</v>
      </c>
      <c r="N1270" t="s">
        <v>10</v>
      </c>
      <c r="O1270">
        <v>12</v>
      </c>
      <c r="P1270">
        <v>3102.0000000000005</v>
      </c>
      <c r="Q1270">
        <f t="shared" si="63"/>
        <v>37224.000000000007</v>
      </c>
      <c r="R1270">
        <f t="shared" si="64"/>
        <v>41690.880000000012</v>
      </c>
      <c r="S1270"/>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c r="BA1270" s="5"/>
      <c r="BB1270" s="5"/>
      <c r="BC1270" s="5"/>
      <c r="BD1270" s="5"/>
      <c r="BE1270" s="5"/>
      <c r="BF1270" s="5"/>
      <c r="BG1270" s="5"/>
      <c r="BH1270" s="5"/>
    </row>
    <row r="1271" spans="1:60" s="2" customFormat="1" ht="15" x14ac:dyDescent="0.25">
      <c r="A1271" t="s">
        <v>3249</v>
      </c>
      <c r="B1271" t="s">
        <v>25</v>
      </c>
      <c r="C1271" t="s">
        <v>775</v>
      </c>
      <c r="D1271" t="s">
        <v>853</v>
      </c>
      <c r="E1271" t="s">
        <v>116</v>
      </c>
      <c r="F1271" t="s">
        <v>1605</v>
      </c>
      <c r="G1271" t="s">
        <v>3354</v>
      </c>
      <c r="H1271" t="s">
        <v>129</v>
      </c>
      <c r="I1271" t="s">
        <v>881</v>
      </c>
      <c r="J1271" t="s">
        <v>124</v>
      </c>
      <c r="K1271" t="s">
        <v>754</v>
      </c>
      <c r="L1271">
        <v>0</v>
      </c>
      <c r="M1271">
        <v>796</v>
      </c>
      <c r="N1271" t="s">
        <v>10</v>
      </c>
      <c r="O1271">
        <v>12</v>
      </c>
      <c r="P1271">
        <v>3102.0000000000005</v>
      </c>
      <c r="Q1271">
        <f t="shared" si="63"/>
        <v>37224.000000000007</v>
      </c>
      <c r="R1271">
        <f t="shared" si="64"/>
        <v>41690.880000000012</v>
      </c>
      <c r="S1271"/>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c r="AZ1271" s="5"/>
      <c r="BA1271" s="5"/>
      <c r="BB1271" s="5"/>
      <c r="BC1271" s="5"/>
      <c r="BD1271" s="5"/>
      <c r="BE1271" s="5"/>
      <c r="BF1271" s="5"/>
      <c r="BG1271" s="5"/>
      <c r="BH1271" s="5"/>
    </row>
    <row r="1272" spans="1:60" s="2" customFormat="1" ht="15" x14ac:dyDescent="0.25">
      <c r="A1272" t="s">
        <v>3250</v>
      </c>
      <c r="B1272" t="s">
        <v>25</v>
      </c>
      <c r="C1272" t="s">
        <v>775</v>
      </c>
      <c r="D1272" t="s">
        <v>847</v>
      </c>
      <c r="E1272" t="s">
        <v>116</v>
      </c>
      <c r="F1272" t="s">
        <v>1605</v>
      </c>
      <c r="G1272" t="s">
        <v>3354</v>
      </c>
      <c r="H1272" t="s">
        <v>129</v>
      </c>
      <c r="I1272" t="s">
        <v>881</v>
      </c>
      <c r="J1272" t="s">
        <v>124</v>
      </c>
      <c r="K1272" t="s">
        <v>754</v>
      </c>
      <c r="L1272">
        <v>0</v>
      </c>
      <c r="M1272">
        <v>796</v>
      </c>
      <c r="N1272" t="s">
        <v>10</v>
      </c>
      <c r="O1272">
        <v>3</v>
      </c>
      <c r="P1272">
        <v>3102.0000000000005</v>
      </c>
      <c r="Q1272">
        <f t="shared" si="63"/>
        <v>9306.0000000000018</v>
      </c>
      <c r="R1272">
        <f t="shared" si="64"/>
        <v>10422.720000000003</v>
      </c>
      <c r="S1272"/>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c r="BA1272" s="5"/>
      <c r="BB1272" s="5"/>
      <c r="BC1272" s="5"/>
      <c r="BD1272" s="5"/>
      <c r="BE1272" s="5"/>
      <c r="BF1272" s="5"/>
      <c r="BG1272" s="5"/>
      <c r="BH1272" s="5"/>
    </row>
    <row r="1273" spans="1:60" s="2" customFormat="1" ht="15" x14ac:dyDescent="0.25">
      <c r="A1273" t="s">
        <v>3251</v>
      </c>
      <c r="B1273" t="s">
        <v>25</v>
      </c>
      <c r="C1273" t="s">
        <v>775</v>
      </c>
      <c r="D1273" t="s">
        <v>854</v>
      </c>
      <c r="E1273" t="s">
        <v>116</v>
      </c>
      <c r="F1273" t="s">
        <v>1605</v>
      </c>
      <c r="G1273" t="s">
        <v>3354</v>
      </c>
      <c r="H1273" t="s">
        <v>2661</v>
      </c>
      <c r="I1273" t="s">
        <v>2215</v>
      </c>
      <c r="J1273" t="s">
        <v>124</v>
      </c>
      <c r="K1273" t="s">
        <v>754</v>
      </c>
      <c r="L1273">
        <v>0</v>
      </c>
      <c r="M1273">
        <v>796</v>
      </c>
      <c r="N1273" t="s">
        <v>10</v>
      </c>
      <c r="O1273">
        <v>2</v>
      </c>
      <c r="P1273">
        <v>3102.0000000000005</v>
      </c>
      <c r="Q1273">
        <f t="shared" si="63"/>
        <v>6204.0000000000009</v>
      </c>
      <c r="R1273">
        <f t="shared" si="64"/>
        <v>6948.4800000000014</v>
      </c>
      <c r="S1273"/>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c r="AZ1273" s="5"/>
      <c r="BA1273" s="5"/>
      <c r="BB1273" s="5"/>
      <c r="BC1273" s="5"/>
      <c r="BD1273" s="5"/>
      <c r="BE1273" s="5"/>
      <c r="BF1273" s="5"/>
      <c r="BG1273" s="5"/>
      <c r="BH1273" s="5"/>
    </row>
    <row r="1274" spans="1:60" s="2" customFormat="1" ht="15" x14ac:dyDescent="0.25">
      <c r="A1274" t="s">
        <v>3252</v>
      </c>
      <c r="B1274" t="s">
        <v>25</v>
      </c>
      <c r="C1274" t="s">
        <v>775</v>
      </c>
      <c r="D1274" t="s">
        <v>841</v>
      </c>
      <c r="E1274" t="s">
        <v>116</v>
      </c>
      <c r="F1274" t="s">
        <v>1605</v>
      </c>
      <c r="G1274" t="s">
        <v>3354</v>
      </c>
      <c r="H1274" t="s">
        <v>2661</v>
      </c>
      <c r="I1274" t="s">
        <v>2215</v>
      </c>
      <c r="J1274" t="s">
        <v>124</v>
      </c>
      <c r="K1274" t="s">
        <v>754</v>
      </c>
      <c r="L1274">
        <v>0</v>
      </c>
      <c r="M1274">
        <v>796</v>
      </c>
      <c r="N1274" t="s">
        <v>10</v>
      </c>
      <c r="O1274">
        <v>10</v>
      </c>
      <c r="P1274">
        <v>3102.0000000000005</v>
      </c>
      <c r="Q1274">
        <f t="shared" si="63"/>
        <v>31020.000000000004</v>
      </c>
      <c r="R1274">
        <f t="shared" si="64"/>
        <v>34742.400000000009</v>
      </c>
      <c r="S1274"/>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c r="AZ1274" s="5"/>
      <c r="BA1274" s="5"/>
      <c r="BB1274" s="5"/>
      <c r="BC1274" s="5"/>
      <c r="BD1274" s="5"/>
      <c r="BE1274" s="5"/>
      <c r="BF1274" s="5"/>
      <c r="BG1274" s="5"/>
      <c r="BH1274" s="5"/>
    </row>
    <row r="1275" spans="1:60" s="2" customFormat="1" ht="15" x14ac:dyDescent="0.25">
      <c r="A1275" t="s">
        <v>3253</v>
      </c>
      <c r="B1275" t="s">
        <v>25</v>
      </c>
      <c r="C1275" t="s">
        <v>775</v>
      </c>
      <c r="D1275" t="s">
        <v>839</v>
      </c>
      <c r="E1275" t="s">
        <v>116</v>
      </c>
      <c r="F1275" t="s">
        <v>1605</v>
      </c>
      <c r="G1275" t="s">
        <v>3354</v>
      </c>
      <c r="H1275" t="s">
        <v>2661</v>
      </c>
      <c r="I1275" t="s">
        <v>2215</v>
      </c>
      <c r="J1275" t="s">
        <v>124</v>
      </c>
      <c r="K1275" t="s">
        <v>754</v>
      </c>
      <c r="L1275">
        <v>0</v>
      </c>
      <c r="M1275">
        <v>796</v>
      </c>
      <c r="N1275" t="s">
        <v>10</v>
      </c>
      <c r="O1275">
        <v>5</v>
      </c>
      <c r="P1275">
        <v>3102.0000000000005</v>
      </c>
      <c r="Q1275">
        <f t="shared" si="63"/>
        <v>15510.000000000002</v>
      </c>
      <c r="R1275">
        <f t="shared" si="64"/>
        <v>17371.200000000004</v>
      </c>
      <c r="S127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c r="AZ1275" s="5"/>
      <c r="BA1275" s="5"/>
      <c r="BB1275" s="5"/>
      <c r="BC1275" s="5"/>
      <c r="BD1275" s="5"/>
      <c r="BE1275" s="5"/>
      <c r="BF1275" s="5"/>
      <c r="BG1275" s="5"/>
      <c r="BH1275" s="5"/>
    </row>
    <row r="1276" spans="1:60" s="2" customFormat="1" ht="15" x14ac:dyDescent="0.25">
      <c r="A1276" t="s">
        <v>3254</v>
      </c>
      <c r="B1276" t="s">
        <v>25</v>
      </c>
      <c r="C1276" t="s">
        <v>775</v>
      </c>
      <c r="D1276" t="s">
        <v>836</v>
      </c>
      <c r="E1276" t="s">
        <v>116</v>
      </c>
      <c r="F1276" t="s">
        <v>1605</v>
      </c>
      <c r="G1276" t="s">
        <v>3354</v>
      </c>
      <c r="H1276" t="s">
        <v>2661</v>
      </c>
      <c r="I1276" t="s">
        <v>2215</v>
      </c>
      <c r="J1276" t="s">
        <v>124</v>
      </c>
      <c r="K1276" t="s">
        <v>754</v>
      </c>
      <c r="L1276">
        <v>0</v>
      </c>
      <c r="M1276">
        <v>796</v>
      </c>
      <c r="N1276" t="s">
        <v>10</v>
      </c>
      <c r="O1276">
        <v>15</v>
      </c>
      <c r="P1276">
        <v>3102.0000000000005</v>
      </c>
      <c r="Q1276">
        <f t="shared" si="63"/>
        <v>46530.000000000007</v>
      </c>
      <c r="R1276">
        <f t="shared" si="64"/>
        <v>52113.600000000013</v>
      </c>
      <c r="S1276"/>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row>
    <row r="1277" spans="1:60" s="2" customFormat="1" ht="15" x14ac:dyDescent="0.25">
      <c r="A1277" t="s">
        <v>3255</v>
      </c>
      <c r="B1277" t="s">
        <v>25</v>
      </c>
      <c r="C1277" t="s">
        <v>775</v>
      </c>
      <c r="D1277" t="s">
        <v>845</v>
      </c>
      <c r="E1277" t="s">
        <v>116</v>
      </c>
      <c r="F1277" t="s">
        <v>1605</v>
      </c>
      <c r="G1277" t="s">
        <v>3354</v>
      </c>
      <c r="H1277" t="s">
        <v>128</v>
      </c>
      <c r="I1277" t="s">
        <v>2816</v>
      </c>
      <c r="J1277" t="s">
        <v>124</v>
      </c>
      <c r="K1277" t="s">
        <v>754</v>
      </c>
      <c r="L1277">
        <v>0</v>
      </c>
      <c r="M1277">
        <v>796</v>
      </c>
      <c r="N1277" t="s">
        <v>10</v>
      </c>
      <c r="O1277">
        <v>5</v>
      </c>
      <c r="P1277">
        <v>3102.0000000000005</v>
      </c>
      <c r="Q1277">
        <f t="shared" si="63"/>
        <v>15510.000000000002</v>
      </c>
      <c r="R1277">
        <f t="shared" si="64"/>
        <v>17371.200000000004</v>
      </c>
      <c r="S1277"/>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c r="BA1277" s="5"/>
      <c r="BB1277" s="5"/>
      <c r="BC1277" s="5"/>
      <c r="BD1277" s="5"/>
      <c r="BE1277" s="5"/>
      <c r="BF1277" s="5"/>
      <c r="BG1277" s="5"/>
      <c r="BH1277" s="5"/>
    </row>
    <row r="1278" spans="1:60" s="2" customFormat="1" ht="15" x14ac:dyDescent="0.25">
      <c r="A1278" t="s">
        <v>3256</v>
      </c>
      <c r="B1278" t="s">
        <v>25</v>
      </c>
      <c r="C1278" t="s">
        <v>775</v>
      </c>
      <c r="D1278" t="s">
        <v>844</v>
      </c>
      <c r="E1278" t="s">
        <v>116</v>
      </c>
      <c r="F1278" t="s">
        <v>1605</v>
      </c>
      <c r="G1278" t="s">
        <v>3354</v>
      </c>
      <c r="H1278" t="s">
        <v>128</v>
      </c>
      <c r="I1278" t="s">
        <v>2816</v>
      </c>
      <c r="J1278" t="s">
        <v>124</v>
      </c>
      <c r="K1278" t="s">
        <v>754</v>
      </c>
      <c r="L1278">
        <v>0</v>
      </c>
      <c r="M1278">
        <v>796</v>
      </c>
      <c r="N1278" t="s">
        <v>10</v>
      </c>
      <c r="O1278">
        <v>5</v>
      </c>
      <c r="P1278">
        <v>3102.0000000000005</v>
      </c>
      <c r="Q1278">
        <f t="shared" si="63"/>
        <v>15510.000000000002</v>
      </c>
      <c r="R1278">
        <f t="shared" si="64"/>
        <v>17371.200000000004</v>
      </c>
      <c r="S1278"/>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row>
    <row r="1279" spans="1:60" s="2" customFormat="1" ht="15" x14ac:dyDescent="0.25">
      <c r="A1279" t="s">
        <v>3257</v>
      </c>
      <c r="B1279" t="s">
        <v>25</v>
      </c>
      <c r="C1279" t="s">
        <v>775</v>
      </c>
      <c r="D1279" t="s">
        <v>836</v>
      </c>
      <c r="E1279" t="s">
        <v>116</v>
      </c>
      <c r="F1279" t="s">
        <v>1605</v>
      </c>
      <c r="G1279" t="s">
        <v>3354</v>
      </c>
      <c r="H1279" t="s">
        <v>128</v>
      </c>
      <c r="I1279" t="s">
        <v>2816</v>
      </c>
      <c r="J1279" t="s">
        <v>124</v>
      </c>
      <c r="K1279" t="s">
        <v>754</v>
      </c>
      <c r="L1279">
        <v>0</v>
      </c>
      <c r="M1279">
        <v>796</v>
      </c>
      <c r="N1279" t="s">
        <v>10</v>
      </c>
      <c r="O1279">
        <v>10</v>
      </c>
      <c r="P1279">
        <v>3102.0000000000005</v>
      </c>
      <c r="Q1279">
        <f t="shared" si="63"/>
        <v>31020.000000000004</v>
      </c>
      <c r="R1279">
        <f t="shared" si="64"/>
        <v>34742.400000000009</v>
      </c>
      <c r="S1279"/>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c r="AZ1279" s="5"/>
      <c r="BA1279" s="5"/>
      <c r="BB1279" s="5"/>
      <c r="BC1279" s="5"/>
      <c r="BD1279" s="5"/>
      <c r="BE1279" s="5"/>
      <c r="BF1279" s="5"/>
      <c r="BG1279" s="5"/>
      <c r="BH1279" s="5"/>
    </row>
    <row r="1280" spans="1:60" s="2" customFormat="1" ht="15" x14ac:dyDescent="0.25">
      <c r="A1280" t="s">
        <v>3258</v>
      </c>
      <c r="B1280" t="s">
        <v>25</v>
      </c>
      <c r="C1280" t="s">
        <v>775</v>
      </c>
      <c r="D1280" t="s">
        <v>855</v>
      </c>
      <c r="E1280" t="s">
        <v>116</v>
      </c>
      <c r="F1280" t="s">
        <v>1605</v>
      </c>
      <c r="G1280" t="s">
        <v>3354</v>
      </c>
      <c r="H1280" t="s">
        <v>128</v>
      </c>
      <c r="I1280" t="s">
        <v>2816</v>
      </c>
      <c r="J1280" t="s">
        <v>124</v>
      </c>
      <c r="K1280" t="s">
        <v>754</v>
      </c>
      <c r="L1280">
        <v>0</v>
      </c>
      <c r="M1280">
        <v>796</v>
      </c>
      <c r="N1280" t="s">
        <v>10</v>
      </c>
      <c r="O1280">
        <v>5</v>
      </c>
      <c r="P1280">
        <v>3102.0000000000005</v>
      </c>
      <c r="Q1280">
        <f t="shared" si="63"/>
        <v>15510.000000000002</v>
      </c>
      <c r="R1280">
        <f t="shared" si="64"/>
        <v>17371.200000000004</v>
      </c>
      <c r="S1280"/>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c r="BA1280" s="5"/>
      <c r="BB1280" s="5"/>
      <c r="BC1280" s="5"/>
      <c r="BD1280" s="5"/>
      <c r="BE1280" s="5"/>
      <c r="BF1280" s="5"/>
      <c r="BG1280" s="5"/>
      <c r="BH1280" s="5"/>
    </row>
    <row r="1281" spans="1:60" s="2" customFormat="1" ht="15" x14ac:dyDescent="0.25">
      <c r="A1281" t="s">
        <v>3259</v>
      </c>
      <c r="B1281" t="s">
        <v>25</v>
      </c>
      <c r="C1281" t="s">
        <v>775</v>
      </c>
      <c r="D1281" t="s">
        <v>856</v>
      </c>
      <c r="E1281" t="s">
        <v>116</v>
      </c>
      <c r="F1281" t="s">
        <v>1605</v>
      </c>
      <c r="G1281" t="s">
        <v>3354</v>
      </c>
      <c r="H1281" t="s">
        <v>126</v>
      </c>
      <c r="I1281" t="s">
        <v>2185</v>
      </c>
      <c r="J1281" t="s">
        <v>124</v>
      </c>
      <c r="K1281" t="s">
        <v>754</v>
      </c>
      <c r="L1281">
        <v>0</v>
      </c>
      <c r="M1281">
        <v>796</v>
      </c>
      <c r="N1281" t="s">
        <v>10</v>
      </c>
      <c r="O1281">
        <v>3</v>
      </c>
      <c r="P1281">
        <v>3102.0000000000005</v>
      </c>
      <c r="Q1281">
        <f t="shared" si="63"/>
        <v>9306.0000000000018</v>
      </c>
      <c r="R1281">
        <f t="shared" si="64"/>
        <v>10422.720000000003</v>
      </c>
      <c r="S1281"/>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c r="BA1281" s="5"/>
      <c r="BB1281" s="5"/>
      <c r="BC1281" s="5"/>
      <c r="BD1281" s="5"/>
      <c r="BE1281" s="5"/>
      <c r="BF1281" s="5"/>
      <c r="BG1281" s="5"/>
      <c r="BH1281" s="5"/>
    </row>
    <row r="1282" spans="1:60" s="2" customFormat="1" ht="15" x14ac:dyDescent="0.25">
      <c r="A1282" t="s">
        <v>3260</v>
      </c>
      <c r="B1282" t="s">
        <v>25</v>
      </c>
      <c r="C1282" t="s">
        <v>775</v>
      </c>
      <c r="D1282" t="s">
        <v>836</v>
      </c>
      <c r="E1282" t="s">
        <v>116</v>
      </c>
      <c r="F1282" t="s">
        <v>1605</v>
      </c>
      <c r="G1282" t="s">
        <v>3354</v>
      </c>
      <c r="H1282" t="s">
        <v>126</v>
      </c>
      <c r="I1282" t="s">
        <v>2185</v>
      </c>
      <c r="J1282" t="s">
        <v>124</v>
      </c>
      <c r="K1282" t="s">
        <v>754</v>
      </c>
      <c r="L1282">
        <v>0</v>
      </c>
      <c r="M1282">
        <v>796</v>
      </c>
      <c r="N1282" t="s">
        <v>10</v>
      </c>
      <c r="O1282">
        <v>3</v>
      </c>
      <c r="P1282">
        <v>3102.0000000000005</v>
      </c>
      <c r="Q1282">
        <f t="shared" si="63"/>
        <v>9306.0000000000018</v>
      </c>
      <c r="R1282">
        <f t="shared" si="64"/>
        <v>10422.720000000003</v>
      </c>
      <c r="S1282"/>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c r="AZ1282" s="5"/>
      <c r="BA1282" s="5"/>
      <c r="BB1282" s="5"/>
      <c r="BC1282" s="5"/>
      <c r="BD1282" s="5"/>
      <c r="BE1282" s="5"/>
      <c r="BF1282" s="5"/>
      <c r="BG1282" s="5"/>
      <c r="BH1282" s="5"/>
    </row>
    <row r="1283" spans="1:60" s="2" customFormat="1" ht="15" x14ac:dyDescent="0.25">
      <c r="A1283" t="s">
        <v>3261</v>
      </c>
      <c r="B1283" t="s">
        <v>25</v>
      </c>
      <c r="C1283" t="s">
        <v>775</v>
      </c>
      <c r="D1283" t="s">
        <v>857</v>
      </c>
      <c r="E1283" t="s">
        <v>116</v>
      </c>
      <c r="F1283" t="s">
        <v>1605</v>
      </c>
      <c r="G1283" t="s">
        <v>3354</v>
      </c>
      <c r="H1283" t="s">
        <v>126</v>
      </c>
      <c r="I1283" t="s">
        <v>2185</v>
      </c>
      <c r="J1283" t="s">
        <v>124</v>
      </c>
      <c r="K1283" t="s">
        <v>754</v>
      </c>
      <c r="L1283">
        <v>0</v>
      </c>
      <c r="M1283">
        <v>796</v>
      </c>
      <c r="N1283" t="s">
        <v>10</v>
      </c>
      <c r="O1283">
        <v>3</v>
      </c>
      <c r="P1283">
        <v>3102.0000000000005</v>
      </c>
      <c r="Q1283">
        <f t="shared" si="63"/>
        <v>9306.0000000000018</v>
      </c>
      <c r="R1283">
        <f t="shared" si="64"/>
        <v>10422.720000000003</v>
      </c>
      <c r="S1283"/>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row>
    <row r="1284" spans="1:60" s="2" customFormat="1" ht="15" x14ac:dyDescent="0.25">
      <c r="A1284" t="s">
        <v>3262</v>
      </c>
      <c r="B1284" t="s">
        <v>25</v>
      </c>
      <c r="C1284" t="s">
        <v>775</v>
      </c>
      <c r="D1284" t="s">
        <v>858</v>
      </c>
      <c r="E1284" t="s">
        <v>116</v>
      </c>
      <c r="F1284" t="s">
        <v>1605</v>
      </c>
      <c r="G1284" t="s">
        <v>3354</v>
      </c>
      <c r="H1284" t="s">
        <v>126</v>
      </c>
      <c r="I1284" t="s">
        <v>2185</v>
      </c>
      <c r="J1284" t="s">
        <v>124</v>
      </c>
      <c r="K1284" t="s">
        <v>754</v>
      </c>
      <c r="L1284">
        <v>0</v>
      </c>
      <c r="M1284">
        <v>796</v>
      </c>
      <c r="N1284" t="s">
        <v>10</v>
      </c>
      <c r="O1284">
        <v>3</v>
      </c>
      <c r="P1284">
        <v>3102.0000000000005</v>
      </c>
      <c r="Q1284">
        <f t="shared" si="63"/>
        <v>9306.0000000000018</v>
      </c>
      <c r="R1284">
        <f t="shared" si="64"/>
        <v>10422.720000000003</v>
      </c>
      <c r="S1284"/>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row>
    <row r="1285" spans="1:60" s="2" customFormat="1" ht="15" x14ac:dyDescent="0.25">
      <c r="A1285" t="s">
        <v>3263</v>
      </c>
      <c r="B1285" t="s">
        <v>25</v>
      </c>
      <c r="C1285" t="s">
        <v>775</v>
      </c>
      <c r="D1285" t="s">
        <v>852</v>
      </c>
      <c r="E1285" t="s">
        <v>116</v>
      </c>
      <c r="F1285" t="s">
        <v>1605</v>
      </c>
      <c r="G1285" t="s">
        <v>3354</v>
      </c>
      <c r="H1285" t="s">
        <v>125</v>
      </c>
      <c r="I1285" t="s">
        <v>2207</v>
      </c>
      <c r="J1285" t="s">
        <v>124</v>
      </c>
      <c r="K1285" t="s">
        <v>754</v>
      </c>
      <c r="L1285">
        <v>0</v>
      </c>
      <c r="M1285">
        <v>796</v>
      </c>
      <c r="N1285" t="s">
        <v>10</v>
      </c>
      <c r="O1285">
        <v>5</v>
      </c>
      <c r="P1285">
        <v>3102.0000000000005</v>
      </c>
      <c r="Q1285">
        <f t="shared" si="63"/>
        <v>15510.000000000002</v>
      </c>
      <c r="R1285">
        <f t="shared" si="64"/>
        <v>17371.200000000004</v>
      </c>
      <c r="S128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row>
    <row r="1286" spans="1:60" s="2" customFormat="1" ht="15" x14ac:dyDescent="0.25">
      <c r="A1286" t="s">
        <v>3264</v>
      </c>
      <c r="B1286" t="s">
        <v>25</v>
      </c>
      <c r="C1286" t="s">
        <v>775</v>
      </c>
      <c r="D1286" t="s">
        <v>836</v>
      </c>
      <c r="E1286" t="s">
        <v>116</v>
      </c>
      <c r="F1286" t="s">
        <v>1605</v>
      </c>
      <c r="G1286" t="s">
        <v>3354</v>
      </c>
      <c r="H1286" t="s">
        <v>145</v>
      </c>
      <c r="I1286" t="s">
        <v>1855</v>
      </c>
      <c r="J1286" t="s">
        <v>124</v>
      </c>
      <c r="K1286" t="s">
        <v>754</v>
      </c>
      <c r="L1286">
        <v>0</v>
      </c>
      <c r="M1286">
        <v>796</v>
      </c>
      <c r="N1286" t="s">
        <v>10</v>
      </c>
      <c r="O1286">
        <v>1</v>
      </c>
      <c r="P1286">
        <v>3102.0000000000005</v>
      </c>
      <c r="Q1286">
        <f t="shared" si="63"/>
        <v>3102.0000000000005</v>
      </c>
      <c r="R1286">
        <f t="shared" si="64"/>
        <v>3474.2400000000007</v>
      </c>
      <c r="S1286"/>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row>
    <row r="1287" spans="1:60" s="2" customFormat="1" ht="15" x14ac:dyDescent="0.25">
      <c r="A1287" t="s">
        <v>3265</v>
      </c>
      <c r="B1287" t="s">
        <v>25</v>
      </c>
      <c r="C1287" t="s">
        <v>775</v>
      </c>
      <c r="D1287" t="s">
        <v>830</v>
      </c>
      <c r="E1287" t="s">
        <v>116</v>
      </c>
      <c r="F1287" t="s">
        <v>1605</v>
      </c>
      <c r="G1287" t="s">
        <v>3354</v>
      </c>
      <c r="H1287" t="s">
        <v>756</v>
      </c>
      <c r="I1287" t="s">
        <v>2807</v>
      </c>
      <c r="J1287" t="s">
        <v>124</v>
      </c>
      <c r="K1287" t="s">
        <v>754</v>
      </c>
      <c r="L1287">
        <v>0</v>
      </c>
      <c r="M1287">
        <v>796</v>
      </c>
      <c r="N1287" t="s">
        <v>10</v>
      </c>
      <c r="O1287">
        <v>8</v>
      </c>
      <c r="P1287">
        <v>3102.0000000000005</v>
      </c>
      <c r="Q1287">
        <f t="shared" si="63"/>
        <v>24816.000000000004</v>
      </c>
      <c r="R1287">
        <f t="shared" si="64"/>
        <v>27793.920000000006</v>
      </c>
      <c r="S1287"/>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c r="AX1287" s="5"/>
      <c r="AY1287" s="5"/>
      <c r="AZ1287" s="5"/>
      <c r="BA1287" s="5"/>
      <c r="BB1287" s="5"/>
      <c r="BC1287" s="5"/>
      <c r="BD1287" s="5"/>
      <c r="BE1287" s="5"/>
      <c r="BF1287" s="5"/>
      <c r="BG1287" s="5"/>
      <c r="BH1287" s="5"/>
    </row>
    <row r="1288" spans="1:60" s="2" customFormat="1" ht="15" x14ac:dyDescent="0.25">
      <c r="A1288" t="s">
        <v>3266</v>
      </c>
      <c r="B1288" t="s">
        <v>25</v>
      </c>
      <c r="C1288" t="s">
        <v>775</v>
      </c>
      <c r="D1288" t="s">
        <v>831</v>
      </c>
      <c r="E1288" t="s">
        <v>116</v>
      </c>
      <c r="F1288" t="s">
        <v>1605</v>
      </c>
      <c r="G1288" t="s">
        <v>3354</v>
      </c>
      <c r="H1288" t="s">
        <v>756</v>
      </c>
      <c r="I1288" t="s">
        <v>2807</v>
      </c>
      <c r="J1288" t="s">
        <v>124</v>
      </c>
      <c r="K1288" t="s">
        <v>754</v>
      </c>
      <c r="L1288">
        <v>0</v>
      </c>
      <c r="M1288">
        <v>796</v>
      </c>
      <c r="N1288" t="s">
        <v>10</v>
      </c>
      <c r="O1288">
        <v>2</v>
      </c>
      <c r="P1288">
        <v>3102.0000000000005</v>
      </c>
      <c r="Q1288">
        <f t="shared" si="63"/>
        <v>6204.0000000000009</v>
      </c>
      <c r="R1288">
        <f t="shared" si="64"/>
        <v>6948.4800000000014</v>
      </c>
      <c r="S1288"/>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c r="AZ1288" s="5"/>
      <c r="BA1288" s="5"/>
      <c r="BB1288" s="5"/>
      <c r="BC1288" s="5"/>
      <c r="BD1288" s="5"/>
      <c r="BE1288" s="5"/>
      <c r="BF1288" s="5"/>
      <c r="BG1288" s="5"/>
      <c r="BH1288" s="5"/>
    </row>
    <row r="1289" spans="1:60" s="2" customFormat="1" ht="15" x14ac:dyDescent="0.25">
      <c r="A1289" t="s">
        <v>3267</v>
      </c>
      <c r="B1289" t="s">
        <v>25</v>
      </c>
      <c r="C1289" t="s">
        <v>775</v>
      </c>
      <c r="D1289" t="s">
        <v>832</v>
      </c>
      <c r="E1289" t="s">
        <v>116</v>
      </c>
      <c r="F1289" t="s">
        <v>1605</v>
      </c>
      <c r="G1289" t="s">
        <v>3354</v>
      </c>
      <c r="H1289" t="s">
        <v>756</v>
      </c>
      <c r="I1289" t="s">
        <v>2807</v>
      </c>
      <c r="J1289" t="s">
        <v>124</v>
      </c>
      <c r="K1289" t="s">
        <v>754</v>
      </c>
      <c r="L1289">
        <v>0</v>
      </c>
      <c r="M1289">
        <v>796</v>
      </c>
      <c r="N1289" t="s">
        <v>10</v>
      </c>
      <c r="O1289">
        <v>2</v>
      </c>
      <c r="P1289">
        <v>3102.0000000000005</v>
      </c>
      <c r="Q1289">
        <f t="shared" si="63"/>
        <v>6204.0000000000009</v>
      </c>
      <c r="R1289">
        <f t="shared" si="64"/>
        <v>6948.4800000000014</v>
      </c>
      <c r="S1289"/>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c r="AX1289" s="5"/>
      <c r="AY1289" s="5"/>
      <c r="AZ1289" s="5"/>
      <c r="BA1289" s="5"/>
      <c r="BB1289" s="5"/>
      <c r="BC1289" s="5"/>
      <c r="BD1289" s="5"/>
      <c r="BE1289" s="5"/>
      <c r="BF1289" s="5"/>
      <c r="BG1289" s="5"/>
      <c r="BH1289" s="5"/>
    </row>
    <row r="1290" spans="1:60" s="2" customFormat="1" ht="15" x14ac:dyDescent="0.25">
      <c r="A1290" t="s">
        <v>3268</v>
      </c>
      <c r="B1290" t="s">
        <v>25</v>
      </c>
      <c r="C1290" t="s">
        <v>775</v>
      </c>
      <c r="D1290" t="s">
        <v>833</v>
      </c>
      <c r="E1290" t="s">
        <v>116</v>
      </c>
      <c r="F1290" t="s">
        <v>1605</v>
      </c>
      <c r="G1290" t="s">
        <v>3354</v>
      </c>
      <c r="H1290" t="s">
        <v>756</v>
      </c>
      <c r="I1290" t="s">
        <v>2807</v>
      </c>
      <c r="J1290" t="s">
        <v>124</v>
      </c>
      <c r="K1290" t="s">
        <v>754</v>
      </c>
      <c r="L1290">
        <v>0</v>
      </c>
      <c r="M1290">
        <v>796</v>
      </c>
      <c r="N1290" t="s">
        <v>10</v>
      </c>
      <c r="O1290">
        <v>10</v>
      </c>
      <c r="P1290">
        <v>3102.0000000000005</v>
      </c>
      <c r="Q1290">
        <f t="shared" si="63"/>
        <v>31020.000000000004</v>
      </c>
      <c r="R1290">
        <f t="shared" si="64"/>
        <v>34742.400000000009</v>
      </c>
      <c r="S1290"/>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row>
    <row r="1291" spans="1:60" s="2" customFormat="1" ht="15" x14ac:dyDescent="0.25">
      <c r="A1291" t="s">
        <v>3269</v>
      </c>
      <c r="B1291" t="s">
        <v>25</v>
      </c>
      <c r="C1291" t="s">
        <v>775</v>
      </c>
      <c r="D1291" t="s">
        <v>860</v>
      </c>
      <c r="E1291" t="s">
        <v>116</v>
      </c>
      <c r="F1291" t="s">
        <v>1605</v>
      </c>
      <c r="G1291" t="s">
        <v>3354</v>
      </c>
      <c r="H1291" t="s">
        <v>145</v>
      </c>
      <c r="I1291" t="s">
        <v>882</v>
      </c>
      <c r="J1291" t="s">
        <v>124</v>
      </c>
      <c r="K1291" t="s">
        <v>754</v>
      </c>
      <c r="L1291">
        <v>0</v>
      </c>
      <c r="M1291">
        <v>796</v>
      </c>
      <c r="N1291" t="s">
        <v>10</v>
      </c>
      <c r="O1291">
        <v>6</v>
      </c>
      <c r="P1291">
        <v>3102.0000000000005</v>
      </c>
      <c r="Q1291">
        <f t="shared" si="63"/>
        <v>18612.000000000004</v>
      </c>
      <c r="R1291">
        <f t="shared" si="64"/>
        <v>20845.440000000006</v>
      </c>
      <c r="S1291"/>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c r="AX1291" s="5"/>
      <c r="AY1291" s="5"/>
      <c r="AZ1291" s="5"/>
      <c r="BA1291" s="5"/>
      <c r="BB1291" s="5"/>
      <c r="BC1291" s="5"/>
      <c r="BD1291" s="5"/>
      <c r="BE1291" s="5"/>
      <c r="BF1291" s="5"/>
      <c r="BG1291" s="5"/>
      <c r="BH1291" s="5"/>
    </row>
    <row r="1292" spans="1:60" s="2" customFormat="1" ht="15" x14ac:dyDescent="0.25">
      <c r="A1292" t="s">
        <v>3270</v>
      </c>
      <c r="B1292" t="s">
        <v>25</v>
      </c>
      <c r="C1292" t="s">
        <v>775</v>
      </c>
      <c r="D1292" t="s">
        <v>861</v>
      </c>
      <c r="E1292" t="s">
        <v>116</v>
      </c>
      <c r="F1292" t="s">
        <v>1605</v>
      </c>
      <c r="G1292" t="s">
        <v>3354</v>
      </c>
      <c r="H1292" t="s">
        <v>145</v>
      </c>
      <c r="I1292" t="s">
        <v>882</v>
      </c>
      <c r="J1292" t="s">
        <v>124</v>
      </c>
      <c r="K1292" t="s">
        <v>754</v>
      </c>
      <c r="L1292">
        <v>0</v>
      </c>
      <c r="M1292">
        <v>796</v>
      </c>
      <c r="N1292" t="s">
        <v>10</v>
      </c>
      <c r="O1292">
        <v>4</v>
      </c>
      <c r="P1292">
        <v>3102.0000000000005</v>
      </c>
      <c r="Q1292">
        <f t="shared" si="63"/>
        <v>12408.000000000002</v>
      </c>
      <c r="R1292">
        <f t="shared" si="64"/>
        <v>13896.960000000003</v>
      </c>
      <c r="S1292"/>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c r="AZ1292" s="5"/>
      <c r="BA1292" s="5"/>
      <c r="BB1292" s="5"/>
      <c r="BC1292" s="5"/>
      <c r="BD1292" s="5"/>
      <c r="BE1292" s="5"/>
      <c r="BF1292" s="5"/>
      <c r="BG1292" s="5"/>
      <c r="BH1292" s="5"/>
    </row>
    <row r="1293" spans="1:60" s="2" customFormat="1" ht="15" x14ac:dyDescent="0.25">
      <c r="A1293" t="s">
        <v>3271</v>
      </c>
      <c r="B1293" t="s">
        <v>25</v>
      </c>
      <c r="C1293" t="s">
        <v>775</v>
      </c>
      <c r="D1293" t="s">
        <v>839</v>
      </c>
      <c r="E1293" t="s">
        <v>116</v>
      </c>
      <c r="F1293" t="s">
        <v>1605</v>
      </c>
      <c r="G1293" t="s">
        <v>3354</v>
      </c>
      <c r="H1293" t="s">
        <v>145</v>
      </c>
      <c r="I1293" t="s">
        <v>882</v>
      </c>
      <c r="J1293" t="s">
        <v>124</v>
      </c>
      <c r="K1293" t="s">
        <v>754</v>
      </c>
      <c r="L1293">
        <v>0</v>
      </c>
      <c r="M1293">
        <v>796</v>
      </c>
      <c r="N1293" t="s">
        <v>10</v>
      </c>
      <c r="O1293">
        <v>4</v>
      </c>
      <c r="P1293">
        <v>3102.0000000000005</v>
      </c>
      <c r="Q1293">
        <f t="shared" si="63"/>
        <v>12408.000000000002</v>
      </c>
      <c r="R1293">
        <f t="shared" si="64"/>
        <v>13896.960000000003</v>
      </c>
      <c r="S1293"/>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c r="BA1293" s="5"/>
      <c r="BB1293" s="5"/>
      <c r="BC1293" s="5"/>
      <c r="BD1293" s="5"/>
      <c r="BE1293" s="5"/>
      <c r="BF1293" s="5"/>
      <c r="BG1293" s="5"/>
      <c r="BH1293" s="5"/>
    </row>
    <row r="1294" spans="1:60" s="2" customFormat="1" ht="15" x14ac:dyDescent="0.25">
      <c r="A1294" t="s">
        <v>3272</v>
      </c>
      <c r="B1294" t="s">
        <v>25</v>
      </c>
      <c r="C1294" t="s">
        <v>775</v>
      </c>
      <c r="D1294" t="s">
        <v>836</v>
      </c>
      <c r="E1294" t="s">
        <v>116</v>
      </c>
      <c r="F1294" t="s">
        <v>1605</v>
      </c>
      <c r="G1294" t="s">
        <v>3354</v>
      </c>
      <c r="H1294" t="s">
        <v>145</v>
      </c>
      <c r="I1294" t="s">
        <v>882</v>
      </c>
      <c r="J1294" t="s">
        <v>124</v>
      </c>
      <c r="K1294" t="s">
        <v>754</v>
      </c>
      <c r="L1294">
        <v>0</v>
      </c>
      <c r="M1294">
        <v>796</v>
      </c>
      <c r="N1294" t="s">
        <v>10</v>
      </c>
      <c r="O1294">
        <v>6</v>
      </c>
      <c r="P1294">
        <v>3102.0000000000005</v>
      </c>
      <c r="Q1294">
        <f t="shared" si="63"/>
        <v>18612.000000000004</v>
      </c>
      <c r="R1294">
        <f t="shared" si="64"/>
        <v>20845.440000000006</v>
      </c>
      <c r="S1294"/>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c r="BA1294" s="5"/>
      <c r="BB1294" s="5"/>
      <c r="BC1294" s="5"/>
      <c r="BD1294" s="5"/>
      <c r="BE1294" s="5"/>
      <c r="BF1294" s="5"/>
      <c r="BG1294" s="5"/>
      <c r="BH1294" s="5"/>
    </row>
    <row r="1295" spans="1:60" s="2" customFormat="1" ht="15" x14ac:dyDescent="0.25">
      <c r="A1295" t="s">
        <v>3273</v>
      </c>
      <c r="B1295" t="s">
        <v>25</v>
      </c>
      <c r="C1295" t="s">
        <v>775</v>
      </c>
      <c r="D1295" t="s">
        <v>855</v>
      </c>
      <c r="E1295" t="s">
        <v>116</v>
      </c>
      <c r="F1295" t="s">
        <v>1605</v>
      </c>
      <c r="G1295" t="s">
        <v>3354</v>
      </c>
      <c r="H1295" t="s">
        <v>145</v>
      </c>
      <c r="I1295" t="s">
        <v>882</v>
      </c>
      <c r="J1295" t="s">
        <v>124</v>
      </c>
      <c r="K1295" t="s">
        <v>754</v>
      </c>
      <c r="L1295">
        <v>0</v>
      </c>
      <c r="M1295">
        <v>796</v>
      </c>
      <c r="N1295" t="s">
        <v>10</v>
      </c>
      <c r="O1295">
        <v>2</v>
      </c>
      <c r="P1295">
        <v>3102.0000000000005</v>
      </c>
      <c r="Q1295">
        <f t="shared" ref="Q1295:Q1353" si="65">O1295*P1295</f>
        <v>6204.0000000000009</v>
      </c>
      <c r="R1295">
        <f t="shared" ref="R1295:R1353" si="66">Q1295*1.12</f>
        <v>6948.4800000000014</v>
      </c>
      <c r="S129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row>
    <row r="1296" spans="1:60" s="2" customFormat="1" ht="15" x14ac:dyDescent="0.25">
      <c r="A1296" t="s">
        <v>3274</v>
      </c>
      <c r="B1296" t="s">
        <v>25</v>
      </c>
      <c r="C1296" t="s">
        <v>775</v>
      </c>
      <c r="D1296" t="s">
        <v>862</v>
      </c>
      <c r="E1296" t="s">
        <v>116</v>
      </c>
      <c r="F1296" t="s">
        <v>1605</v>
      </c>
      <c r="G1296" t="s">
        <v>3354</v>
      </c>
      <c r="H1296" t="s">
        <v>145</v>
      </c>
      <c r="I1296" t="s">
        <v>882</v>
      </c>
      <c r="J1296" t="s">
        <v>124</v>
      </c>
      <c r="K1296" t="s">
        <v>754</v>
      </c>
      <c r="L1296">
        <v>0</v>
      </c>
      <c r="M1296">
        <v>796</v>
      </c>
      <c r="N1296" t="s">
        <v>10</v>
      </c>
      <c r="O1296">
        <v>8</v>
      </c>
      <c r="P1296">
        <v>3102.0000000000005</v>
      </c>
      <c r="Q1296">
        <f t="shared" si="65"/>
        <v>24816.000000000004</v>
      </c>
      <c r="R1296">
        <f t="shared" si="66"/>
        <v>27793.920000000006</v>
      </c>
      <c r="S1296"/>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row>
    <row r="1297" spans="1:60" s="2" customFormat="1" ht="15" x14ac:dyDescent="0.25">
      <c r="A1297" t="s">
        <v>3275</v>
      </c>
      <c r="B1297" t="s">
        <v>25</v>
      </c>
      <c r="C1297" t="s">
        <v>775</v>
      </c>
      <c r="D1297" t="s">
        <v>845</v>
      </c>
      <c r="E1297" t="s">
        <v>116</v>
      </c>
      <c r="F1297" t="s">
        <v>1605</v>
      </c>
      <c r="G1297" t="s">
        <v>3354</v>
      </c>
      <c r="H1297" t="s">
        <v>145</v>
      </c>
      <c r="I1297" t="s">
        <v>882</v>
      </c>
      <c r="J1297" t="s">
        <v>124</v>
      </c>
      <c r="K1297" t="s">
        <v>754</v>
      </c>
      <c r="L1297">
        <v>0</v>
      </c>
      <c r="M1297">
        <v>796</v>
      </c>
      <c r="N1297" t="s">
        <v>10</v>
      </c>
      <c r="O1297">
        <v>4</v>
      </c>
      <c r="P1297">
        <v>3102.0000000000005</v>
      </c>
      <c r="Q1297">
        <f t="shared" si="65"/>
        <v>12408.000000000002</v>
      </c>
      <c r="R1297">
        <f t="shared" si="66"/>
        <v>13896.960000000003</v>
      </c>
      <c r="S1297"/>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row>
    <row r="1298" spans="1:60" s="2" customFormat="1" ht="15" x14ac:dyDescent="0.25">
      <c r="A1298" t="s">
        <v>3276</v>
      </c>
      <c r="B1298" t="s">
        <v>25</v>
      </c>
      <c r="C1298" t="s">
        <v>775</v>
      </c>
      <c r="D1298" t="s">
        <v>836</v>
      </c>
      <c r="E1298" t="s">
        <v>116</v>
      </c>
      <c r="F1298" t="s">
        <v>1605</v>
      </c>
      <c r="G1298" t="s">
        <v>3354</v>
      </c>
      <c r="H1298" t="s">
        <v>128</v>
      </c>
      <c r="I1298" t="s">
        <v>614</v>
      </c>
      <c r="J1298" t="s">
        <v>124</v>
      </c>
      <c r="K1298" t="s">
        <v>754</v>
      </c>
      <c r="L1298">
        <v>0</v>
      </c>
      <c r="M1298">
        <v>796</v>
      </c>
      <c r="N1298" t="s">
        <v>10</v>
      </c>
      <c r="O1298">
        <v>10</v>
      </c>
      <c r="P1298">
        <v>3102.0000000000005</v>
      </c>
      <c r="Q1298">
        <f t="shared" si="65"/>
        <v>31020.000000000004</v>
      </c>
      <c r="R1298">
        <f t="shared" si="66"/>
        <v>34742.400000000009</v>
      </c>
      <c r="S1298"/>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row>
    <row r="1299" spans="1:60" s="2" customFormat="1" ht="15" x14ac:dyDescent="0.25">
      <c r="A1299" t="s">
        <v>3277</v>
      </c>
      <c r="B1299" t="s">
        <v>25</v>
      </c>
      <c r="C1299" t="s">
        <v>775</v>
      </c>
      <c r="D1299" t="s">
        <v>836</v>
      </c>
      <c r="E1299" t="s">
        <v>116</v>
      </c>
      <c r="F1299" t="s">
        <v>1605</v>
      </c>
      <c r="G1299" t="s">
        <v>3354</v>
      </c>
      <c r="H1299" t="s">
        <v>128</v>
      </c>
      <c r="I1299" t="s">
        <v>614</v>
      </c>
      <c r="J1299" t="s">
        <v>124</v>
      </c>
      <c r="K1299" t="s">
        <v>754</v>
      </c>
      <c r="L1299">
        <v>0</v>
      </c>
      <c r="M1299">
        <v>796</v>
      </c>
      <c r="N1299" t="s">
        <v>10</v>
      </c>
      <c r="O1299">
        <v>10</v>
      </c>
      <c r="P1299">
        <v>3102.0000000000005</v>
      </c>
      <c r="Q1299">
        <f t="shared" si="65"/>
        <v>31020.000000000004</v>
      </c>
      <c r="R1299">
        <f t="shared" si="66"/>
        <v>34742.400000000009</v>
      </c>
      <c r="S1299"/>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row>
    <row r="1300" spans="1:60" s="2" customFormat="1" ht="15" x14ac:dyDescent="0.25">
      <c r="A1300" t="s">
        <v>3278</v>
      </c>
      <c r="B1300" t="s">
        <v>25</v>
      </c>
      <c r="C1300" t="s">
        <v>775</v>
      </c>
      <c r="D1300" t="s">
        <v>813</v>
      </c>
      <c r="E1300" t="s">
        <v>116</v>
      </c>
      <c r="F1300" t="s">
        <v>1605</v>
      </c>
      <c r="G1300" t="s">
        <v>3354</v>
      </c>
      <c r="H1300" t="s">
        <v>128</v>
      </c>
      <c r="I1300" t="s">
        <v>614</v>
      </c>
      <c r="J1300" t="s">
        <v>124</v>
      </c>
      <c r="K1300" t="s">
        <v>754</v>
      </c>
      <c r="L1300">
        <v>0</v>
      </c>
      <c r="M1300">
        <v>796</v>
      </c>
      <c r="N1300" t="s">
        <v>10</v>
      </c>
      <c r="O1300">
        <v>10</v>
      </c>
      <c r="P1300">
        <v>3102.0000000000005</v>
      </c>
      <c r="Q1300">
        <f t="shared" si="65"/>
        <v>31020.000000000004</v>
      </c>
      <c r="R1300">
        <f t="shared" si="66"/>
        <v>34742.400000000009</v>
      </c>
      <c r="S1300"/>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row>
    <row r="1301" spans="1:60" s="2" customFormat="1" ht="15" x14ac:dyDescent="0.25">
      <c r="A1301" t="s">
        <v>3279</v>
      </c>
      <c r="B1301" t="s">
        <v>25</v>
      </c>
      <c r="C1301" t="s">
        <v>775</v>
      </c>
      <c r="D1301" t="s">
        <v>836</v>
      </c>
      <c r="E1301" t="s">
        <v>116</v>
      </c>
      <c r="F1301" t="s">
        <v>1605</v>
      </c>
      <c r="G1301" t="s">
        <v>3354</v>
      </c>
      <c r="H1301" t="s">
        <v>130</v>
      </c>
      <c r="I1301" t="s">
        <v>883</v>
      </c>
      <c r="J1301" t="s">
        <v>124</v>
      </c>
      <c r="K1301" t="s">
        <v>754</v>
      </c>
      <c r="L1301">
        <v>0</v>
      </c>
      <c r="M1301">
        <v>796</v>
      </c>
      <c r="N1301" t="s">
        <v>10</v>
      </c>
      <c r="O1301">
        <v>10</v>
      </c>
      <c r="P1301">
        <v>3102.0000000000005</v>
      </c>
      <c r="Q1301">
        <f t="shared" si="65"/>
        <v>31020.000000000004</v>
      </c>
      <c r="R1301">
        <f t="shared" si="66"/>
        <v>34742.400000000009</v>
      </c>
      <c r="S1301"/>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row>
    <row r="1302" spans="1:60" s="2" customFormat="1" ht="15" x14ac:dyDescent="0.25">
      <c r="A1302" t="s">
        <v>3280</v>
      </c>
      <c r="B1302" t="s">
        <v>25</v>
      </c>
      <c r="C1302" t="s">
        <v>775</v>
      </c>
      <c r="D1302" t="s">
        <v>845</v>
      </c>
      <c r="E1302" t="s">
        <v>116</v>
      </c>
      <c r="F1302" t="s">
        <v>1605</v>
      </c>
      <c r="G1302" t="s">
        <v>3354</v>
      </c>
      <c r="H1302" t="s">
        <v>130</v>
      </c>
      <c r="I1302" t="s">
        <v>883</v>
      </c>
      <c r="J1302" t="s">
        <v>124</v>
      </c>
      <c r="K1302" t="s">
        <v>754</v>
      </c>
      <c r="L1302">
        <v>0</v>
      </c>
      <c r="M1302">
        <v>796</v>
      </c>
      <c r="N1302" t="s">
        <v>10</v>
      </c>
      <c r="O1302">
        <v>10</v>
      </c>
      <c r="P1302">
        <v>3102.0000000000005</v>
      </c>
      <c r="Q1302">
        <f t="shared" si="65"/>
        <v>31020.000000000004</v>
      </c>
      <c r="R1302">
        <f t="shared" si="66"/>
        <v>34742.400000000009</v>
      </c>
      <c r="S1302"/>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row>
    <row r="1303" spans="1:60" s="2" customFormat="1" ht="15" x14ac:dyDescent="0.25">
      <c r="A1303" t="s">
        <v>3281</v>
      </c>
      <c r="B1303" t="s">
        <v>25</v>
      </c>
      <c r="C1303" t="s">
        <v>775</v>
      </c>
      <c r="D1303" t="s">
        <v>838</v>
      </c>
      <c r="E1303" t="s">
        <v>116</v>
      </c>
      <c r="F1303" t="s">
        <v>1605</v>
      </c>
      <c r="G1303" t="s">
        <v>3354</v>
      </c>
      <c r="H1303" t="s">
        <v>130</v>
      </c>
      <c r="I1303" t="s">
        <v>883</v>
      </c>
      <c r="J1303" t="s">
        <v>124</v>
      </c>
      <c r="K1303" t="s">
        <v>754</v>
      </c>
      <c r="L1303">
        <v>0</v>
      </c>
      <c r="M1303">
        <v>796</v>
      </c>
      <c r="N1303" t="s">
        <v>10</v>
      </c>
      <c r="O1303">
        <v>10</v>
      </c>
      <c r="P1303">
        <v>3102.0000000000005</v>
      </c>
      <c r="Q1303">
        <f t="shared" si="65"/>
        <v>31020.000000000004</v>
      </c>
      <c r="R1303">
        <f t="shared" si="66"/>
        <v>34742.400000000009</v>
      </c>
      <c r="S1303"/>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row>
    <row r="1304" spans="1:60" s="2" customFormat="1" ht="15" x14ac:dyDescent="0.25">
      <c r="A1304" t="s">
        <v>3282</v>
      </c>
      <c r="B1304" t="s">
        <v>25</v>
      </c>
      <c r="C1304" t="s">
        <v>775</v>
      </c>
      <c r="D1304" t="s">
        <v>863</v>
      </c>
      <c r="E1304" t="s">
        <v>116</v>
      </c>
      <c r="F1304" t="s">
        <v>1605</v>
      </c>
      <c r="G1304" t="s">
        <v>3354</v>
      </c>
      <c r="H1304" t="s">
        <v>130</v>
      </c>
      <c r="I1304" t="s">
        <v>883</v>
      </c>
      <c r="J1304" t="s">
        <v>124</v>
      </c>
      <c r="K1304" t="s">
        <v>754</v>
      </c>
      <c r="L1304">
        <v>0</v>
      </c>
      <c r="M1304">
        <v>796</v>
      </c>
      <c r="N1304" t="s">
        <v>10</v>
      </c>
      <c r="O1304">
        <v>10</v>
      </c>
      <c r="P1304">
        <v>3102.0000000000005</v>
      </c>
      <c r="Q1304">
        <f t="shared" si="65"/>
        <v>31020.000000000004</v>
      </c>
      <c r="R1304">
        <f t="shared" si="66"/>
        <v>34742.400000000009</v>
      </c>
      <c r="S1304"/>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row>
    <row r="1305" spans="1:60" s="2" customFormat="1" ht="15" x14ac:dyDescent="0.25">
      <c r="A1305" t="s">
        <v>3283</v>
      </c>
      <c r="B1305" t="s">
        <v>25</v>
      </c>
      <c r="C1305" t="s">
        <v>775</v>
      </c>
      <c r="D1305" t="s">
        <v>841</v>
      </c>
      <c r="E1305" t="s">
        <v>116</v>
      </c>
      <c r="F1305" t="s">
        <v>1605</v>
      </c>
      <c r="G1305" t="s">
        <v>3354</v>
      </c>
      <c r="H1305" t="s">
        <v>130</v>
      </c>
      <c r="I1305" t="s">
        <v>883</v>
      </c>
      <c r="J1305" t="s">
        <v>124</v>
      </c>
      <c r="K1305" t="s">
        <v>754</v>
      </c>
      <c r="L1305">
        <v>0</v>
      </c>
      <c r="M1305">
        <v>796</v>
      </c>
      <c r="N1305" t="s">
        <v>10</v>
      </c>
      <c r="O1305">
        <v>10</v>
      </c>
      <c r="P1305">
        <v>3102.0000000000005</v>
      </c>
      <c r="Q1305">
        <f t="shared" si="65"/>
        <v>31020.000000000004</v>
      </c>
      <c r="R1305">
        <f t="shared" si="66"/>
        <v>34742.400000000009</v>
      </c>
      <c r="S130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row>
    <row r="1306" spans="1:60" s="2" customFormat="1" ht="15" x14ac:dyDescent="0.25">
      <c r="A1306" t="s">
        <v>3284</v>
      </c>
      <c r="B1306" t="s">
        <v>25</v>
      </c>
      <c r="C1306" t="s">
        <v>775</v>
      </c>
      <c r="D1306" t="s">
        <v>836</v>
      </c>
      <c r="E1306" t="s">
        <v>116</v>
      </c>
      <c r="F1306" t="s">
        <v>1605</v>
      </c>
      <c r="G1306" t="s">
        <v>3354</v>
      </c>
      <c r="H1306" t="s">
        <v>133</v>
      </c>
      <c r="I1306" t="s">
        <v>2819</v>
      </c>
      <c r="J1306" t="s">
        <v>124</v>
      </c>
      <c r="K1306" t="s">
        <v>754</v>
      </c>
      <c r="L1306">
        <v>0</v>
      </c>
      <c r="M1306">
        <v>796</v>
      </c>
      <c r="N1306" t="s">
        <v>10</v>
      </c>
      <c r="O1306">
        <v>5</v>
      </c>
      <c r="P1306">
        <v>3102.0000000000005</v>
      </c>
      <c r="Q1306">
        <f t="shared" si="65"/>
        <v>15510.000000000002</v>
      </c>
      <c r="R1306">
        <f t="shared" si="66"/>
        <v>17371.200000000004</v>
      </c>
      <c r="S1306"/>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row>
    <row r="1307" spans="1:60" s="2" customFormat="1" ht="15" x14ac:dyDescent="0.25">
      <c r="A1307" t="s">
        <v>3285</v>
      </c>
      <c r="B1307" t="s">
        <v>25</v>
      </c>
      <c r="C1307" t="s">
        <v>775</v>
      </c>
      <c r="D1307" t="s">
        <v>844</v>
      </c>
      <c r="E1307" t="s">
        <v>116</v>
      </c>
      <c r="F1307" t="s">
        <v>1605</v>
      </c>
      <c r="G1307" t="s">
        <v>3354</v>
      </c>
      <c r="H1307" t="s">
        <v>133</v>
      </c>
      <c r="I1307" t="s">
        <v>2819</v>
      </c>
      <c r="J1307" t="s">
        <v>124</v>
      </c>
      <c r="K1307" t="s">
        <v>754</v>
      </c>
      <c r="L1307">
        <v>0</v>
      </c>
      <c r="M1307">
        <v>796</v>
      </c>
      <c r="N1307" t="s">
        <v>10</v>
      </c>
      <c r="O1307">
        <v>5</v>
      </c>
      <c r="P1307">
        <v>3102.0000000000005</v>
      </c>
      <c r="Q1307">
        <f t="shared" si="65"/>
        <v>15510.000000000002</v>
      </c>
      <c r="R1307">
        <f t="shared" si="66"/>
        <v>17371.200000000004</v>
      </c>
      <c r="S1307"/>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row>
    <row r="1308" spans="1:60" s="2" customFormat="1" ht="15" x14ac:dyDescent="0.25">
      <c r="A1308" t="s">
        <v>3286</v>
      </c>
      <c r="B1308" t="s">
        <v>25</v>
      </c>
      <c r="C1308" t="s">
        <v>775</v>
      </c>
      <c r="D1308" t="s">
        <v>864</v>
      </c>
      <c r="E1308" t="s">
        <v>116</v>
      </c>
      <c r="F1308" t="s">
        <v>1605</v>
      </c>
      <c r="G1308" t="s">
        <v>3354</v>
      </c>
      <c r="H1308" t="s">
        <v>133</v>
      </c>
      <c r="I1308" t="s">
        <v>2819</v>
      </c>
      <c r="J1308" t="s">
        <v>124</v>
      </c>
      <c r="K1308" t="s">
        <v>754</v>
      </c>
      <c r="L1308">
        <v>0</v>
      </c>
      <c r="M1308">
        <v>796</v>
      </c>
      <c r="N1308" t="s">
        <v>10</v>
      </c>
      <c r="O1308">
        <v>5</v>
      </c>
      <c r="P1308">
        <v>3102.0000000000005</v>
      </c>
      <c r="Q1308">
        <f t="shared" si="65"/>
        <v>15510.000000000002</v>
      </c>
      <c r="R1308">
        <f t="shared" si="66"/>
        <v>17371.200000000004</v>
      </c>
      <c r="S1308"/>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row>
    <row r="1309" spans="1:60" s="2" customFormat="1" ht="15" x14ac:dyDescent="0.25">
      <c r="A1309" t="s">
        <v>3287</v>
      </c>
      <c r="B1309" t="s">
        <v>25</v>
      </c>
      <c r="C1309" t="s">
        <v>775</v>
      </c>
      <c r="D1309" t="s">
        <v>841</v>
      </c>
      <c r="E1309" t="s">
        <v>116</v>
      </c>
      <c r="F1309" t="s">
        <v>1605</v>
      </c>
      <c r="G1309" t="s">
        <v>3354</v>
      </c>
      <c r="H1309" t="s">
        <v>133</v>
      </c>
      <c r="I1309" t="s">
        <v>2819</v>
      </c>
      <c r="J1309" t="s">
        <v>124</v>
      </c>
      <c r="K1309" t="s">
        <v>754</v>
      </c>
      <c r="L1309">
        <v>0</v>
      </c>
      <c r="M1309">
        <v>796</v>
      </c>
      <c r="N1309" t="s">
        <v>10</v>
      </c>
      <c r="O1309">
        <v>5</v>
      </c>
      <c r="P1309">
        <v>3102.0000000000005</v>
      </c>
      <c r="Q1309">
        <f t="shared" si="65"/>
        <v>15510.000000000002</v>
      </c>
      <c r="R1309">
        <f t="shared" si="66"/>
        <v>17371.200000000004</v>
      </c>
      <c r="S1309"/>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row>
    <row r="1310" spans="1:60" s="2" customFormat="1" ht="15" x14ac:dyDescent="0.25">
      <c r="A1310" t="s">
        <v>3288</v>
      </c>
      <c r="B1310" t="s">
        <v>25</v>
      </c>
      <c r="C1310" t="s">
        <v>775</v>
      </c>
      <c r="D1310" t="s">
        <v>865</v>
      </c>
      <c r="E1310" t="s">
        <v>116</v>
      </c>
      <c r="F1310" t="s">
        <v>1605</v>
      </c>
      <c r="G1310" t="s">
        <v>3354</v>
      </c>
      <c r="H1310" t="s">
        <v>133</v>
      </c>
      <c r="I1310" t="s">
        <v>2819</v>
      </c>
      <c r="J1310" t="s">
        <v>124</v>
      </c>
      <c r="K1310" t="s">
        <v>754</v>
      </c>
      <c r="L1310">
        <v>0</v>
      </c>
      <c r="M1310">
        <v>796</v>
      </c>
      <c r="N1310" t="s">
        <v>10</v>
      </c>
      <c r="O1310">
        <v>5</v>
      </c>
      <c r="P1310">
        <v>3102.0000000000005</v>
      </c>
      <c r="Q1310">
        <f t="shared" si="65"/>
        <v>15510.000000000002</v>
      </c>
      <c r="R1310">
        <f t="shared" si="66"/>
        <v>17371.200000000004</v>
      </c>
      <c r="S1310"/>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row>
    <row r="1311" spans="1:60" s="2" customFormat="1" ht="15" x14ac:dyDescent="0.25">
      <c r="A1311" t="s">
        <v>3289</v>
      </c>
      <c r="B1311" t="s">
        <v>25</v>
      </c>
      <c r="C1311" t="s">
        <v>775</v>
      </c>
      <c r="D1311" t="s">
        <v>849</v>
      </c>
      <c r="E1311" t="s">
        <v>116</v>
      </c>
      <c r="F1311" t="s">
        <v>1605</v>
      </c>
      <c r="G1311" t="s">
        <v>3354</v>
      </c>
      <c r="H1311" t="s">
        <v>133</v>
      </c>
      <c r="I1311" t="s">
        <v>2819</v>
      </c>
      <c r="J1311" t="s">
        <v>124</v>
      </c>
      <c r="K1311" t="s">
        <v>754</v>
      </c>
      <c r="L1311">
        <v>0</v>
      </c>
      <c r="M1311">
        <v>796</v>
      </c>
      <c r="N1311" t="s">
        <v>10</v>
      </c>
      <c r="O1311">
        <v>5</v>
      </c>
      <c r="P1311">
        <v>3102.0000000000005</v>
      </c>
      <c r="Q1311">
        <f t="shared" si="65"/>
        <v>15510.000000000002</v>
      </c>
      <c r="R1311">
        <f t="shared" si="66"/>
        <v>17371.200000000004</v>
      </c>
      <c r="S1311"/>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row>
    <row r="1312" spans="1:60" s="2" customFormat="1" ht="15" x14ac:dyDescent="0.25">
      <c r="A1312" t="s">
        <v>3290</v>
      </c>
      <c r="B1312" t="s">
        <v>25</v>
      </c>
      <c r="C1312" t="s">
        <v>775</v>
      </c>
      <c r="D1312" t="s">
        <v>816</v>
      </c>
      <c r="E1312" t="s">
        <v>116</v>
      </c>
      <c r="F1312" t="s">
        <v>1605</v>
      </c>
      <c r="G1312" t="s">
        <v>3354</v>
      </c>
      <c r="H1312" t="s">
        <v>133</v>
      </c>
      <c r="I1312" t="s">
        <v>2819</v>
      </c>
      <c r="J1312" t="s">
        <v>124</v>
      </c>
      <c r="K1312" t="s">
        <v>754</v>
      </c>
      <c r="L1312">
        <v>0</v>
      </c>
      <c r="M1312">
        <v>796</v>
      </c>
      <c r="N1312" t="s">
        <v>10</v>
      </c>
      <c r="O1312">
        <v>5</v>
      </c>
      <c r="P1312">
        <v>3102.0000000000005</v>
      </c>
      <c r="Q1312">
        <f t="shared" si="65"/>
        <v>15510.000000000002</v>
      </c>
      <c r="R1312">
        <f t="shared" si="66"/>
        <v>17371.200000000004</v>
      </c>
      <c r="S1312"/>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row>
    <row r="1313" spans="1:60" s="2" customFormat="1" ht="15" x14ac:dyDescent="0.25">
      <c r="A1313" t="s">
        <v>3291</v>
      </c>
      <c r="B1313" t="s">
        <v>25</v>
      </c>
      <c r="C1313" t="s">
        <v>775</v>
      </c>
      <c r="D1313" t="s">
        <v>812</v>
      </c>
      <c r="E1313" t="s">
        <v>116</v>
      </c>
      <c r="F1313" t="s">
        <v>1605</v>
      </c>
      <c r="G1313" t="s">
        <v>3354</v>
      </c>
      <c r="H1313" t="s">
        <v>126</v>
      </c>
      <c r="I1313" t="s">
        <v>2211</v>
      </c>
      <c r="J1313" t="s">
        <v>124</v>
      </c>
      <c r="K1313" t="s">
        <v>754</v>
      </c>
      <c r="L1313">
        <v>0</v>
      </c>
      <c r="M1313">
        <v>796</v>
      </c>
      <c r="N1313" t="s">
        <v>10</v>
      </c>
      <c r="O1313">
        <v>4</v>
      </c>
      <c r="P1313">
        <v>3102.0000000000005</v>
      </c>
      <c r="Q1313">
        <f t="shared" si="65"/>
        <v>12408.000000000002</v>
      </c>
      <c r="R1313">
        <f t="shared" si="66"/>
        <v>13896.960000000003</v>
      </c>
      <c r="S1313"/>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row>
    <row r="1314" spans="1:60" s="2" customFormat="1" ht="15" x14ac:dyDescent="0.25">
      <c r="A1314" t="s">
        <v>3292</v>
      </c>
      <c r="B1314" t="s">
        <v>25</v>
      </c>
      <c r="C1314" t="s">
        <v>775</v>
      </c>
      <c r="D1314" t="s">
        <v>849</v>
      </c>
      <c r="E1314" t="s">
        <v>116</v>
      </c>
      <c r="F1314" t="s">
        <v>1605</v>
      </c>
      <c r="G1314" t="s">
        <v>3354</v>
      </c>
      <c r="H1314" t="s">
        <v>2658</v>
      </c>
      <c r="I1314" t="s">
        <v>884</v>
      </c>
      <c r="J1314" t="s">
        <v>124</v>
      </c>
      <c r="K1314" t="s">
        <v>754</v>
      </c>
      <c r="L1314">
        <v>0</v>
      </c>
      <c r="M1314">
        <v>796</v>
      </c>
      <c r="N1314" t="s">
        <v>10</v>
      </c>
      <c r="O1314">
        <v>5</v>
      </c>
      <c r="P1314">
        <v>3102.0000000000005</v>
      </c>
      <c r="Q1314">
        <f t="shared" si="65"/>
        <v>15510.000000000002</v>
      </c>
      <c r="R1314">
        <f t="shared" si="66"/>
        <v>17371.200000000004</v>
      </c>
      <c r="S1314"/>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row>
    <row r="1315" spans="1:60" s="2" customFormat="1" ht="15" x14ac:dyDescent="0.25">
      <c r="A1315" t="s">
        <v>3293</v>
      </c>
      <c r="B1315" t="s">
        <v>25</v>
      </c>
      <c r="C1315" t="s">
        <v>775</v>
      </c>
      <c r="D1315" t="s">
        <v>845</v>
      </c>
      <c r="E1315" t="s">
        <v>116</v>
      </c>
      <c r="F1315" t="s">
        <v>1605</v>
      </c>
      <c r="G1315" t="s">
        <v>3354</v>
      </c>
      <c r="H1315" t="s">
        <v>2658</v>
      </c>
      <c r="I1315" t="s">
        <v>884</v>
      </c>
      <c r="J1315" t="s">
        <v>124</v>
      </c>
      <c r="K1315" t="s">
        <v>754</v>
      </c>
      <c r="L1315">
        <v>0</v>
      </c>
      <c r="M1315">
        <v>796</v>
      </c>
      <c r="N1315" t="s">
        <v>10</v>
      </c>
      <c r="O1315">
        <v>5</v>
      </c>
      <c r="P1315">
        <v>3102.0000000000005</v>
      </c>
      <c r="Q1315">
        <f t="shared" si="65"/>
        <v>15510.000000000002</v>
      </c>
      <c r="R1315">
        <f t="shared" si="66"/>
        <v>17371.200000000004</v>
      </c>
      <c r="S131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row>
    <row r="1316" spans="1:60" s="2" customFormat="1" ht="15" x14ac:dyDescent="0.25">
      <c r="A1316" t="s">
        <v>3294</v>
      </c>
      <c r="B1316" t="s">
        <v>25</v>
      </c>
      <c r="C1316" t="s">
        <v>775</v>
      </c>
      <c r="D1316" t="s">
        <v>839</v>
      </c>
      <c r="E1316" t="s">
        <v>116</v>
      </c>
      <c r="F1316" t="s">
        <v>1605</v>
      </c>
      <c r="G1316" t="s">
        <v>3354</v>
      </c>
      <c r="H1316" t="s">
        <v>2658</v>
      </c>
      <c r="I1316" t="s">
        <v>884</v>
      </c>
      <c r="J1316" t="s">
        <v>124</v>
      </c>
      <c r="K1316" t="s">
        <v>754</v>
      </c>
      <c r="L1316">
        <v>0</v>
      </c>
      <c r="M1316">
        <v>796</v>
      </c>
      <c r="N1316" t="s">
        <v>10</v>
      </c>
      <c r="O1316">
        <v>5</v>
      </c>
      <c r="P1316">
        <v>3102.0000000000005</v>
      </c>
      <c r="Q1316">
        <f t="shared" si="65"/>
        <v>15510.000000000002</v>
      </c>
      <c r="R1316">
        <f t="shared" si="66"/>
        <v>17371.200000000004</v>
      </c>
      <c r="S1316"/>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row>
    <row r="1317" spans="1:60" s="2" customFormat="1" ht="15" x14ac:dyDescent="0.25">
      <c r="A1317" t="s">
        <v>3295</v>
      </c>
      <c r="B1317" t="s">
        <v>25</v>
      </c>
      <c r="C1317" t="s">
        <v>775</v>
      </c>
      <c r="D1317" t="s">
        <v>816</v>
      </c>
      <c r="E1317" t="s">
        <v>116</v>
      </c>
      <c r="F1317" t="s">
        <v>1605</v>
      </c>
      <c r="G1317" t="s">
        <v>3354</v>
      </c>
      <c r="H1317" t="s">
        <v>2658</v>
      </c>
      <c r="I1317" t="s">
        <v>884</v>
      </c>
      <c r="J1317" t="s">
        <v>124</v>
      </c>
      <c r="K1317" t="s">
        <v>754</v>
      </c>
      <c r="L1317">
        <v>0</v>
      </c>
      <c r="M1317">
        <v>796</v>
      </c>
      <c r="N1317" t="s">
        <v>10</v>
      </c>
      <c r="O1317">
        <v>5</v>
      </c>
      <c r="P1317">
        <v>3102.0000000000005</v>
      </c>
      <c r="Q1317">
        <f t="shared" si="65"/>
        <v>15510.000000000002</v>
      </c>
      <c r="R1317">
        <f t="shared" si="66"/>
        <v>17371.200000000004</v>
      </c>
      <c r="S1317"/>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row>
    <row r="1318" spans="1:60" s="2" customFormat="1" ht="15" x14ac:dyDescent="0.25">
      <c r="A1318" t="s">
        <v>3296</v>
      </c>
      <c r="B1318" t="s">
        <v>25</v>
      </c>
      <c r="C1318" t="s">
        <v>775</v>
      </c>
      <c r="D1318" t="s">
        <v>845</v>
      </c>
      <c r="E1318" t="s">
        <v>116</v>
      </c>
      <c r="F1318" t="s">
        <v>1605</v>
      </c>
      <c r="G1318" t="s">
        <v>3354</v>
      </c>
      <c r="H1318" t="s">
        <v>131</v>
      </c>
      <c r="I1318" t="s">
        <v>2821</v>
      </c>
      <c r="J1318" t="s">
        <v>124</v>
      </c>
      <c r="K1318" t="s">
        <v>754</v>
      </c>
      <c r="L1318">
        <v>0</v>
      </c>
      <c r="M1318">
        <v>796</v>
      </c>
      <c r="N1318" t="s">
        <v>10</v>
      </c>
      <c r="O1318">
        <v>10</v>
      </c>
      <c r="P1318">
        <v>3102.0000000000005</v>
      </c>
      <c r="Q1318">
        <f t="shared" si="65"/>
        <v>31020.000000000004</v>
      </c>
      <c r="R1318">
        <f t="shared" si="66"/>
        <v>34742.400000000009</v>
      </c>
      <c r="S1318"/>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row>
    <row r="1319" spans="1:60" s="2" customFormat="1" ht="15" x14ac:dyDescent="0.25">
      <c r="A1319" t="s">
        <v>3297</v>
      </c>
      <c r="B1319" t="s">
        <v>25</v>
      </c>
      <c r="C1319" t="s">
        <v>775</v>
      </c>
      <c r="D1319" t="s">
        <v>842</v>
      </c>
      <c r="E1319" t="s">
        <v>116</v>
      </c>
      <c r="F1319" t="s">
        <v>1605</v>
      </c>
      <c r="G1319" t="s">
        <v>3354</v>
      </c>
      <c r="H1319" t="s">
        <v>131</v>
      </c>
      <c r="I1319" t="s">
        <v>2821</v>
      </c>
      <c r="J1319" t="s">
        <v>124</v>
      </c>
      <c r="K1319" t="s">
        <v>754</v>
      </c>
      <c r="L1319">
        <v>0</v>
      </c>
      <c r="M1319">
        <v>796</v>
      </c>
      <c r="N1319" t="s">
        <v>10</v>
      </c>
      <c r="O1319">
        <v>10</v>
      </c>
      <c r="P1319">
        <v>3102.0000000000005</v>
      </c>
      <c r="Q1319">
        <f t="shared" si="65"/>
        <v>31020.000000000004</v>
      </c>
      <c r="R1319">
        <f t="shared" si="66"/>
        <v>34742.400000000009</v>
      </c>
      <c r="S1319"/>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row>
    <row r="1320" spans="1:60" s="2" customFormat="1" ht="15" x14ac:dyDescent="0.25">
      <c r="A1320" t="s">
        <v>3298</v>
      </c>
      <c r="B1320" t="s">
        <v>25</v>
      </c>
      <c r="C1320" t="s">
        <v>775</v>
      </c>
      <c r="D1320" t="s">
        <v>863</v>
      </c>
      <c r="E1320" t="s">
        <v>116</v>
      </c>
      <c r="F1320" t="s">
        <v>1605</v>
      </c>
      <c r="G1320" t="s">
        <v>3354</v>
      </c>
      <c r="H1320" t="s">
        <v>131</v>
      </c>
      <c r="I1320" t="s">
        <v>2821</v>
      </c>
      <c r="J1320" t="s">
        <v>124</v>
      </c>
      <c r="K1320" t="s">
        <v>754</v>
      </c>
      <c r="L1320">
        <v>0</v>
      </c>
      <c r="M1320">
        <v>796</v>
      </c>
      <c r="N1320" t="s">
        <v>10</v>
      </c>
      <c r="O1320">
        <v>10</v>
      </c>
      <c r="P1320">
        <v>3102.0000000000005</v>
      </c>
      <c r="Q1320">
        <f t="shared" si="65"/>
        <v>31020.000000000004</v>
      </c>
      <c r="R1320">
        <f t="shared" si="66"/>
        <v>34742.400000000009</v>
      </c>
      <c r="S1320"/>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row>
    <row r="1321" spans="1:60" s="2" customFormat="1" ht="15" x14ac:dyDescent="0.25">
      <c r="A1321" t="s">
        <v>3299</v>
      </c>
      <c r="B1321" t="s">
        <v>25</v>
      </c>
      <c r="C1321" t="s">
        <v>775</v>
      </c>
      <c r="D1321" t="s">
        <v>866</v>
      </c>
      <c r="E1321" t="s">
        <v>116</v>
      </c>
      <c r="F1321" t="s">
        <v>1605</v>
      </c>
      <c r="G1321" t="s">
        <v>3354</v>
      </c>
      <c r="H1321" t="s">
        <v>131</v>
      </c>
      <c r="I1321" t="s">
        <v>2821</v>
      </c>
      <c r="J1321" t="s">
        <v>124</v>
      </c>
      <c r="K1321" t="s">
        <v>754</v>
      </c>
      <c r="L1321">
        <v>0</v>
      </c>
      <c r="M1321">
        <v>796</v>
      </c>
      <c r="N1321" t="s">
        <v>10</v>
      </c>
      <c r="O1321">
        <v>10</v>
      </c>
      <c r="P1321">
        <v>3102.0000000000005</v>
      </c>
      <c r="Q1321">
        <f t="shared" si="65"/>
        <v>31020.000000000004</v>
      </c>
      <c r="R1321">
        <f t="shared" si="66"/>
        <v>34742.400000000009</v>
      </c>
      <c r="S1321"/>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row>
    <row r="1322" spans="1:60" s="2" customFormat="1" ht="15" x14ac:dyDescent="0.25">
      <c r="A1322" t="s">
        <v>3300</v>
      </c>
      <c r="B1322" t="s">
        <v>25</v>
      </c>
      <c r="C1322" t="s">
        <v>775</v>
      </c>
      <c r="D1322" t="s">
        <v>851</v>
      </c>
      <c r="E1322" t="s">
        <v>116</v>
      </c>
      <c r="F1322" t="s">
        <v>1605</v>
      </c>
      <c r="G1322" t="s">
        <v>3354</v>
      </c>
      <c r="H1322" t="s">
        <v>131</v>
      </c>
      <c r="I1322" t="s">
        <v>2821</v>
      </c>
      <c r="J1322" t="s">
        <v>124</v>
      </c>
      <c r="K1322" t="s">
        <v>754</v>
      </c>
      <c r="L1322">
        <v>0</v>
      </c>
      <c r="M1322">
        <v>796</v>
      </c>
      <c r="N1322" t="s">
        <v>10</v>
      </c>
      <c r="O1322">
        <v>10</v>
      </c>
      <c r="P1322">
        <v>3102.0000000000005</v>
      </c>
      <c r="Q1322">
        <f t="shared" si="65"/>
        <v>31020.000000000004</v>
      </c>
      <c r="R1322">
        <f t="shared" si="66"/>
        <v>34742.400000000009</v>
      </c>
      <c r="S1322"/>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row>
    <row r="1323" spans="1:60" s="2" customFormat="1" ht="15" x14ac:dyDescent="0.25">
      <c r="A1323" t="s">
        <v>3301</v>
      </c>
      <c r="B1323" t="s">
        <v>25</v>
      </c>
      <c r="C1323" t="s">
        <v>775</v>
      </c>
      <c r="D1323" t="s">
        <v>841</v>
      </c>
      <c r="E1323" t="s">
        <v>116</v>
      </c>
      <c r="F1323" t="s">
        <v>1605</v>
      </c>
      <c r="G1323" t="s">
        <v>3354</v>
      </c>
      <c r="H1323" t="s">
        <v>131</v>
      </c>
      <c r="I1323" t="s">
        <v>2821</v>
      </c>
      <c r="J1323" t="s">
        <v>124</v>
      </c>
      <c r="K1323" t="s">
        <v>754</v>
      </c>
      <c r="L1323">
        <v>0</v>
      </c>
      <c r="M1323">
        <v>796</v>
      </c>
      <c r="N1323" t="s">
        <v>10</v>
      </c>
      <c r="O1323">
        <v>10</v>
      </c>
      <c r="P1323">
        <v>3102.0000000000005</v>
      </c>
      <c r="Q1323">
        <f t="shared" si="65"/>
        <v>31020.000000000004</v>
      </c>
      <c r="R1323">
        <f t="shared" si="66"/>
        <v>34742.400000000009</v>
      </c>
      <c r="S1323"/>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row>
    <row r="1324" spans="1:60" s="2" customFormat="1" ht="15" x14ac:dyDescent="0.25">
      <c r="A1324" t="s">
        <v>3302</v>
      </c>
      <c r="B1324" t="s">
        <v>25</v>
      </c>
      <c r="C1324" t="s">
        <v>775</v>
      </c>
      <c r="D1324" t="s">
        <v>855</v>
      </c>
      <c r="E1324" t="s">
        <v>116</v>
      </c>
      <c r="F1324" t="s">
        <v>1605</v>
      </c>
      <c r="G1324" t="s">
        <v>3354</v>
      </c>
      <c r="H1324" t="s">
        <v>131</v>
      </c>
      <c r="I1324" t="s">
        <v>2821</v>
      </c>
      <c r="J1324" t="s">
        <v>124</v>
      </c>
      <c r="K1324" t="s">
        <v>754</v>
      </c>
      <c r="L1324">
        <v>0</v>
      </c>
      <c r="M1324">
        <v>796</v>
      </c>
      <c r="N1324" t="s">
        <v>10</v>
      </c>
      <c r="O1324">
        <v>15</v>
      </c>
      <c r="P1324">
        <v>3102.0000000000005</v>
      </c>
      <c r="Q1324">
        <f t="shared" si="65"/>
        <v>46530.000000000007</v>
      </c>
      <c r="R1324">
        <f t="shared" si="66"/>
        <v>52113.600000000013</v>
      </c>
      <c r="S1324"/>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row>
    <row r="1325" spans="1:60" s="2" customFormat="1" ht="15" x14ac:dyDescent="0.25">
      <c r="A1325" t="s">
        <v>3303</v>
      </c>
      <c r="B1325" t="s">
        <v>25</v>
      </c>
      <c r="C1325" t="s">
        <v>775</v>
      </c>
      <c r="D1325" t="s">
        <v>841</v>
      </c>
      <c r="E1325" t="s">
        <v>116</v>
      </c>
      <c r="F1325" t="s">
        <v>1605</v>
      </c>
      <c r="G1325" t="s">
        <v>3354</v>
      </c>
      <c r="H1325" t="s">
        <v>128</v>
      </c>
      <c r="I1325" t="s">
        <v>2210</v>
      </c>
      <c r="J1325" t="s">
        <v>124</v>
      </c>
      <c r="K1325" t="s">
        <v>754</v>
      </c>
      <c r="L1325">
        <v>0</v>
      </c>
      <c r="M1325">
        <v>796</v>
      </c>
      <c r="N1325" t="s">
        <v>10</v>
      </c>
      <c r="O1325">
        <v>5</v>
      </c>
      <c r="P1325">
        <v>3102.0000000000005</v>
      </c>
      <c r="Q1325">
        <f t="shared" si="65"/>
        <v>15510.000000000002</v>
      </c>
      <c r="R1325">
        <f t="shared" si="66"/>
        <v>17371.200000000004</v>
      </c>
      <c r="S132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row>
    <row r="1326" spans="1:60" s="2" customFormat="1" ht="15" x14ac:dyDescent="0.25">
      <c r="A1326" t="s">
        <v>3304</v>
      </c>
      <c r="B1326" t="s">
        <v>25</v>
      </c>
      <c r="C1326" t="s">
        <v>775</v>
      </c>
      <c r="D1326" t="s">
        <v>839</v>
      </c>
      <c r="E1326" t="s">
        <v>116</v>
      </c>
      <c r="F1326" t="s">
        <v>1605</v>
      </c>
      <c r="G1326" t="s">
        <v>3354</v>
      </c>
      <c r="H1326" t="s">
        <v>753</v>
      </c>
      <c r="I1326" t="s">
        <v>2679</v>
      </c>
      <c r="J1326" t="s">
        <v>124</v>
      </c>
      <c r="K1326" t="s">
        <v>754</v>
      </c>
      <c r="L1326">
        <v>0</v>
      </c>
      <c r="M1326">
        <v>796</v>
      </c>
      <c r="N1326" t="s">
        <v>10</v>
      </c>
      <c r="O1326">
        <v>10</v>
      </c>
      <c r="P1326">
        <v>3102.0000000000005</v>
      </c>
      <c r="Q1326">
        <f t="shared" si="65"/>
        <v>31020.000000000004</v>
      </c>
      <c r="R1326">
        <f t="shared" si="66"/>
        <v>34742.400000000009</v>
      </c>
      <c r="S1326"/>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row>
    <row r="1327" spans="1:60" s="2" customFormat="1" ht="15" x14ac:dyDescent="0.25">
      <c r="A1327" t="s">
        <v>3305</v>
      </c>
      <c r="B1327" t="s">
        <v>25</v>
      </c>
      <c r="C1327" t="s">
        <v>775</v>
      </c>
      <c r="D1327" t="s">
        <v>844</v>
      </c>
      <c r="E1327" t="s">
        <v>116</v>
      </c>
      <c r="F1327" t="s">
        <v>1605</v>
      </c>
      <c r="G1327" t="s">
        <v>3354</v>
      </c>
      <c r="H1327" t="s">
        <v>753</v>
      </c>
      <c r="I1327" t="s">
        <v>2679</v>
      </c>
      <c r="J1327" t="s">
        <v>124</v>
      </c>
      <c r="K1327" t="s">
        <v>754</v>
      </c>
      <c r="L1327">
        <v>0</v>
      </c>
      <c r="M1327">
        <v>796</v>
      </c>
      <c r="N1327" t="s">
        <v>10</v>
      </c>
      <c r="O1327">
        <v>8</v>
      </c>
      <c r="P1327">
        <v>3102.0000000000005</v>
      </c>
      <c r="Q1327">
        <f t="shared" si="65"/>
        <v>24816.000000000004</v>
      </c>
      <c r="R1327">
        <f t="shared" si="66"/>
        <v>27793.920000000006</v>
      </c>
      <c r="S1327"/>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row>
    <row r="1328" spans="1:60" s="2" customFormat="1" ht="15" x14ac:dyDescent="0.25">
      <c r="A1328" t="s">
        <v>3306</v>
      </c>
      <c r="B1328" t="s">
        <v>25</v>
      </c>
      <c r="C1328" t="s">
        <v>775</v>
      </c>
      <c r="D1328" t="s">
        <v>867</v>
      </c>
      <c r="E1328" t="s">
        <v>116</v>
      </c>
      <c r="F1328" t="s">
        <v>1605</v>
      </c>
      <c r="G1328" t="s">
        <v>3354</v>
      </c>
      <c r="H1328" t="s">
        <v>753</v>
      </c>
      <c r="I1328" t="s">
        <v>2679</v>
      </c>
      <c r="J1328" t="s">
        <v>124</v>
      </c>
      <c r="K1328" t="s">
        <v>754</v>
      </c>
      <c r="L1328">
        <v>0</v>
      </c>
      <c r="M1328">
        <v>796</v>
      </c>
      <c r="N1328" t="s">
        <v>10</v>
      </c>
      <c r="O1328">
        <v>3</v>
      </c>
      <c r="P1328">
        <v>3102.0000000000005</v>
      </c>
      <c r="Q1328">
        <f t="shared" si="65"/>
        <v>9306.0000000000018</v>
      </c>
      <c r="R1328">
        <f t="shared" si="66"/>
        <v>10422.720000000003</v>
      </c>
      <c r="S1328"/>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row>
    <row r="1329" spans="1:60" s="2" customFormat="1" ht="15" x14ac:dyDescent="0.25">
      <c r="A1329" t="s">
        <v>3307</v>
      </c>
      <c r="B1329" t="s">
        <v>25</v>
      </c>
      <c r="C1329" t="s">
        <v>775</v>
      </c>
      <c r="D1329" t="s">
        <v>852</v>
      </c>
      <c r="E1329" t="s">
        <v>116</v>
      </c>
      <c r="F1329" t="s">
        <v>1605</v>
      </c>
      <c r="G1329" t="s">
        <v>3354</v>
      </c>
      <c r="H1329" t="s">
        <v>753</v>
      </c>
      <c r="I1329" t="s">
        <v>2679</v>
      </c>
      <c r="J1329" t="s">
        <v>124</v>
      </c>
      <c r="K1329" t="s">
        <v>754</v>
      </c>
      <c r="L1329">
        <v>0</v>
      </c>
      <c r="M1329">
        <v>796</v>
      </c>
      <c r="N1329" t="s">
        <v>10</v>
      </c>
      <c r="O1329">
        <v>20</v>
      </c>
      <c r="P1329">
        <v>3102.0000000000005</v>
      </c>
      <c r="Q1329">
        <f t="shared" si="65"/>
        <v>62040.000000000007</v>
      </c>
      <c r="R1329">
        <f t="shared" si="66"/>
        <v>69484.800000000017</v>
      </c>
      <c r="S1329"/>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row>
    <row r="1330" spans="1:60" s="2" customFormat="1" ht="15" x14ac:dyDescent="0.25">
      <c r="A1330" t="s">
        <v>3308</v>
      </c>
      <c r="B1330" t="s">
        <v>25</v>
      </c>
      <c r="C1330" t="s">
        <v>775</v>
      </c>
      <c r="D1330" t="s">
        <v>868</v>
      </c>
      <c r="E1330" t="s">
        <v>116</v>
      </c>
      <c r="F1330" t="s">
        <v>1605</v>
      </c>
      <c r="G1330" t="s">
        <v>3354</v>
      </c>
      <c r="H1330" t="s">
        <v>145</v>
      </c>
      <c r="I1330" t="s">
        <v>2208</v>
      </c>
      <c r="J1330" t="s">
        <v>124</v>
      </c>
      <c r="K1330" t="s">
        <v>754</v>
      </c>
      <c r="L1330">
        <v>0</v>
      </c>
      <c r="M1330">
        <v>796</v>
      </c>
      <c r="N1330" t="s">
        <v>10</v>
      </c>
      <c r="O1330">
        <v>10</v>
      </c>
      <c r="P1330">
        <v>3102.0000000000005</v>
      </c>
      <c r="Q1330">
        <f t="shared" si="65"/>
        <v>31020.000000000004</v>
      </c>
      <c r="R1330">
        <f t="shared" si="66"/>
        <v>34742.400000000009</v>
      </c>
      <c r="S1330"/>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row>
    <row r="1331" spans="1:60" s="2" customFormat="1" ht="15" x14ac:dyDescent="0.25">
      <c r="A1331" t="s">
        <v>3309</v>
      </c>
      <c r="B1331" t="s">
        <v>25</v>
      </c>
      <c r="C1331" t="s">
        <v>775</v>
      </c>
      <c r="D1331" t="s">
        <v>839</v>
      </c>
      <c r="E1331" t="s">
        <v>116</v>
      </c>
      <c r="F1331" t="s">
        <v>1605</v>
      </c>
      <c r="G1331" t="s">
        <v>3354</v>
      </c>
      <c r="H1331" t="s">
        <v>145</v>
      </c>
      <c r="I1331" t="s">
        <v>2208</v>
      </c>
      <c r="J1331" t="s">
        <v>124</v>
      </c>
      <c r="K1331" t="s">
        <v>754</v>
      </c>
      <c r="L1331">
        <v>0</v>
      </c>
      <c r="M1331">
        <v>796</v>
      </c>
      <c r="N1331" t="s">
        <v>10</v>
      </c>
      <c r="O1331">
        <v>10</v>
      </c>
      <c r="P1331">
        <v>3102.0000000000005</v>
      </c>
      <c r="Q1331">
        <f t="shared" si="65"/>
        <v>31020.000000000004</v>
      </c>
      <c r="R1331">
        <f t="shared" si="66"/>
        <v>34742.400000000009</v>
      </c>
      <c r="S1331"/>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row>
    <row r="1332" spans="1:60" s="2" customFormat="1" ht="15" x14ac:dyDescent="0.25">
      <c r="A1332" t="s">
        <v>3310</v>
      </c>
      <c r="B1332" t="s">
        <v>25</v>
      </c>
      <c r="C1332" t="s">
        <v>775</v>
      </c>
      <c r="D1332" t="s">
        <v>856</v>
      </c>
      <c r="E1332" t="s">
        <v>116</v>
      </c>
      <c r="F1332" t="s">
        <v>1605</v>
      </c>
      <c r="G1332" t="s">
        <v>3354</v>
      </c>
      <c r="H1332" t="s">
        <v>145</v>
      </c>
      <c r="I1332" t="s">
        <v>2208</v>
      </c>
      <c r="J1332" t="s">
        <v>124</v>
      </c>
      <c r="K1332" t="s">
        <v>754</v>
      </c>
      <c r="L1332">
        <v>0</v>
      </c>
      <c r="M1332">
        <v>796</v>
      </c>
      <c r="N1332" t="s">
        <v>10</v>
      </c>
      <c r="O1332">
        <v>10</v>
      </c>
      <c r="P1332">
        <v>3102.0000000000005</v>
      </c>
      <c r="Q1332">
        <f t="shared" si="65"/>
        <v>31020.000000000004</v>
      </c>
      <c r="R1332">
        <f t="shared" si="66"/>
        <v>34742.400000000009</v>
      </c>
      <c r="S1332"/>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row>
    <row r="1333" spans="1:60" s="2" customFormat="1" ht="15" x14ac:dyDescent="0.25">
      <c r="A1333" t="s">
        <v>3311</v>
      </c>
      <c r="B1333" t="s">
        <v>25</v>
      </c>
      <c r="C1333" t="s">
        <v>775</v>
      </c>
      <c r="D1333" t="s">
        <v>869</v>
      </c>
      <c r="E1333" t="s">
        <v>116</v>
      </c>
      <c r="F1333" t="s">
        <v>1605</v>
      </c>
      <c r="G1333" t="s">
        <v>3354</v>
      </c>
      <c r="H1333" t="s">
        <v>2656</v>
      </c>
      <c r="I1333" t="s">
        <v>2657</v>
      </c>
      <c r="J1333" t="s">
        <v>124</v>
      </c>
      <c r="K1333" t="s">
        <v>754</v>
      </c>
      <c r="L1333">
        <v>0</v>
      </c>
      <c r="M1333">
        <v>796</v>
      </c>
      <c r="N1333" t="s">
        <v>10</v>
      </c>
      <c r="O1333">
        <v>1</v>
      </c>
      <c r="P1333">
        <v>3102.0000000000005</v>
      </c>
      <c r="Q1333">
        <f t="shared" si="65"/>
        <v>3102.0000000000005</v>
      </c>
      <c r="R1333">
        <f t="shared" si="66"/>
        <v>3474.2400000000007</v>
      </c>
      <c r="S1333"/>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row>
    <row r="1334" spans="1:60" s="2" customFormat="1" ht="15" x14ac:dyDescent="0.25">
      <c r="A1334" t="s">
        <v>3312</v>
      </c>
      <c r="B1334" t="s">
        <v>25</v>
      </c>
      <c r="C1334" t="s">
        <v>775</v>
      </c>
      <c r="D1334" t="s">
        <v>852</v>
      </c>
      <c r="E1334" t="s">
        <v>116</v>
      </c>
      <c r="F1334" t="s">
        <v>1605</v>
      </c>
      <c r="G1334" t="s">
        <v>3354</v>
      </c>
      <c r="H1334" t="s">
        <v>756</v>
      </c>
      <c r="I1334" t="s">
        <v>2213</v>
      </c>
      <c r="J1334" t="s">
        <v>124</v>
      </c>
      <c r="K1334" t="s">
        <v>754</v>
      </c>
      <c r="L1334">
        <v>0</v>
      </c>
      <c r="M1334">
        <v>796</v>
      </c>
      <c r="N1334" t="s">
        <v>10</v>
      </c>
      <c r="O1334">
        <v>10</v>
      </c>
      <c r="P1334">
        <v>3102.0000000000005</v>
      </c>
      <c r="Q1334">
        <f t="shared" si="65"/>
        <v>31020.000000000004</v>
      </c>
      <c r="R1334">
        <f t="shared" si="66"/>
        <v>34742.400000000009</v>
      </c>
      <c r="S1334"/>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row>
    <row r="1335" spans="1:60" s="2" customFormat="1" ht="15" x14ac:dyDescent="0.25">
      <c r="A1335" t="s">
        <v>3313</v>
      </c>
      <c r="B1335" t="s">
        <v>25</v>
      </c>
      <c r="C1335" t="s">
        <v>775</v>
      </c>
      <c r="D1335" t="s">
        <v>845</v>
      </c>
      <c r="E1335" t="s">
        <v>116</v>
      </c>
      <c r="F1335" t="s">
        <v>1605</v>
      </c>
      <c r="G1335" t="s">
        <v>3354</v>
      </c>
      <c r="H1335" t="s">
        <v>753</v>
      </c>
      <c r="I1335" t="s">
        <v>2218</v>
      </c>
      <c r="J1335" t="s">
        <v>124</v>
      </c>
      <c r="K1335" t="s">
        <v>754</v>
      </c>
      <c r="L1335">
        <v>0</v>
      </c>
      <c r="M1335">
        <v>796</v>
      </c>
      <c r="N1335" t="s">
        <v>10</v>
      </c>
      <c r="O1335">
        <v>4</v>
      </c>
      <c r="P1335">
        <v>3102.0000000000005</v>
      </c>
      <c r="Q1335">
        <f t="shared" si="65"/>
        <v>12408.000000000002</v>
      </c>
      <c r="R1335">
        <f t="shared" si="66"/>
        <v>13896.960000000003</v>
      </c>
      <c r="S133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row>
    <row r="1336" spans="1:60" s="2" customFormat="1" ht="15" x14ac:dyDescent="0.25">
      <c r="A1336" t="s">
        <v>3314</v>
      </c>
      <c r="B1336" t="s">
        <v>25</v>
      </c>
      <c r="C1336" t="s">
        <v>775</v>
      </c>
      <c r="D1336" t="s">
        <v>869</v>
      </c>
      <c r="E1336" t="s">
        <v>116</v>
      </c>
      <c r="F1336" t="s">
        <v>1605</v>
      </c>
      <c r="G1336" t="s">
        <v>3354</v>
      </c>
      <c r="H1336" t="s">
        <v>753</v>
      </c>
      <c r="I1336" t="s">
        <v>2218</v>
      </c>
      <c r="J1336" t="s">
        <v>124</v>
      </c>
      <c r="K1336" t="s">
        <v>754</v>
      </c>
      <c r="L1336">
        <v>0</v>
      </c>
      <c r="M1336">
        <v>796</v>
      </c>
      <c r="N1336" t="s">
        <v>10</v>
      </c>
      <c r="O1336">
        <v>2</v>
      </c>
      <c r="P1336">
        <v>3102.0000000000005</v>
      </c>
      <c r="Q1336">
        <f t="shared" si="65"/>
        <v>6204.0000000000009</v>
      </c>
      <c r="R1336">
        <f t="shared" si="66"/>
        <v>6948.4800000000014</v>
      </c>
      <c r="S1336"/>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row>
    <row r="1337" spans="1:60" s="2" customFormat="1" ht="15" x14ac:dyDescent="0.25">
      <c r="A1337" t="s">
        <v>3315</v>
      </c>
      <c r="B1337" t="s">
        <v>25</v>
      </c>
      <c r="C1337" t="s">
        <v>775</v>
      </c>
      <c r="D1337" t="s">
        <v>841</v>
      </c>
      <c r="E1337" t="s">
        <v>116</v>
      </c>
      <c r="F1337" t="s">
        <v>1605</v>
      </c>
      <c r="G1337" t="s">
        <v>3354</v>
      </c>
      <c r="H1337" t="s">
        <v>753</v>
      </c>
      <c r="I1337" t="s">
        <v>2218</v>
      </c>
      <c r="J1337" t="s">
        <v>124</v>
      </c>
      <c r="K1337" t="s">
        <v>754</v>
      </c>
      <c r="L1337">
        <v>0</v>
      </c>
      <c r="M1337">
        <v>796</v>
      </c>
      <c r="N1337" t="s">
        <v>10</v>
      </c>
      <c r="O1337">
        <v>16</v>
      </c>
      <c r="P1337">
        <v>3102.0000000000005</v>
      </c>
      <c r="Q1337">
        <f t="shared" si="65"/>
        <v>49632.000000000007</v>
      </c>
      <c r="R1337">
        <f t="shared" si="66"/>
        <v>55587.840000000011</v>
      </c>
      <c r="S1337"/>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row>
    <row r="1338" spans="1:60" s="2" customFormat="1" ht="15" x14ac:dyDescent="0.25">
      <c r="A1338" t="s">
        <v>3316</v>
      </c>
      <c r="B1338" t="s">
        <v>25</v>
      </c>
      <c r="C1338" t="s">
        <v>775</v>
      </c>
      <c r="D1338" t="s">
        <v>863</v>
      </c>
      <c r="E1338" t="s">
        <v>116</v>
      </c>
      <c r="F1338" t="s">
        <v>1605</v>
      </c>
      <c r="G1338" t="s">
        <v>3354</v>
      </c>
      <c r="H1338" t="s">
        <v>753</v>
      </c>
      <c r="I1338" t="s">
        <v>2218</v>
      </c>
      <c r="J1338" t="s">
        <v>124</v>
      </c>
      <c r="K1338" t="s">
        <v>754</v>
      </c>
      <c r="L1338">
        <v>0</v>
      </c>
      <c r="M1338">
        <v>796</v>
      </c>
      <c r="N1338" t="s">
        <v>10</v>
      </c>
      <c r="O1338">
        <v>16</v>
      </c>
      <c r="P1338">
        <v>3102.0000000000005</v>
      </c>
      <c r="Q1338">
        <f t="shared" si="65"/>
        <v>49632.000000000007</v>
      </c>
      <c r="R1338">
        <f t="shared" si="66"/>
        <v>55587.840000000011</v>
      </c>
      <c r="S1338"/>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row>
    <row r="1339" spans="1:60" s="2" customFormat="1" ht="15" x14ac:dyDescent="0.25">
      <c r="A1339" t="s">
        <v>3317</v>
      </c>
      <c r="B1339" t="s">
        <v>25</v>
      </c>
      <c r="C1339" t="s">
        <v>775</v>
      </c>
      <c r="D1339" t="s">
        <v>836</v>
      </c>
      <c r="E1339" t="s">
        <v>116</v>
      </c>
      <c r="F1339" t="s">
        <v>1605</v>
      </c>
      <c r="G1339" t="s">
        <v>3354</v>
      </c>
      <c r="H1339" t="s">
        <v>128</v>
      </c>
      <c r="I1339" t="s">
        <v>2817</v>
      </c>
      <c r="J1339" t="s">
        <v>124</v>
      </c>
      <c r="K1339" t="s">
        <v>754</v>
      </c>
      <c r="L1339">
        <v>0</v>
      </c>
      <c r="M1339">
        <v>796</v>
      </c>
      <c r="N1339" t="s">
        <v>10</v>
      </c>
      <c r="O1339">
        <v>10</v>
      </c>
      <c r="P1339">
        <v>3102.0000000000005</v>
      </c>
      <c r="Q1339">
        <f t="shared" si="65"/>
        <v>31020.000000000004</v>
      </c>
      <c r="R1339">
        <f t="shared" si="66"/>
        <v>34742.400000000009</v>
      </c>
      <c r="S1339"/>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row>
    <row r="1340" spans="1:60" s="2" customFormat="1" ht="15" x14ac:dyDescent="0.25">
      <c r="A1340" t="s">
        <v>3318</v>
      </c>
      <c r="B1340" t="s">
        <v>25</v>
      </c>
      <c r="C1340" t="s">
        <v>775</v>
      </c>
      <c r="D1340" t="s">
        <v>863</v>
      </c>
      <c r="E1340" t="s">
        <v>116</v>
      </c>
      <c r="F1340" t="s">
        <v>1605</v>
      </c>
      <c r="G1340" t="s">
        <v>3354</v>
      </c>
      <c r="H1340" t="s">
        <v>128</v>
      </c>
      <c r="I1340" t="s">
        <v>2817</v>
      </c>
      <c r="J1340" t="s">
        <v>124</v>
      </c>
      <c r="K1340" t="s">
        <v>754</v>
      </c>
      <c r="L1340">
        <v>0</v>
      </c>
      <c r="M1340">
        <v>796</v>
      </c>
      <c r="N1340" t="s">
        <v>10</v>
      </c>
      <c r="O1340">
        <v>10</v>
      </c>
      <c r="P1340">
        <v>3102.0000000000005</v>
      </c>
      <c r="Q1340">
        <f t="shared" si="65"/>
        <v>31020.000000000004</v>
      </c>
      <c r="R1340">
        <f t="shared" si="66"/>
        <v>34742.400000000009</v>
      </c>
      <c r="S1340"/>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row>
    <row r="1341" spans="1:60" s="2" customFormat="1" ht="15" x14ac:dyDescent="0.25">
      <c r="A1341" t="s">
        <v>3319</v>
      </c>
      <c r="B1341" t="s">
        <v>25</v>
      </c>
      <c r="C1341" t="s">
        <v>775</v>
      </c>
      <c r="D1341" t="s">
        <v>845</v>
      </c>
      <c r="E1341" t="s">
        <v>116</v>
      </c>
      <c r="F1341" t="s">
        <v>1605</v>
      </c>
      <c r="G1341" t="s">
        <v>3354</v>
      </c>
      <c r="H1341" t="s">
        <v>128</v>
      </c>
      <c r="I1341" t="s">
        <v>2817</v>
      </c>
      <c r="J1341" t="s">
        <v>124</v>
      </c>
      <c r="K1341" t="s">
        <v>754</v>
      </c>
      <c r="L1341">
        <v>0</v>
      </c>
      <c r="M1341">
        <v>796</v>
      </c>
      <c r="N1341" t="s">
        <v>10</v>
      </c>
      <c r="O1341">
        <v>10</v>
      </c>
      <c r="P1341">
        <v>3102.0000000000005</v>
      </c>
      <c r="Q1341">
        <f t="shared" si="65"/>
        <v>31020.000000000004</v>
      </c>
      <c r="R1341">
        <f t="shared" si="66"/>
        <v>34742.400000000009</v>
      </c>
      <c r="S1341"/>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row>
    <row r="1342" spans="1:60" s="2" customFormat="1" ht="15" x14ac:dyDescent="0.25">
      <c r="A1342" t="s">
        <v>3320</v>
      </c>
      <c r="B1342" t="s">
        <v>25</v>
      </c>
      <c r="C1342" t="s">
        <v>775</v>
      </c>
      <c r="D1342" t="s">
        <v>854</v>
      </c>
      <c r="E1342" t="s">
        <v>116</v>
      </c>
      <c r="F1342" t="s">
        <v>1605</v>
      </c>
      <c r="G1342" t="s">
        <v>3354</v>
      </c>
      <c r="H1342" t="s">
        <v>613</v>
      </c>
      <c r="I1342" t="s">
        <v>2811</v>
      </c>
      <c r="J1342" t="s">
        <v>124</v>
      </c>
      <c r="K1342" t="s">
        <v>754</v>
      </c>
      <c r="L1342">
        <v>0</v>
      </c>
      <c r="M1342">
        <v>796</v>
      </c>
      <c r="N1342" t="s">
        <v>10</v>
      </c>
      <c r="O1342">
        <v>4</v>
      </c>
      <c r="P1342">
        <v>3102.0000000000005</v>
      </c>
      <c r="Q1342">
        <f t="shared" si="65"/>
        <v>12408.000000000002</v>
      </c>
      <c r="R1342">
        <f t="shared" si="66"/>
        <v>13896.960000000003</v>
      </c>
      <c r="S1342"/>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row>
    <row r="1343" spans="1:60" s="2" customFormat="1" ht="15" x14ac:dyDescent="0.25">
      <c r="A1343" t="s">
        <v>3321</v>
      </c>
      <c r="B1343" t="s">
        <v>25</v>
      </c>
      <c r="C1343" t="s">
        <v>775</v>
      </c>
      <c r="D1343" t="s">
        <v>872</v>
      </c>
      <c r="E1343" t="s">
        <v>116</v>
      </c>
      <c r="F1343" t="s">
        <v>1605</v>
      </c>
      <c r="G1343" t="s">
        <v>3354</v>
      </c>
      <c r="H1343" t="s">
        <v>613</v>
      </c>
      <c r="I1343" t="s">
        <v>2811</v>
      </c>
      <c r="J1343" t="s">
        <v>124</v>
      </c>
      <c r="K1343" t="s">
        <v>754</v>
      </c>
      <c r="L1343">
        <v>0</v>
      </c>
      <c r="M1343">
        <v>796</v>
      </c>
      <c r="N1343" t="s">
        <v>10</v>
      </c>
      <c r="O1343">
        <v>4</v>
      </c>
      <c r="P1343">
        <v>3102.0000000000005</v>
      </c>
      <c r="Q1343">
        <f t="shared" si="65"/>
        <v>12408.000000000002</v>
      </c>
      <c r="R1343">
        <f t="shared" si="66"/>
        <v>13896.960000000003</v>
      </c>
      <c r="S1343"/>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row>
    <row r="1344" spans="1:60" s="2" customFormat="1" ht="15" x14ac:dyDescent="0.25">
      <c r="A1344" t="s">
        <v>3322</v>
      </c>
      <c r="B1344" t="s">
        <v>25</v>
      </c>
      <c r="C1344" t="s">
        <v>775</v>
      </c>
      <c r="D1344" t="s">
        <v>873</v>
      </c>
      <c r="E1344" t="s">
        <v>116</v>
      </c>
      <c r="F1344" t="s">
        <v>1605</v>
      </c>
      <c r="G1344" t="s">
        <v>3354</v>
      </c>
      <c r="H1344" t="s">
        <v>613</v>
      </c>
      <c r="I1344" t="s">
        <v>2811</v>
      </c>
      <c r="J1344" t="s">
        <v>124</v>
      </c>
      <c r="K1344" t="s">
        <v>754</v>
      </c>
      <c r="L1344">
        <v>0</v>
      </c>
      <c r="M1344">
        <v>796</v>
      </c>
      <c r="N1344" t="s">
        <v>10</v>
      </c>
      <c r="O1344">
        <v>4</v>
      </c>
      <c r="P1344">
        <v>3102.0000000000005</v>
      </c>
      <c r="Q1344">
        <f t="shared" si="65"/>
        <v>12408.000000000002</v>
      </c>
      <c r="R1344">
        <f t="shared" si="66"/>
        <v>13896.960000000003</v>
      </c>
      <c r="S1344"/>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row>
    <row r="1345" spans="1:60" s="2" customFormat="1" ht="15" x14ac:dyDescent="0.25">
      <c r="A1345" t="s">
        <v>3323</v>
      </c>
      <c r="B1345" t="s">
        <v>25</v>
      </c>
      <c r="C1345" t="s">
        <v>775</v>
      </c>
      <c r="D1345" t="s">
        <v>819</v>
      </c>
      <c r="E1345" t="s">
        <v>116</v>
      </c>
      <c r="F1345" t="s">
        <v>1605</v>
      </c>
      <c r="G1345" t="s">
        <v>3354</v>
      </c>
      <c r="H1345" t="s">
        <v>613</v>
      </c>
      <c r="I1345" t="s">
        <v>2811</v>
      </c>
      <c r="J1345" t="s">
        <v>124</v>
      </c>
      <c r="K1345" t="s">
        <v>754</v>
      </c>
      <c r="L1345">
        <v>0</v>
      </c>
      <c r="M1345">
        <v>796</v>
      </c>
      <c r="N1345" t="s">
        <v>10</v>
      </c>
      <c r="O1345">
        <v>2</v>
      </c>
      <c r="P1345">
        <v>3102.0000000000005</v>
      </c>
      <c r="Q1345">
        <f t="shared" si="65"/>
        <v>6204.0000000000009</v>
      </c>
      <c r="R1345">
        <f t="shared" si="66"/>
        <v>6948.4800000000014</v>
      </c>
      <c r="S134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row>
    <row r="1346" spans="1:60" s="2" customFormat="1" ht="15" x14ac:dyDescent="0.25">
      <c r="A1346" t="s">
        <v>3324</v>
      </c>
      <c r="B1346" t="s">
        <v>25</v>
      </c>
      <c r="C1346" t="s">
        <v>775</v>
      </c>
      <c r="D1346" t="s">
        <v>866</v>
      </c>
      <c r="E1346" t="s">
        <v>116</v>
      </c>
      <c r="F1346" t="s">
        <v>1605</v>
      </c>
      <c r="G1346" t="s">
        <v>3354</v>
      </c>
      <c r="H1346" t="s">
        <v>613</v>
      </c>
      <c r="I1346" t="s">
        <v>2811</v>
      </c>
      <c r="J1346" t="s">
        <v>124</v>
      </c>
      <c r="K1346" t="s">
        <v>754</v>
      </c>
      <c r="L1346">
        <v>0</v>
      </c>
      <c r="M1346">
        <v>796</v>
      </c>
      <c r="N1346" t="s">
        <v>10</v>
      </c>
      <c r="O1346">
        <v>1</v>
      </c>
      <c r="P1346">
        <v>3102.0000000000005</v>
      </c>
      <c r="Q1346">
        <f t="shared" si="65"/>
        <v>3102.0000000000005</v>
      </c>
      <c r="R1346">
        <f t="shared" si="66"/>
        <v>3474.2400000000007</v>
      </c>
      <c r="S1346"/>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row>
    <row r="1347" spans="1:60" s="2" customFormat="1" ht="15" x14ac:dyDescent="0.25">
      <c r="A1347" t="s">
        <v>3588</v>
      </c>
      <c r="B1347" t="s">
        <v>25</v>
      </c>
      <c r="C1347" t="s">
        <v>775</v>
      </c>
      <c r="D1347" t="s">
        <v>838</v>
      </c>
      <c r="E1347" t="s">
        <v>116</v>
      </c>
      <c r="F1347" t="s">
        <v>1605</v>
      </c>
      <c r="G1347" t="s">
        <v>3354</v>
      </c>
      <c r="H1347" t="s">
        <v>613</v>
      </c>
      <c r="I1347" t="s">
        <v>2811</v>
      </c>
      <c r="J1347" t="s">
        <v>124</v>
      </c>
      <c r="K1347" t="s">
        <v>754</v>
      </c>
      <c r="L1347">
        <v>0</v>
      </c>
      <c r="M1347">
        <v>796</v>
      </c>
      <c r="N1347" t="s">
        <v>10</v>
      </c>
      <c r="O1347">
        <v>1</v>
      </c>
      <c r="P1347">
        <v>3102.0000000000005</v>
      </c>
      <c r="Q1347">
        <f t="shared" si="65"/>
        <v>3102.0000000000005</v>
      </c>
      <c r="R1347">
        <f t="shared" si="66"/>
        <v>3474.2400000000007</v>
      </c>
      <c r="S1347"/>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row>
    <row r="1348" spans="1:60" s="2" customFormat="1" ht="15" x14ac:dyDescent="0.25">
      <c r="A1348" t="s">
        <v>3589</v>
      </c>
      <c r="B1348" t="s">
        <v>25</v>
      </c>
      <c r="C1348" t="s">
        <v>775</v>
      </c>
      <c r="D1348" t="s">
        <v>841</v>
      </c>
      <c r="E1348" t="s">
        <v>116</v>
      </c>
      <c r="F1348" t="s">
        <v>1605</v>
      </c>
      <c r="G1348" t="s">
        <v>3354</v>
      </c>
      <c r="H1348" t="s">
        <v>757</v>
      </c>
      <c r="I1348" t="s">
        <v>2186</v>
      </c>
      <c r="J1348" t="s">
        <v>124</v>
      </c>
      <c r="K1348" t="s">
        <v>754</v>
      </c>
      <c r="L1348">
        <v>0</v>
      </c>
      <c r="M1348">
        <v>796</v>
      </c>
      <c r="N1348" t="s">
        <v>10</v>
      </c>
      <c r="O1348">
        <v>20</v>
      </c>
      <c r="P1348">
        <v>3102.0000000000005</v>
      </c>
      <c r="Q1348">
        <f t="shared" si="65"/>
        <v>62040.000000000007</v>
      </c>
      <c r="R1348">
        <f t="shared" si="66"/>
        <v>69484.800000000017</v>
      </c>
      <c r="S1348"/>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row>
    <row r="1349" spans="1:60" s="2" customFormat="1" ht="15" x14ac:dyDescent="0.25">
      <c r="A1349" t="s">
        <v>3590</v>
      </c>
      <c r="B1349" t="s">
        <v>25</v>
      </c>
      <c r="C1349" t="s">
        <v>775</v>
      </c>
      <c r="D1349" t="s">
        <v>845</v>
      </c>
      <c r="E1349" t="s">
        <v>116</v>
      </c>
      <c r="F1349" t="s">
        <v>1605</v>
      </c>
      <c r="G1349" t="s">
        <v>3354</v>
      </c>
      <c r="H1349" t="s">
        <v>757</v>
      </c>
      <c r="I1349" t="s">
        <v>2186</v>
      </c>
      <c r="J1349" t="s">
        <v>124</v>
      </c>
      <c r="K1349" t="s">
        <v>754</v>
      </c>
      <c r="L1349">
        <v>0</v>
      </c>
      <c r="M1349">
        <v>796</v>
      </c>
      <c r="N1349" t="s">
        <v>10</v>
      </c>
      <c r="O1349">
        <v>8</v>
      </c>
      <c r="P1349">
        <v>3102.0000000000005</v>
      </c>
      <c r="Q1349">
        <f t="shared" si="65"/>
        <v>24816.000000000004</v>
      </c>
      <c r="R1349">
        <f t="shared" si="66"/>
        <v>27793.920000000006</v>
      </c>
      <c r="S1349"/>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row>
    <row r="1350" spans="1:60" s="2" customFormat="1" ht="15" x14ac:dyDescent="0.25">
      <c r="A1350" t="s">
        <v>3591</v>
      </c>
      <c r="B1350" t="s">
        <v>25</v>
      </c>
      <c r="C1350" t="s">
        <v>775</v>
      </c>
      <c r="D1350" t="s">
        <v>836</v>
      </c>
      <c r="E1350" t="s">
        <v>116</v>
      </c>
      <c r="F1350" t="s">
        <v>1605</v>
      </c>
      <c r="G1350" t="s">
        <v>3354</v>
      </c>
      <c r="H1350" t="s">
        <v>757</v>
      </c>
      <c r="I1350" t="s">
        <v>2186</v>
      </c>
      <c r="J1350" t="s">
        <v>124</v>
      </c>
      <c r="K1350" t="s">
        <v>754</v>
      </c>
      <c r="L1350">
        <v>0</v>
      </c>
      <c r="M1350">
        <v>796</v>
      </c>
      <c r="N1350" t="s">
        <v>10</v>
      </c>
      <c r="O1350">
        <v>4</v>
      </c>
      <c r="P1350">
        <v>3102.0000000000005</v>
      </c>
      <c r="Q1350">
        <f t="shared" si="65"/>
        <v>12408.000000000002</v>
      </c>
      <c r="R1350">
        <f t="shared" si="66"/>
        <v>13896.960000000003</v>
      </c>
      <c r="S1350"/>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row>
    <row r="1351" spans="1:60" s="2" customFormat="1" ht="15" x14ac:dyDescent="0.25">
      <c r="A1351" t="s">
        <v>3592</v>
      </c>
      <c r="B1351" t="s">
        <v>25</v>
      </c>
      <c r="C1351" t="s">
        <v>775</v>
      </c>
      <c r="D1351" t="s">
        <v>876</v>
      </c>
      <c r="E1351" t="s">
        <v>116</v>
      </c>
      <c r="F1351" t="s">
        <v>1605</v>
      </c>
      <c r="G1351" t="s">
        <v>3354</v>
      </c>
      <c r="H1351" t="s">
        <v>757</v>
      </c>
      <c r="I1351" t="s">
        <v>2186</v>
      </c>
      <c r="J1351" t="s">
        <v>124</v>
      </c>
      <c r="K1351" t="s">
        <v>754</v>
      </c>
      <c r="L1351">
        <v>0</v>
      </c>
      <c r="M1351">
        <v>796</v>
      </c>
      <c r="N1351" t="s">
        <v>10</v>
      </c>
      <c r="O1351">
        <v>2</v>
      </c>
      <c r="P1351">
        <v>3102.0000000000005</v>
      </c>
      <c r="Q1351">
        <f t="shared" si="65"/>
        <v>6204.0000000000009</v>
      </c>
      <c r="R1351">
        <f t="shared" si="66"/>
        <v>6948.4800000000014</v>
      </c>
      <c r="S1351"/>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row>
    <row r="1352" spans="1:60" s="2" customFormat="1" ht="15" x14ac:dyDescent="0.25">
      <c r="A1352" t="s">
        <v>3593</v>
      </c>
      <c r="B1352" t="s">
        <v>25</v>
      </c>
      <c r="C1352" t="s">
        <v>775</v>
      </c>
      <c r="D1352" t="s">
        <v>849</v>
      </c>
      <c r="E1352" t="s">
        <v>116</v>
      </c>
      <c r="F1352" t="s">
        <v>1605</v>
      </c>
      <c r="G1352" t="s">
        <v>3354</v>
      </c>
      <c r="H1352" t="s">
        <v>131</v>
      </c>
      <c r="I1352" t="s">
        <v>2217</v>
      </c>
      <c r="J1352" t="s">
        <v>124</v>
      </c>
      <c r="K1352" t="s">
        <v>754</v>
      </c>
      <c r="L1352">
        <v>0</v>
      </c>
      <c r="M1352">
        <v>796</v>
      </c>
      <c r="N1352" t="s">
        <v>10</v>
      </c>
      <c r="O1352">
        <v>4</v>
      </c>
      <c r="P1352">
        <v>3102.0000000000005</v>
      </c>
      <c r="Q1352">
        <f t="shared" si="65"/>
        <v>12408.000000000002</v>
      </c>
      <c r="R1352">
        <f t="shared" si="66"/>
        <v>13896.960000000003</v>
      </c>
      <c r="S1352"/>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row>
    <row r="1353" spans="1:60" s="2" customFormat="1" ht="15" x14ac:dyDescent="0.25">
      <c r="A1353" t="s">
        <v>3594</v>
      </c>
      <c r="B1353" t="s">
        <v>25</v>
      </c>
      <c r="C1353" t="s">
        <v>775</v>
      </c>
      <c r="D1353" t="s">
        <v>845</v>
      </c>
      <c r="E1353" t="s">
        <v>116</v>
      </c>
      <c r="F1353" t="s">
        <v>1605</v>
      </c>
      <c r="G1353" t="s">
        <v>3354</v>
      </c>
      <c r="H1353" t="s">
        <v>131</v>
      </c>
      <c r="I1353" t="s">
        <v>2217</v>
      </c>
      <c r="J1353" t="s">
        <v>124</v>
      </c>
      <c r="K1353" t="s">
        <v>754</v>
      </c>
      <c r="L1353">
        <v>0</v>
      </c>
      <c r="M1353">
        <v>796</v>
      </c>
      <c r="N1353" t="s">
        <v>10</v>
      </c>
      <c r="O1353">
        <v>3</v>
      </c>
      <c r="P1353">
        <v>3102.0000000000005</v>
      </c>
      <c r="Q1353">
        <f t="shared" si="65"/>
        <v>9306.0000000000018</v>
      </c>
      <c r="R1353">
        <f t="shared" si="66"/>
        <v>10422.720000000003</v>
      </c>
      <c r="S1353"/>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row>
    <row r="1354" spans="1:60" s="2" customFormat="1" ht="15" x14ac:dyDescent="0.25">
      <c r="A1354" t="s">
        <v>3595</v>
      </c>
      <c r="B1354" t="s">
        <v>25</v>
      </c>
      <c r="C1354" t="s">
        <v>2762</v>
      </c>
      <c r="D1354" t="s">
        <v>2762</v>
      </c>
      <c r="E1354" t="s">
        <v>116</v>
      </c>
      <c r="F1354" t="s">
        <v>1605</v>
      </c>
      <c r="G1354" t="s">
        <v>3354</v>
      </c>
      <c r="H1354" t="s">
        <v>1488</v>
      </c>
      <c r="I1354" t="s">
        <v>328</v>
      </c>
      <c r="J1354" t="s">
        <v>124</v>
      </c>
      <c r="K1354" t="s">
        <v>2195</v>
      </c>
      <c r="L1354">
        <v>0</v>
      </c>
      <c r="M1354">
        <v>796</v>
      </c>
      <c r="N1354" t="s">
        <v>10</v>
      </c>
      <c r="O1354">
        <v>10</v>
      </c>
      <c r="P1354">
        <v>169800</v>
      </c>
      <c r="Q1354">
        <f t="shared" ref="Q1354:Q1375" si="67">O1354*P1354</f>
        <v>1698000</v>
      </c>
      <c r="R1354">
        <f t="shared" ref="R1354:R1375" si="68">Q1354*1.12</f>
        <v>1901760.0000000002</v>
      </c>
      <c r="S1354"/>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row>
    <row r="1355" spans="1:60" s="2" customFormat="1" ht="15" x14ac:dyDescent="0.25">
      <c r="A1355" t="s">
        <v>3596</v>
      </c>
      <c r="B1355" t="s">
        <v>25</v>
      </c>
      <c r="C1355" t="s">
        <v>2763</v>
      </c>
      <c r="D1355" t="s">
        <v>2763</v>
      </c>
      <c r="E1355" t="s">
        <v>116</v>
      </c>
      <c r="F1355" t="s">
        <v>1605</v>
      </c>
      <c r="G1355" t="s">
        <v>3354</v>
      </c>
      <c r="H1355" t="s">
        <v>1488</v>
      </c>
      <c r="I1355" t="s">
        <v>328</v>
      </c>
      <c r="J1355" t="s">
        <v>124</v>
      </c>
      <c r="K1355" t="s">
        <v>754</v>
      </c>
      <c r="L1355">
        <v>0</v>
      </c>
      <c r="M1355">
        <v>796</v>
      </c>
      <c r="N1355" t="s">
        <v>10</v>
      </c>
      <c r="O1355">
        <v>10</v>
      </c>
      <c r="P1355">
        <v>549000</v>
      </c>
      <c r="Q1355">
        <f t="shared" si="67"/>
        <v>5490000</v>
      </c>
      <c r="R1355">
        <f t="shared" si="68"/>
        <v>6148800.0000000009</v>
      </c>
      <c r="S135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row>
    <row r="1356" spans="1:60" s="2" customFormat="1" ht="15" x14ac:dyDescent="0.25">
      <c r="A1356" t="s">
        <v>3597</v>
      </c>
      <c r="B1356" t="s">
        <v>25</v>
      </c>
      <c r="C1356" t="s">
        <v>2764</v>
      </c>
      <c r="D1356" t="s">
        <v>2764</v>
      </c>
      <c r="E1356" t="s">
        <v>116</v>
      </c>
      <c r="F1356" t="s">
        <v>1605</v>
      </c>
      <c r="G1356" t="s">
        <v>3354</v>
      </c>
      <c r="H1356" t="s">
        <v>1488</v>
      </c>
      <c r="I1356" t="s">
        <v>328</v>
      </c>
      <c r="J1356" t="s">
        <v>124</v>
      </c>
      <c r="K1356" t="s">
        <v>754</v>
      </c>
      <c r="L1356">
        <v>0</v>
      </c>
      <c r="M1356">
        <v>796</v>
      </c>
      <c r="N1356" t="s">
        <v>10</v>
      </c>
      <c r="O1356">
        <v>5</v>
      </c>
      <c r="P1356">
        <v>207000</v>
      </c>
      <c r="Q1356">
        <f t="shared" si="67"/>
        <v>1035000</v>
      </c>
      <c r="R1356">
        <f t="shared" si="68"/>
        <v>1159200</v>
      </c>
      <c r="S1356"/>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row>
    <row r="1357" spans="1:60" s="2" customFormat="1" ht="15" x14ac:dyDescent="0.25">
      <c r="A1357" t="s">
        <v>3598</v>
      </c>
      <c r="B1357" t="s">
        <v>25</v>
      </c>
      <c r="C1357" t="s">
        <v>2765</v>
      </c>
      <c r="D1357" t="s">
        <v>2765</v>
      </c>
      <c r="E1357" t="s">
        <v>116</v>
      </c>
      <c r="F1357" t="s">
        <v>1605</v>
      </c>
      <c r="G1357" t="s">
        <v>3354</v>
      </c>
      <c r="H1357" t="s">
        <v>1488</v>
      </c>
      <c r="I1357" t="s">
        <v>328</v>
      </c>
      <c r="J1357" t="s">
        <v>124</v>
      </c>
      <c r="K1357" t="s">
        <v>754</v>
      </c>
      <c r="L1357">
        <v>0</v>
      </c>
      <c r="M1357">
        <v>796</v>
      </c>
      <c r="N1357" t="s">
        <v>10</v>
      </c>
      <c r="O1357">
        <v>5</v>
      </c>
      <c r="P1357">
        <v>450000</v>
      </c>
      <c r="Q1357">
        <f t="shared" si="67"/>
        <v>2250000</v>
      </c>
      <c r="R1357">
        <f t="shared" si="68"/>
        <v>2520000.0000000005</v>
      </c>
      <c r="S1357"/>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row>
    <row r="1358" spans="1:60" s="2" customFormat="1" ht="15" x14ac:dyDescent="0.25">
      <c r="A1358" t="s">
        <v>3599</v>
      </c>
      <c r="B1358" t="s">
        <v>25</v>
      </c>
      <c r="C1358" t="s">
        <v>2766</v>
      </c>
      <c r="D1358" t="s">
        <v>2766</v>
      </c>
      <c r="E1358" t="s">
        <v>116</v>
      </c>
      <c r="F1358" t="s">
        <v>1605</v>
      </c>
      <c r="G1358" t="s">
        <v>3354</v>
      </c>
      <c r="H1358" t="s">
        <v>1488</v>
      </c>
      <c r="I1358" t="s">
        <v>328</v>
      </c>
      <c r="J1358" t="s">
        <v>124</v>
      </c>
      <c r="K1358" t="s">
        <v>754</v>
      </c>
      <c r="L1358">
        <v>0</v>
      </c>
      <c r="M1358">
        <v>796</v>
      </c>
      <c r="N1358" t="s">
        <v>10</v>
      </c>
      <c r="O1358">
        <v>5</v>
      </c>
      <c r="P1358">
        <v>406800</v>
      </c>
      <c r="Q1358">
        <f t="shared" si="67"/>
        <v>2034000</v>
      </c>
      <c r="R1358">
        <f t="shared" si="68"/>
        <v>2278080</v>
      </c>
      <c r="S1358"/>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row>
    <row r="1359" spans="1:60" s="2" customFormat="1" ht="15" x14ac:dyDescent="0.25">
      <c r="A1359" t="s">
        <v>3600</v>
      </c>
      <c r="B1359" t="s">
        <v>25</v>
      </c>
      <c r="C1359" t="s">
        <v>2767</v>
      </c>
      <c r="D1359" t="s">
        <v>2767</v>
      </c>
      <c r="E1359" t="s">
        <v>116</v>
      </c>
      <c r="F1359" t="s">
        <v>1605</v>
      </c>
      <c r="G1359" t="s">
        <v>3354</v>
      </c>
      <c r="H1359" t="s">
        <v>1488</v>
      </c>
      <c r="I1359" t="s">
        <v>328</v>
      </c>
      <c r="J1359" t="s">
        <v>124</v>
      </c>
      <c r="K1359" t="s">
        <v>754</v>
      </c>
      <c r="L1359">
        <v>0</v>
      </c>
      <c r="M1359">
        <v>796</v>
      </c>
      <c r="N1359" t="s">
        <v>10</v>
      </c>
      <c r="O1359">
        <v>5</v>
      </c>
      <c r="P1359">
        <v>30600</v>
      </c>
      <c r="Q1359">
        <f t="shared" si="67"/>
        <v>153000</v>
      </c>
      <c r="R1359">
        <f t="shared" si="68"/>
        <v>171360.00000000003</v>
      </c>
      <c r="S1359"/>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row>
    <row r="1360" spans="1:60" s="2" customFormat="1" ht="15" x14ac:dyDescent="0.25">
      <c r="A1360" t="s">
        <v>3601</v>
      </c>
      <c r="B1360" t="s">
        <v>25</v>
      </c>
      <c r="C1360" t="s">
        <v>2768</v>
      </c>
      <c r="D1360" t="s">
        <v>2768</v>
      </c>
      <c r="E1360" t="s">
        <v>116</v>
      </c>
      <c r="F1360" t="s">
        <v>1605</v>
      </c>
      <c r="G1360" t="s">
        <v>3354</v>
      </c>
      <c r="H1360" t="s">
        <v>1488</v>
      </c>
      <c r="I1360" t="s">
        <v>328</v>
      </c>
      <c r="J1360" t="s">
        <v>124</v>
      </c>
      <c r="K1360" t="s">
        <v>754</v>
      </c>
      <c r="L1360">
        <v>0</v>
      </c>
      <c r="M1360">
        <v>796</v>
      </c>
      <c r="N1360" t="s">
        <v>10</v>
      </c>
      <c r="O1360">
        <v>5</v>
      </c>
      <c r="P1360">
        <v>3600</v>
      </c>
      <c r="Q1360">
        <f t="shared" si="67"/>
        <v>18000</v>
      </c>
      <c r="R1360">
        <f t="shared" si="68"/>
        <v>20160.000000000004</v>
      </c>
      <c r="S1360"/>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row>
    <row r="1361" spans="1:60" s="2" customFormat="1" ht="15" x14ac:dyDescent="0.25">
      <c r="A1361" t="s">
        <v>3602</v>
      </c>
      <c r="B1361" t="s">
        <v>25</v>
      </c>
      <c r="C1361" t="s">
        <v>2769</v>
      </c>
      <c r="D1361" t="s">
        <v>2769</v>
      </c>
      <c r="E1361" t="s">
        <v>116</v>
      </c>
      <c r="F1361" t="s">
        <v>1605</v>
      </c>
      <c r="G1361" t="s">
        <v>3354</v>
      </c>
      <c r="H1361" t="s">
        <v>1488</v>
      </c>
      <c r="I1361" t="s">
        <v>328</v>
      </c>
      <c r="J1361" t="s">
        <v>124</v>
      </c>
      <c r="K1361" t="s">
        <v>754</v>
      </c>
      <c r="L1361">
        <v>0</v>
      </c>
      <c r="M1361">
        <v>796</v>
      </c>
      <c r="N1361" t="s">
        <v>10</v>
      </c>
      <c r="O1361">
        <v>5</v>
      </c>
      <c r="P1361">
        <v>54000</v>
      </c>
      <c r="Q1361">
        <f t="shared" si="67"/>
        <v>270000</v>
      </c>
      <c r="R1361">
        <f t="shared" si="68"/>
        <v>302400</v>
      </c>
      <c r="S1361"/>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row>
    <row r="1362" spans="1:60" s="2" customFormat="1" ht="15" x14ac:dyDescent="0.25">
      <c r="A1362" t="s">
        <v>3603</v>
      </c>
      <c r="B1362" t="s">
        <v>25</v>
      </c>
      <c r="C1362" t="s">
        <v>2770</v>
      </c>
      <c r="D1362" t="s">
        <v>2770</v>
      </c>
      <c r="E1362" t="s">
        <v>116</v>
      </c>
      <c r="F1362" t="s">
        <v>1605</v>
      </c>
      <c r="G1362" t="s">
        <v>3354</v>
      </c>
      <c r="H1362" t="s">
        <v>1488</v>
      </c>
      <c r="I1362" t="s">
        <v>328</v>
      </c>
      <c r="J1362" t="s">
        <v>124</v>
      </c>
      <c r="K1362" t="s">
        <v>754</v>
      </c>
      <c r="L1362">
        <v>0</v>
      </c>
      <c r="M1362">
        <v>796</v>
      </c>
      <c r="N1362" t="s">
        <v>10</v>
      </c>
      <c r="O1362">
        <v>5</v>
      </c>
      <c r="P1362">
        <v>27000</v>
      </c>
      <c r="Q1362">
        <f t="shared" si="67"/>
        <v>135000</v>
      </c>
      <c r="R1362">
        <f t="shared" si="68"/>
        <v>151200</v>
      </c>
      <c r="S1362"/>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row>
    <row r="1363" spans="1:60" s="2" customFormat="1" ht="15" x14ac:dyDescent="0.25">
      <c r="A1363" t="s">
        <v>3604</v>
      </c>
      <c r="B1363" t="s">
        <v>25</v>
      </c>
      <c r="C1363" t="s">
        <v>2771</v>
      </c>
      <c r="D1363" t="s">
        <v>2771</v>
      </c>
      <c r="E1363" t="s">
        <v>116</v>
      </c>
      <c r="F1363" t="s">
        <v>1605</v>
      </c>
      <c r="G1363" t="s">
        <v>3354</v>
      </c>
      <c r="H1363" t="s">
        <v>1488</v>
      </c>
      <c r="I1363" t="s">
        <v>328</v>
      </c>
      <c r="J1363" t="s">
        <v>124</v>
      </c>
      <c r="K1363" t="s">
        <v>754</v>
      </c>
      <c r="L1363">
        <v>0</v>
      </c>
      <c r="M1363">
        <v>796</v>
      </c>
      <c r="N1363" t="s">
        <v>10</v>
      </c>
      <c r="O1363">
        <v>5</v>
      </c>
      <c r="P1363">
        <v>45000</v>
      </c>
      <c r="Q1363">
        <f t="shared" si="67"/>
        <v>225000</v>
      </c>
      <c r="R1363">
        <f t="shared" si="68"/>
        <v>252000.00000000003</v>
      </c>
      <c r="S1363"/>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row>
    <row r="1364" spans="1:60" s="2" customFormat="1" ht="15" x14ac:dyDescent="0.25">
      <c r="A1364" t="s">
        <v>3605</v>
      </c>
      <c r="B1364" t="s">
        <v>25</v>
      </c>
      <c r="C1364" t="s">
        <v>2772</v>
      </c>
      <c r="D1364" t="s">
        <v>2772</v>
      </c>
      <c r="E1364" t="s">
        <v>116</v>
      </c>
      <c r="F1364" t="s">
        <v>1605</v>
      </c>
      <c r="G1364" t="s">
        <v>3354</v>
      </c>
      <c r="H1364" t="s">
        <v>1488</v>
      </c>
      <c r="I1364" t="s">
        <v>328</v>
      </c>
      <c r="J1364" t="s">
        <v>124</v>
      </c>
      <c r="K1364" t="s">
        <v>754</v>
      </c>
      <c r="L1364">
        <v>0</v>
      </c>
      <c r="M1364">
        <v>796</v>
      </c>
      <c r="N1364" t="s">
        <v>10</v>
      </c>
      <c r="O1364">
        <v>5</v>
      </c>
      <c r="P1364">
        <v>27000</v>
      </c>
      <c r="Q1364">
        <f t="shared" si="67"/>
        <v>135000</v>
      </c>
      <c r="R1364">
        <f t="shared" si="68"/>
        <v>151200</v>
      </c>
      <c r="S1364"/>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row>
    <row r="1365" spans="1:60" s="2" customFormat="1" ht="15" x14ac:dyDescent="0.25">
      <c r="A1365" t="s">
        <v>3606</v>
      </c>
      <c r="B1365" t="s">
        <v>25</v>
      </c>
      <c r="C1365" t="s">
        <v>2773</v>
      </c>
      <c r="D1365" t="s">
        <v>2773</v>
      </c>
      <c r="E1365" t="s">
        <v>116</v>
      </c>
      <c r="F1365" t="s">
        <v>1605</v>
      </c>
      <c r="G1365" t="s">
        <v>3354</v>
      </c>
      <c r="H1365" t="s">
        <v>1488</v>
      </c>
      <c r="I1365" t="s">
        <v>328</v>
      </c>
      <c r="J1365" t="s">
        <v>124</v>
      </c>
      <c r="K1365" t="s">
        <v>754</v>
      </c>
      <c r="L1365">
        <v>0</v>
      </c>
      <c r="M1365">
        <v>796</v>
      </c>
      <c r="N1365" t="s">
        <v>10</v>
      </c>
      <c r="O1365">
        <v>5</v>
      </c>
      <c r="P1365">
        <v>86400</v>
      </c>
      <c r="Q1365">
        <f t="shared" si="67"/>
        <v>432000</v>
      </c>
      <c r="R1365">
        <f t="shared" si="68"/>
        <v>483840.00000000006</v>
      </c>
      <c r="S136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row>
    <row r="1366" spans="1:60" s="2" customFormat="1" ht="15" x14ac:dyDescent="0.25">
      <c r="A1366" t="s">
        <v>3607</v>
      </c>
      <c r="B1366" t="s">
        <v>25</v>
      </c>
      <c r="C1366" t="s">
        <v>2774</v>
      </c>
      <c r="D1366" t="s">
        <v>2774</v>
      </c>
      <c r="E1366" t="s">
        <v>116</v>
      </c>
      <c r="F1366" t="s">
        <v>1605</v>
      </c>
      <c r="G1366" t="s">
        <v>3354</v>
      </c>
      <c r="H1366" t="s">
        <v>1488</v>
      </c>
      <c r="I1366" t="s">
        <v>328</v>
      </c>
      <c r="J1366" t="s">
        <v>124</v>
      </c>
      <c r="K1366" t="s">
        <v>754</v>
      </c>
      <c r="L1366">
        <v>0</v>
      </c>
      <c r="M1366">
        <v>796</v>
      </c>
      <c r="N1366" t="s">
        <v>10</v>
      </c>
      <c r="O1366">
        <v>5</v>
      </c>
      <c r="P1366">
        <v>9500</v>
      </c>
      <c r="Q1366">
        <f t="shared" si="67"/>
        <v>47500</v>
      </c>
      <c r="R1366">
        <f t="shared" si="68"/>
        <v>53200.000000000007</v>
      </c>
      <c r="S1366"/>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row>
    <row r="1367" spans="1:60" s="2" customFormat="1" ht="15" x14ac:dyDescent="0.25">
      <c r="A1367" t="s">
        <v>3608</v>
      </c>
      <c r="B1367" t="s">
        <v>25</v>
      </c>
      <c r="C1367" t="s">
        <v>2775</v>
      </c>
      <c r="D1367" t="s">
        <v>2775</v>
      </c>
      <c r="E1367" t="s">
        <v>116</v>
      </c>
      <c r="F1367" t="s">
        <v>1605</v>
      </c>
      <c r="G1367" t="s">
        <v>3354</v>
      </c>
      <c r="H1367" t="s">
        <v>1488</v>
      </c>
      <c r="I1367" t="s">
        <v>328</v>
      </c>
      <c r="J1367" t="s">
        <v>124</v>
      </c>
      <c r="K1367" t="s">
        <v>754</v>
      </c>
      <c r="L1367">
        <v>0</v>
      </c>
      <c r="M1367">
        <v>796</v>
      </c>
      <c r="N1367" t="s">
        <v>10</v>
      </c>
      <c r="O1367">
        <v>5</v>
      </c>
      <c r="P1367">
        <v>9500</v>
      </c>
      <c r="Q1367">
        <f t="shared" si="67"/>
        <v>47500</v>
      </c>
      <c r="R1367">
        <f t="shared" si="68"/>
        <v>53200.000000000007</v>
      </c>
      <c r="S1367"/>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row>
    <row r="1368" spans="1:60" s="2" customFormat="1" ht="15" x14ac:dyDescent="0.25">
      <c r="A1368" t="s">
        <v>3609</v>
      </c>
      <c r="B1368" t="s">
        <v>25</v>
      </c>
      <c r="C1368" t="s">
        <v>2776</v>
      </c>
      <c r="D1368" t="s">
        <v>2776</v>
      </c>
      <c r="E1368" t="s">
        <v>116</v>
      </c>
      <c r="F1368" t="s">
        <v>1605</v>
      </c>
      <c r="G1368" t="s">
        <v>3354</v>
      </c>
      <c r="H1368" t="s">
        <v>1488</v>
      </c>
      <c r="I1368" t="s">
        <v>328</v>
      </c>
      <c r="J1368" t="s">
        <v>124</v>
      </c>
      <c r="K1368" t="s">
        <v>754</v>
      </c>
      <c r="L1368">
        <v>0</v>
      </c>
      <c r="M1368">
        <v>796</v>
      </c>
      <c r="N1368" t="s">
        <v>10</v>
      </c>
      <c r="O1368">
        <v>5</v>
      </c>
      <c r="P1368">
        <v>9500</v>
      </c>
      <c r="Q1368">
        <f t="shared" si="67"/>
        <v>47500</v>
      </c>
      <c r="R1368">
        <f t="shared" si="68"/>
        <v>53200.000000000007</v>
      </c>
      <c r="S1368"/>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row>
    <row r="1369" spans="1:60" s="2" customFormat="1" ht="15" x14ac:dyDescent="0.25">
      <c r="A1369" t="s">
        <v>3610</v>
      </c>
      <c r="B1369" t="s">
        <v>25</v>
      </c>
      <c r="C1369" t="s">
        <v>2777</v>
      </c>
      <c r="D1369" t="s">
        <v>2777</v>
      </c>
      <c r="E1369" t="s">
        <v>116</v>
      </c>
      <c r="F1369" t="s">
        <v>1605</v>
      </c>
      <c r="G1369" t="s">
        <v>3354</v>
      </c>
      <c r="H1369" t="s">
        <v>1488</v>
      </c>
      <c r="I1369" t="s">
        <v>328</v>
      </c>
      <c r="J1369" t="s">
        <v>124</v>
      </c>
      <c r="K1369" t="s">
        <v>754</v>
      </c>
      <c r="L1369">
        <v>0</v>
      </c>
      <c r="M1369">
        <v>796</v>
      </c>
      <c r="N1369" t="s">
        <v>10</v>
      </c>
      <c r="O1369">
        <v>5</v>
      </c>
      <c r="P1369">
        <v>9500</v>
      </c>
      <c r="Q1369">
        <f t="shared" si="67"/>
        <v>47500</v>
      </c>
      <c r="R1369">
        <f t="shared" si="68"/>
        <v>53200.000000000007</v>
      </c>
      <c r="S1369"/>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row>
    <row r="1370" spans="1:60" s="2" customFormat="1" ht="15" x14ac:dyDescent="0.25">
      <c r="A1370" t="s">
        <v>3611</v>
      </c>
      <c r="B1370" t="s">
        <v>25</v>
      </c>
      <c r="C1370" t="s">
        <v>2778</v>
      </c>
      <c r="D1370" t="s">
        <v>2778</v>
      </c>
      <c r="E1370" t="s">
        <v>116</v>
      </c>
      <c r="F1370" t="s">
        <v>1605</v>
      </c>
      <c r="G1370" t="s">
        <v>3354</v>
      </c>
      <c r="H1370" t="s">
        <v>1488</v>
      </c>
      <c r="I1370" t="s">
        <v>328</v>
      </c>
      <c r="J1370" t="s">
        <v>124</v>
      </c>
      <c r="K1370" t="s">
        <v>754</v>
      </c>
      <c r="L1370">
        <v>0</v>
      </c>
      <c r="M1370">
        <v>796</v>
      </c>
      <c r="N1370" t="s">
        <v>10</v>
      </c>
      <c r="O1370">
        <v>3</v>
      </c>
      <c r="P1370">
        <v>2730000</v>
      </c>
      <c r="Q1370">
        <f t="shared" si="67"/>
        <v>8190000</v>
      </c>
      <c r="R1370">
        <f t="shared" si="68"/>
        <v>9172800</v>
      </c>
      <c r="S1370"/>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row>
    <row r="1371" spans="1:60" s="2" customFormat="1" ht="15" x14ac:dyDescent="0.25">
      <c r="A1371" t="s">
        <v>3612</v>
      </c>
      <c r="B1371" t="s">
        <v>25</v>
      </c>
      <c r="C1371" t="s">
        <v>2779</v>
      </c>
      <c r="D1371" t="s">
        <v>2779</v>
      </c>
      <c r="E1371" t="s">
        <v>116</v>
      </c>
      <c r="F1371" t="s">
        <v>1605</v>
      </c>
      <c r="G1371" t="s">
        <v>3354</v>
      </c>
      <c r="H1371" t="s">
        <v>1488</v>
      </c>
      <c r="I1371" t="s">
        <v>328</v>
      </c>
      <c r="J1371" t="s">
        <v>124</v>
      </c>
      <c r="K1371" t="s">
        <v>754</v>
      </c>
      <c r="L1371">
        <v>0</v>
      </c>
      <c r="M1371">
        <v>796</v>
      </c>
      <c r="N1371" t="s">
        <v>10</v>
      </c>
      <c r="O1371">
        <v>10</v>
      </c>
      <c r="P1371">
        <v>24000</v>
      </c>
      <c r="Q1371">
        <f t="shared" si="67"/>
        <v>240000</v>
      </c>
      <c r="R1371">
        <f t="shared" si="68"/>
        <v>268800</v>
      </c>
      <c r="S1371"/>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row>
    <row r="1372" spans="1:60" s="2" customFormat="1" ht="15" x14ac:dyDescent="0.25">
      <c r="A1372" t="s">
        <v>3613</v>
      </c>
      <c r="B1372" t="s">
        <v>25</v>
      </c>
      <c r="C1372" t="s">
        <v>2780</v>
      </c>
      <c r="D1372" t="s">
        <v>2780</v>
      </c>
      <c r="E1372" t="s">
        <v>116</v>
      </c>
      <c r="F1372" t="s">
        <v>1605</v>
      </c>
      <c r="G1372" t="s">
        <v>3354</v>
      </c>
      <c r="H1372" t="s">
        <v>1488</v>
      </c>
      <c r="I1372" t="s">
        <v>328</v>
      </c>
      <c r="J1372" t="s">
        <v>124</v>
      </c>
      <c r="K1372" t="s">
        <v>754</v>
      </c>
      <c r="L1372">
        <v>0</v>
      </c>
      <c r="M1372">
        <v>796</v>
      </c>
      <c r="N1372" t="s">
        <v>10</v>
      </c>
      <c r="O1372">
        <v>10</v>
      </c>
      <c r="P1372">
        <v>24000</v>
      </c>
      <c r="Q1372">
        <f t="shared" si="67"/>
        <v>240000</v>
      </c>
      <c r="R1372">
        <f t="shared" si="68"/>
        <v>268800</v>
      </c>
      <c r="S1372"/>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row>
    <row r="1373" spans="1:60" s="2" customFormat="1" ht="15" x14ac:dyDescent="0.25">
      <c r="A1373" t="s">
        <v>3614</v>
      </c>
      <c r="B1373" t="s">
        <v>25</v>
      </c>
      <c r="C1373" t="s">
        <v>2781</v>
      </c>
      <c r="D1373" t="s">
        <v>2781</v>
      </c>
      <c r="E1373" t="s">
        <v>116</v>
      </c>
      <c r="F1373" t="s">
        <v>1605</v>
      </c>
      <c r="G1373" t="s">
        <v>3354</v>
      </c>
      <c r="H1373" t="s">
        <v>1488</v>
      </c>
      <c r="I1373" t="s">
        <v>328</v>
      </c>
      <c r="J1373" t="s">
        <v>124</v>
      </c>
      <c r="K1373" t="s">
        <v>754</v>
      </c>
      <c r="L1373">
        <v>0</v>
      </c>
      <c r="M1373">
        <v>796</v>
      </c>
      <c r="N1373" t="s">
        <v>10</v>
      </c>
      <c r="O1373">
        <v>5</v>
      </c>
      <c r="P1373">
        <v>72000</v>
      </c>
      <c r="Q1373">
        <f t="shared" si="67"/>
        <v>360000</v>
      </c>
      <c r="R1373">
        <f t="shared" si="68"/>
        <v>403200.00000000006</v>
      </c>
      <c r="S1373"/>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row>
    <row r="1374" spans="1:60" s="2" customFormat="1" ht="15" x14ac:dyDescent="0.25">
      <c r="A1374" t="s">
        <v>3615</v>
      </c>
      <c r="B1374" t="s">
        <v>25</v>
      </c>
      <c r="C1374" t="s">
        <v>2782</v>
      </c>
      <c r="D1374" t="s">
        <v>2782</v>
      </c>
      <c r="E1374" t="s">
        <v>116</v>
      </c>
      <c r="F1374" t="s">
        <v>1605</v>
      </c>
      <c r="G1374" t="s">
        <v>3354</v>
      </c>
      <c r="H1374" t="s">
        <v>1488</v>
      </c>
      <c r="I1374" t="s">
        <v>328</v>
      </c>
      <c r="J1374" t="s">
        <v>124</v>
      </c>
      <c r="K1374" t="s">
        <v>754</v>
      </c>
      <c r="L1374">
        <v>0</v>
      </c>
      <c r="M1374">
        <v>796</v>
      </c>
      <c r="N1374" t="s">
        <v>10</v>
      </c>
      <c r="O1374">
        <v>5</v>
      </c>
      <c r="P1374">
        <v>63000</v>
      </c>
      <c r="Q1374">
        <f t="shared" si="67"/>
        <v>315000</v>
      </c>
      <c r="R1374">
        <f t="shared" si="68"/>
        <v>352800.00000000006</v>
      </c>
      <c r="S1374"/>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row>
    <row r="1375" spans="1:60" s="2" customFormat="1" ht="15" x14ac:dyDescent="0.25">
      <c r="A1375" t="s">
        <v>3616</v>
      </c>
      <c r="B1375" t="s">
        <v>25</v>
      </c>
      <c r="C1375" t="s">
        <v>2783</v>
      </c>
      <c r="D1375" t="s">
        <v>2783</v>
      </c>
      <c r="E1375" t="s">
        <v>116</v>
      </c>
      <c r="F1375" t="s">
        <v>1605</v>
      </c>
      <c r="G1375" t="s">
        <v>3354</v>
      </c>
      <c r="H1375" t="s">
        <v>1488</v>
      </c>
      <c r="I1375" t="s">
        <v>328</v>
      </c>
      <c r="J1375" t="s">
        <v>124</v>
      </c>
      <c r="K1375" t="s">
        <v>754</v>
      </c>
      <c r="L1375">
        <v>0</v>
      </c>
      <c r="M1375">
        <v>796</v>
      </c>
      <c r="N1375" t="s">
        <v>10</v>
      </c>
      <c r="O1375">
        <v>52</v>
      </c>
      <c r="P1375">
        <v>19000</v>
      </c>
      <c r="Q1375">
        <f t="shared" si="67"/>
        <v>988000</v>
      </c>
      <c r="R1375">
        <f t="shared" si="68"/>
        <v>1106560</v>
      </c>
      <c r="S137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row>
    <row r="1376" spans="1:60" s="2" customFormat="1" ht="15" x14ac:dyDescent="0.25">
      <c r="A1376" t="s">
        <v>3617</v>
      </c>
      <c r="B1376" t="s">
        <v>25</v>
      </c>
      <c r="C1376" t="s">
        <v>2173</v>
      </c>
      <c r="D1376" t="s">
        <v>3348</v>
      </c>
      <c r="E1376" t="s">
        <v>116</v>
      </c>
      <c r="F1376" t="s">
        <v>1605</v>
      </c>
      <c r="G1376" t="s">
        <v>3354</v>
      </c>
      <c r="H1376" t="s">
        <v>125</v>
      </c>
      <c r="I1376" t="s">
        <v>2205</v>
      </c>
      <c r="J1376" t="s">
        <v>124</v>
      </c>
      <c r="K1376" t="s">
        <v>2195</v>
      </c>
      <c r="L1376">
        <v>0</v>
      </c>
      <c r="M1376">
        <v>796</v>
      </c>
      <c r="N1376" t="s">
        <v>10</v>
      </c>
      <c r="O1376">
        <v>2</v>
      </c>
      <c r="P1376">
        <v>94600</v>
      </c>
      <c r="Q1376">
        <f t="shared" ref="Q1376:Q1381" si="69">O1376*P1376</f>
        <v>189200</v>
      </c>
      <c r="R1376">
        <f t="shared" ref="R1376:R1381" si="70">Q1376*1.12</f>
        <v>211904.00000000003</v>
      </c>
      <c r="S1376"/>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row>
    <row r="1377" spans="1:60" s="2" customFormat="1" ht="15" x14ac:dyDescent="0.25">
      <c r="A1377" t="s">
        <v>3618</v>
      </c>
      <c r="B1377" t="s">
        <v>25</v>
      </c>
      <c r="C1377" t="s">
        <v>2173</v>
      </c>
      <c r="D1377" t="s">
        <v>3349</v>
      </c>
      <c r="E1377" t="s">
        <v>116</v>
      </c>
      <c r="F1377" t="s">
        <v>1605</v>
      </c>
      <c r="G1377" t="s">
        <v>3354</v>
      </c>
      <c r="H1377" t="s">
        <v>125</v>
      </c>
      <c r="I1377" t="s">
        <v>2205</v>
      </c>
      <c r="J1377" t="s">
        <v>124</v>
      </c>
      <c r="K1377" t="s">
        <v>2195</v>
      </c>
      <c r="L1377">
        <v>0</v>
      </c>
      <c r="M1377">
        <v>796</v>
      </c>
      <c r="N1377" t="s">
        <v>10</v>
      </c>
      <c r="O1377">
        <v>1</v>
      </c>
      <c r="P1377">
        <v>26900</v>
      </c>
      <c r="Q1377">
        <f t="shared" si="69"/>
        <v>26900</v>
      </c>
      <c r="R1377">
        <f t="shared" si="70"/>
        <v>30128.000000000004</v>
      </c>
      <c r="S1377"/>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row>
    <row r="1378" spans="1:60" s="2" customFormat="1" ht="15" x14ac:dyDescent="0.25">
      <c r="A1378" t="s">
        <v>3619</v>
      </c>
      <c r="B1378" t="s">
        <v>25</v>
      </c>
      <c r="C1378" t="s">
        <v>2173</v>
      </c>
      <c r="D1378" t="s">
        <v>3348</v>
      </c>
      <c r="E1378" t="s">
        <v>116</v>
      </c>
      <c r="F1378" t="s">
        <v>1605</v>
      </c>
      <c r="G1378" t="s">
        <v>3354</v>
      </c>
      <c r="H1378" t="s">
        <v>125</v>
      </c>
      <c r="I1378" t="s">
        <v>2206</v>
      </c>
      <c r="J1378" t="s">
        <v>124</v>
      </c>
      <c r="K1378" t="s">
        <v>2195</v>
      </c>
      <c r="L1378">
        <v>0</v>
      </c>
      <c r="M1378">
        <v>796</v>
      </c>
      <c r="N1378" t="s">
        <v>10</v>
      </c>
      <c r="O1378">
        <v>2</v>
      </c>
      <c r="P1378">
        <v>94600</v>
      </c>
      <c r="Q1378">
        <f t="shared" si="69"/>
        <v>189200</v>
      </c>
      <c r="R1378">
        <f t="shared" si="70"/>
        <v>211904.00000000003</v>
      </c>
      <c r="S1378"/>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row>
    <row r="1379" spans="1:60" s="2" customFormat="1" ht="15" x14ac:dyDescent="0.25">
      <c r="A1379" t="s">
        <v>3620</v>
      </c>
      <c r="B1379" t="s">
        <v>25</v>
      </c>
      <c r="C1379" t="s">
        <v>2173</v>
      </c>
      <c r="D1379" t="s">
        <v>3348</v>
      </c>
      <c r="E1379" t="s">
        <v>116</v>
      </c>
      <c r="F1379" t="s">
        <v>1605</v>
      </c>
      <c r="G1379" t="s">
        <v>3354</v>
      </c>
      <c r="H1379" t="s">
        <v>130</v>
      </c>
      <c r="I1379" t="s">
        <v>3356</v>
      </c>
      <c r="J1379" t="s">
        <v>124</v>
      </c>
      <c r="K1379" t="s">
        <v>2195</v>
      </c>
      <c r="L1379">
        <v>0</v>
      </c>
      <c r="M1379">
        <v>796</v>
      </c>
      <c r="N1379" t="s">
        <v>10</v>
      </c>
      <c r="O1379">
        <v>2</v>
      </c>
      <c r="P1379">
        <v>94600</v>
      </c>
      <c r="Q1379">
        <f t="shared" si="69"/>
        <v>189200</v>
      </c>
      <c r="R1379">
        <f t="shared" si="70"/>
        <v>211904.00000000003</v>
      </c>
      <c r="S1379"/>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row>
    <row r="1380" spans="1:60" s="2" customFormat="1" ht="15" x14ac:dyDescent="0.25">
      <c r="A1380" t="s">
        <v>3621</v>
      </c>
      <c r="B1380" t="s">
        <v>25</v>
      </c>
      <c r="C1380" t="s">
        <v>2173</v>
      </c>
      <c r="D1380" t="s">
        <v>3348</v>
      </c>
      <c r="E1380" t="s">
        <v>116</v>
      </c>
      <c r="F1380" t="s">
        <v>1605</v>
      </c>
      <c r="G1380" t="s">
        <v>3354</v>
      </c>
      <c r="H1380" t="s">
        <v>128</v>
      </c>
      <c r="I1380" t="s">
        <v>2210</v>
      </c>
      <c r="J1380" t="s">
        <v>124</v>
      </c>
      <c r="K1380" t="s">
        <v>2195</v>
      </c>
      <c r="L1380">
        <v>0</v>
      </c>
      <c r="M1380">
        <v>796</v>
      </c>
      <c r="N1380" t="s">
        <v>10</v>
      </c>
      <c r="O1380">
        <v>4</v>
      </c>
      <c r="P1380">
        <v>94600</v>
      </c>
      <c r="Q1380">
        <f t="shared" si="69"/>
        <v>378400</v>
      </c>
      <c r="R1380">
        <f t="shared" si="70"/>
        <v>423808.00000000006</v>
      </c>
      <c r="S1380"/>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row>
    <row r="1381" spans="1:60" s="2" customFormat="1" ht="15" x14ac:dyDescent="0.25">
      <c r="A1381" t="s">
        <v>3622</v>
      </c>
      <c r="B1381" t="s">
        <v>25</v>
      </c>
      <c r="C1381" t="s">
        <v>2173</v>
      </c>
      <c r="D1381" t="s">
        <v>3348</v>
      </c>
      <c r="E1381" t="s">
        <v>116</v>
      </c>
      <c r="F1381" t="s">
        <v>1605</v>
      </c>
      <c r="G1381" t="s">
        <v>3354</v>
      </c>
      <c r="H1381" t="s">
        <v>753</v>
      </c>
      <c r="I1381" t="s">
        <v>3357</v>
      </c>
      <c r="J1381" t="s">
        <v>124</v>
      </c>
      <c r="K1381" t="s">
        <v>2195</v>
      </c>
      <c r="L1381">
        <v>0</v>
      </c>
      <c r="M1381">
        <v>796</v>
      </c>
      <c r="N1381" t="s">
        <v>10</v>
      </c>
      <c r="O1381">
        <v>2</v>
      </c>
      <c r="P1381">
        <v>94600</v>
      </c>
      <c r="Q1381">
        <f t="shared" si="69"/>
        <v>189200</v>
      </c>
      <c r="R1381">
        <f t="shared" si="70"/>
        <v>211904.00000000003</v>
      </c>
      <c r="S1381"/>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row>
    <row r="1382" spans="1:60" s="2" customFormat="1" ht="15" x14ac:dyDescent="0.25">
      <c r="A1382" t="s">
        <v>3623</v>
      </c>
      <c r="B1382" t="s">
        <v>25</v>
      </c>
      <c r="C1382" t="s">
        <v>3350</v>
      </c>
      <c r="D1382" t="s">
        <v>3351</v>
      </c>
      <c r="E1382" t="s">
        <v>116</v>
      </c>
      <c r="F1382" t="s">
        <v>1605</v>
      </c>
      <c r="G1382" t="s">
        <v>3354</v>
      </c>
      <c r="H1382" t="s">
        <v>126</v>
      </c>
      <c r="I1382" t="s">
        <v>2211</v>
      </c>
      <c r="J1382" t="s">
        <v>124</v>
      </c>
      <c r="K1382" t="s">
        <v>2195</v>
      </c>
      <c r="L1382">
        <v>0</v>
      </c>
      <c r="M1382">
        <v>796</v>
      </c>
      <c r="N1382" t="s">
        <v>10</v>
      </c>
      <c r="O1382">
        <v>2</v>
      </c>
      <c r="P1382">
        <v>72500</v>
      </c>
      <c r="Q1382">
        <f t="shared" ref="Q1382:Q1445" si="71">O1382*P1382</f>
        <v>145000</v>
      </c>
      <c r="R1382">
        <f t="shared" ref="R1382:R1445" si="72">Q1382*1.12</f>
        <v>162400.00000000003</v>
      </c>
      <c r="S1382"/>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row>
    <row r="1383" spans="1:60" s="2" customFormat="1" ht="15" x14ac:dyDescent="0.25">
      <c r="A1383" t="s">
        <v>3624</v>
      </c>
      <c r="B1383" t="s">
        <v>25</v>
      </c>
      <c r="C1383" t="s">
        <v>3350</v>
      </c>
      <c r="D1383" t="s">
        <v>3351</v>
      </c>
      <c r="E1383" t="s">
        <v>116</v>
      </c>
      <c r="F1383" t="s">
        <v>1605</v>
      </c>
      <c r="G1383" t="s">
        <v>3354</v>
      </c>
      <c r="H1383" t="s">
        <v>753</v>
      </c>
      <c r="I1383" t="s">
        <v>2212</v>
      </c>
      <c r="J1383" t="s">
        <v>124</v>
      </c>
      <c r="K1383" t="s">
        <v>2195</v>
      </c>
      <c r="L1383">
        <v>0</v>
      </c>
      <c r="M1383">
        <v>796</v>
      </c>
      <c r="N1383" t="s">
        <v>10</v>
      </c>
      <c r="O1383">
        <v>2</v>
      </c>
      <c r="P1383">
        <v>72500</v>
      </c>
      <c r="Q1383">
        <f t="shared" si="71"/>
        <v>145000</v>
      </c>
      <c r="R1383">
        <f t="shared" si="72"/>
        <v>162400.00000000003</v>
      </c>
      <c r="S1383"/>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row>
    <row r="1384" spans="1:60" s="2" customFormat="1" ht="15" x14ac:dyDescent="0.25">
      <c r="A1384" t="s">
        <v>3625</v>
      </c>
      <c r="B1384" t="s">
        <v>25</v>
      </c>
      <c r="C1384" t="s">
        <v>3350</v>
      </c>
      <c r="D1384" t="s">
        <v>3351</v>
      </c>
      <c r="E1384" t="s">
        <v>116</v>
      </c>
      <c r="F1384" t="s">
        <v>1605</v>
      </c>
      <c r="G1384" t="s">
        <v>3354</v>
      </c>
      <c r="H1384" t="s">
        <v>125</v>
      </c>
      <c r="I1384" t="s">
        <v>2205</v>
      </c>
      <c r="J1384" t="s">
        <v>124</v>
      </c>
      <c r="K1384" t="s">
        <v>2195</v>
      </c>
      <c r="L1384">
        <v>0</v>
      </c>
      <c r="M1384">
        <v>796</v>
      </c>
      <c r="N1384" t="s">
        <v>10</v>
      </c>
      <c r="O1384">
        <v>4</v>
      </c>
      <c r="P1384">
        <v>72500</v>
      </c>
      <c r="Q1384">
        <f t="shared" si="71"/>
        <v>290000</v>
      </c>
      <c r="R1384">
        <f t="shared" si="72"/>
        <v>324800.00000000006</v>
      </c>
      <c r="S1384"/>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row>
    <row r="1385" spans="1:60" s="2" customFormat="1" ht="15" x14ac:dyDescent="0.25">
      <c r="A1385" t="s">
        <v>3626</v>
      </c>
      <c r="B1385" t="s">
        <v>25</v>
      </c>
      <c r="C1385" t="s">
        <v>3350</v>
      </c>
      <c r="D1385" t="s">
        <v>3351</v>
      </c>
      <c r="E1385" t="s">
        <v>116</v>
      </c>
      <c r="F1385" t="s">
        <v>1605</v>
      </c>
      <c r="G1385" t="s">
        <v>3354</v>
      </c>
      <c r="H1385" t="s">
        <v>125</v>
      </c>
      <c r="I1385" t="s">
        <v>2206</v>
      </c>
      <c r="J1385" t="s">
        <v>124</v>
      </c>
      <c r="K1385" t="s">
        <v>2195</v>
      </c>
      <c r="L1385">
        <v>0</v>
      </c>
      <c r="M1385">
        <v>796</v>
      </c>
      <c r="N1385" t="s">
        <v>10</v>
      </c>
      <c r="O1385">
        <v>2</v>
      </c>
      <c r="P1385">
        <v>72500</v>
      </c>
      <c r="Q1385">
        <f t="shared" si="71"/>
        <v>145000</v>
      </c>
      <c r="R1385">
        <f t="shared" si="72"/>
        <v>162400.00000000003</v>
      </c>
      <c r="S138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row>
    <row r="1386" spans="1:60" s="2" customFormat="1" ht="15" x14ac:dyDescent="0.25">
      <c r="A1386" t="s">
        <v>3627</v>
      </c>
      <c r="B1386" t="s">
        <v>25</v>
      </c>
      <c r="C1386" t="s">
        <v>3350</v>
      </c>
      <c r="D1386" t="s">
        <v>3351</v>
      </c>
      <c r="E1386" t="s">
        <v>116</v>
      </c>
      <c r="F1386" t="s">
        <v>1605</v>
      </c>
      <c r="G1386" t="s">
        <v>3354</v>
      </c>
      <c r="H1386" t="s">
        <v>613</v>
      </c>
      <c r="I1386" t="s">
        <v>2169</v>
      </c>
      <c r="J1386" t="s">
        <v>124</v>
      </c>
      <c r="K1386" t="s">
        <v>2195</v>
      </c>
      <c r="L1386">
        <v>0</v>
      </c>
      <c r="M1386">
        <v>796</v>
      </c>
      <c r="N1386" t="s">
        <v>10</v>
      </c>
      <c r="O1386">
        <v>2</v>
      </c>
      <c r="P1386">
        <v>72500</v>
      </c>
      <c r="Q1386">
        <f t="shared" si="71"/>
        <v>145000</v>
      </c>
      <c r="R1386">
        <f t="shared" si="72"/>
        <v>162400.00000000003</v>
      </c>
      <c r="S1386"/>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row>
    <row r="1387" spans="1:60" s="2" customFormat="1" ht="15" x14ac:dyDescent="0.25">
      <c r="A1387" t="s">
        <v>3628</v>
      </c>
      <c r="B1387" t="s">
        <v>25</v>
      </c>
      <c r="C1387" t="s">
        <v>3350</v>
      </c>
      <c r="D1387" t="s">
        <v>3351</v>
      </c>
      <c r="E1387" t="s">
        <v>116</v>
      </c>
      <c r="F1387" t="s">
        <v>1605</v>
      </c>
      <c r="G1387" t="s">
        <v>3354</v>
      </c>
      <c r="H1387" t="s">
        <v>128</v>
      </c>
      <c r="I1387" t="s">
        <v>2816</v>
      </c>
      <c r="J1387" t="s">
        <v>124</v>
      </c>
      <c r="K1387" t="s">
        <v>2195</v>
      </c>
      <c r="L1387">
        <v>0</v>
      </c>
      <c r="M1387">
        <v>796</v>
      </c>
      <c r="N1387" t="s">
        <v>10</v>
      </c>
      <c r="O1387">
        <v>2</v>
      </c>
      <c r="P1387">
        <v>72500</v>
      </c>
      <c r="Q1387">
        <f t="shared" si="71"/>
        <v>145000</v>
      </c>
      <c r="R1387">
        <f t="shared" si="72"/>
        <v>162400.00000000003</v>
      </c>
      <c r="S1387"/>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row>
    <row r="1388" spans="1:60" s="2" customFormat="1" ht="15" x14ac:dyDescent="0.25">
      <c r="A1388" t="s">
        <v>3629</v>
      </c>
      <c r="B1388" t="s">
        <v>25</v>
      </c>
      <c r="C1388" t="s">
        <v>3350</v>
      </c>
      <c r="D1388" t="s">
        <v>3351</v>
      </c>
      <c r="E1388" t="s">
        <v>116</v>
      </c>
      <c r="F1388" t="s">
        <v>1605</v>
      </c>
      <c r="G1388" t="s">
        <v>3354</v>
      </c>
      <c r="H1388" t="s">
        <v>128</v>
      </c>
      <c r="I1388" t="s">
        <v>3358</v>
      </c>
      <c r="J1388" t="s">
        <v>124</v>
      </c>
      <c r="K1388" t="s">
        <v>2195</v>
      </c>
      <c r="L1388">
        <v>0</v>
      </c>
      <c r="M1388">
        <v>796</v>
      </c>
      <c r="N1388" t="s">
        <v>10</v>
      </c>
      <c r="O1388">
        <v>2</v>
      </c>
      <c r="P1388">
        <v>72500</v>
      </c>
      <c r="Q1388">
        <f t="shared" si="71"/>
        <v>145000</v>
      </c>
      <c r="R1388">
        <f t="shared" si="72"/>
        <v>162400.00000000003</v>
      </c>
      <c r="S1388"/>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row>
    <row r="1389" spans="1:60" s="2" customFormat="1" ht="15" x14ac:dyDescent="0.25">
      <c r="A1389" t="s">
        <v>3630</v>
      </c>
      <c r="B1389" t="s">
        <v>25</v>
      </c>
      <c r="C1389" t="s">
        <v>3350</v>
      </c>
      <c r="D1389" t="s">
        <v>3351</v>
      </c>
      <c r="E1389" t="s">
        <v>116</v>
      </c>
      <c r="F1389" t="s">
        <v>1605</v>
      </c>
      <c r="G1389" t="s">
        <v>3354</v>
      </c>
      <c r="H1389" t="s">
        <v>128</v>
      </c>
      <c r="I1389" t="s">
        <v>2210</v>
      </c>
      <c r="J1389" t="s">
        <v>124</v>
      </c>
      <c r="K1389" t="s">
        <v>2195</v>
      </c>
      <c r="L1389">
        <v>0</v>
      </c>
      <c r="M1389">
        <v>796</v>
      </c>
      <c r="N1389" t="s">
        <v>10</v>
      </c>
      <c r="O1389">
        <v>2</v>
      </c>
      <c r="P1389">
        <v>72500</v>
      </c>
      <c r="Q1389">
        <f t="shared" si="71"/>
        <v>145000</v>
      </c>
      <c r="R1389">
        <f t="shared" si="72"/>
        <v>162400.00000000003</v>
      </c>
      <c r="S1389"/>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row>
    <row r="1390" spans="1:60" s="2" customFormat="1" ht="15" x14ac:dyDescent="0.25">
      <c r="A1390" t="s">
        <v>3631</v>
      </c>
      <c r="B1390" t="s">
        <v>25</v>
      </c>
      <c r="C1390" t="s">
        <v>3350</v>
      </c>
      <c r="D1390" t="s">
        <v>3351</v>
      </c>
      <c r="E1390" t="s">
        <v>116</v>
      </c>
      <c r="F1390" t="s">
        <v>1605</v>
      </c>
      <c r="G1390" t="s">
        <v>3354</v>
      </c>
      <c r="H1390" t="s">
        <v>753</v>
      </c>
      <c r="I1390" t="s">
        <v>3357</v>
      </c>
      <c r="J1390" t="s">
        <v>124</v>
      </c>
      <c r="K1390" t="s">
        <v>2195</v>
      </c>
      <c r="L1390">
        <v>0</v>
      </c>
      <c r="M1390">
        <v>796</v>
      </c>
      <c r="N1390" t="s">
        <v>10</v>
      </c>
      <c r="O1390">
        <v>2</v>
      </c>
      <c r="P1390">
        <v>72500</v>
      </c>
      <c r="Q1390">
        <f t="shared" si="71"/>
        <v>145000</v>
      </c>
      <c r="R1390">
        <f t="shared" si="72"/>
        <v>162400.00000000003</v>
      </c>
      <c r="S1390"/>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row>
    <row r="1391" spans="1:60" s="2" customFormat="1" ht="15" x14ac:dyDescent="0.25">
      <c r="A1391" t="s">
        <v>3632</v>
      </c>
      <c r="B1391" t="s">
        <v>25</v>
      </c>
      <c r="C1391" t="s">
        <v>3350</v>
      </c>
      <c r="D1391" t="s">
        <v>3351</v>
      </c>
      <c r="E1391" t="s">
        <v>116</v>
      </c>
      <c r="F1391" t="s">
        <v>1605</v>
      </c>
      <c r="G1391" t="s">
        <v>3354</v>
      </c>
      <c r="H1391" t="s">
        <v>756</v>
      </c>
      <c r="I1391" t="s">
        <v>2213</v>
      </c>
      <c r="J1391" t="s">
        <v>124</v>
      </c>
      <c r="K1391" t="s">
        <v>2195</v>
      </c>
      <c r="L1391">
        <v>0</v>
      </c>
      <c r="M1391">
        <v>796</v>
      </c>
      <c r="N1391" t="s">
        <v>10</v>
      </c>
      <c r="O1391">
        <v>2</v>
      </c>
      <c r="P1391">
        <v>72500</v>
      </c>
      <c r="Q1391">
        <f t="shared" si="71"/>
        <v>145000</v>
      </c>
      <c r="R1391">
        <f t="shared" si="72"/>
        <v>162400.00000000003</v>
      </c>
      <c r="S1391"/>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row>
    <row r="1392" spans="1:60" s="2" customFormat="1" ht="15" x14ac:dyDescent="0.25">
      <c r="A1392" t="s">
        <v>3633</v>
      </c>
      <c r="B1392" t="s">
        <v>25</v>
      </c>
      <c r="C1392" t="s">
        <v>3350</v>
      </c>
      <c r="D1392" t="s">
        <v>3351</v>
      </c>
      <c r="E1392" t="s">
        <v>116</v>
      </c>
      <c r="F1392" t="s">
        <v>1605</v>
      </c>
      <c r="G1392" t="s">
        <v>3354</v>
      </c>
      <c r="H1392" t="s">
        <v>613</v>
      </c>
      <c r="I1392" t="s">
        <v>2811</v>
      </c>
      <c r="J1392" t="s">
        <v>124</v>
      </c>
      <c r="K1392" t="s">
        <v>2195</v>
      </c>
      <c r="L1392">
        <v>0</v>
      </c>
      <c r="M1392">
        <v>796</v>
      </c>
      <c r="N1392" t="s">
        <v>10</v>
      </c>
      <c r="O1392">
        <v>4</v>
      </c>
      <c r="P1392">
        <v>72500</v>
      </c>
      <c r="Q1392">
        <f t="shared" si="71"/>
        <v>290000</v>
      </c>
      <c r="R1392">
        <f t="shared" si="72"/>
        <v>324800.00000000006</v>
      </c>
      <c r="S1392"/>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row>
    <row r="1393" spans="1:60" s="2" customFormat="1" ht="15" x14ac:dyDescent="0.25">
      <c r="A1393" t="s">
        <v>3634</v>
      </c>
      <c r="B1393" t="s">
        <v>25</v>
      </c>
      <c r="C1393" t="s">
        <v>3350</v>
      </c>
      <c r="D1393" t="s">
        <v>3351</v>
      </c>
      <c r="E1393" t="s">
        <v>116</v>
      </c>
      <c r="F1393" t="s">
        <v>1605</v>
      </c>
      <c r="G1393" t="s">
        <v>3354</v>
      </c>
      <c r="H1393" t="s">
        <v>131</v>
      </c>
      <c r="I1393" t="s">
        <v>2217</v>
      </c>
      <c r="J1393" t="s">
        <v>124</v>
      </c>
      <c r="K1393" t="s">
        <v>2195</v>
      </c>
      <c r="L1393">
        <v>0</v>
      </c>
      <c r="M1393">
        <v>796</v>
      </c>
      <c r="N1393" t="s">
        <v>10</v>
      </c>
      <c r="O1393">
        <v>2</v>
      </c>
      <c r="P1393">
        <v>72500</v>
      </c>
      <c r="Q1393">
        <f t="shared" si="71"/>
        <v>145000</v>
      </c>
      <c r="R1393">
        <f t="shared" si="72"/>
        <v>162400.00000000003</v>
      </c>
      <c r="S1393"/>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row>
    <row r="1394" spans="1:60" s="2" customFormat="1" ht="15" x14ac:dyDescent="0.25">
      <c r="A1394" t="s">
        <v>3635</v>
      </c>
      <c r="B1394" t="s">
        <v>25</v>
      </c>
      <c r="C1394" t="s">
        <v>3352</v>
      </c>
      <c r="D1394" t="s">
        <v>3353</v>
      </c>
      <c r="E1394" t="s">
        <v>116</v>
      </c>
      <c r="F1394" t="s">
        <v>1605</v>
      </c>
      <c r="G1394" t="s">
        <v>3418</v>
      </c>
      <c r="H1394" t="s">
        <v>126</v>
      </c>
      <c r="I1394" t="s">
        <v>2211</v>
      </c>
      <c r="J1394" t="s">
        <v>124</v>
      </c>
      <c r="K1394" t="s">
        <v>2195</v>
      </c>
      <c r="L1394">
        <v>0</v>
      </c>
      <c r="M1394">
        <v>796</v>
      </c>
      <c r="N1394" t="s">
        <v>296</v>
      </c>
      <c r="O1394">
        <v>40</v>
      </c>
      <c r="P1394">
        <v>1320</v>
      </c>
      <c r="Q1394">
        <f t="shared" si="71"/>
        <v>52800</v>
      </c>
      <c r="R1394">
        <f t="shared" si="72"/>
        <v>59136.000000000007</v>
      </c>
      <c r="S1394"/>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row>
    <row r="1395" spans="1:60" s="2" customFormat="1" ht="15" x14ac:dyDescent="0.25">
      <c r="A1395" t="s">
        <v>3636</v>
      </c>
      <c r="B1395" t="s">
        <v>25</v>
      </c>
      <c r="C1395" t="s">
        <v>3352</v>
      </c>
      <c r="D1395" t="s">
        <v>3353</v>
      </c>
      <c r="E1395" t="s">
        <v>116</v>
      </c>
      <c r="F1395" t="s">
        <v>1605</v>
      </c>
      <c r="G1395" t="s">
        <v>3418</v>
      </c>
      <c r="H1395" t="s">
        <v>753</v>
      </c>
      <c r="I1395" t="s">
        <v>2212</v>
      </c>
      <c r="J1395" t="s">
        <v>124</v>
      </c>
      <c r="K1395" t="s">
        <v>2195</v>
      </c>
      <c r="L1395">
        <v>0</v>
      </c>
      <c r="M1395">
        <v>796</v>
      </c>
      <c r="N1395" t="s">
        <v>296</v>
      </c>
      <c r="O1395">
        <v>40</v>
      </c>
      <c r="P1395">
        <v>1320</v>
      </c>
      <c r="Q1395">
        <f t="shared" si="71"/>
        <v>52800</v>
      </c>
      <c r="R1395">
        <f t="shared" si="72"/>
        <v>59136.000000000007</v>
      </c>
      <c r="S139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row>
    <row r="1396" spans="1:60" s="2" customFormat="1" ht="15" x14ac:dyDescent="0.25">
      <c r="A1396" t="s">
        <v>3637</v>
      </c>
      <c r="B1396" t="s">
        <v>25</v>
      </c>
      <c r="C1396" t="s">
        <v>3352</v>
      </c>
      <c r="D1396" t="s">
        <v>3353</v>
      </c>
      <c r="E1396" t="s">
        <v>116</v>
      </c>
      <c r="F1396" t="s">
        <v>1605</v>
      </c>
      <c r="G1396" t="s">
        <v>3418</v>
      </c>
      <c r="H1396" t="s">
        <v>140</v>
      </c>
      <c r="I1396" t="s">
        <v>3420</v>
      </c>
      <c r="J1396" t="s">
        <v>124</v>
      </c>
      <c r="K1396" t="s">
        <v>2195</v>
      </c>
      <c r="L1396">
        <v>0</v>
      </c>
      <c r="M1396">
        <v>796</v>
      </c>
      <c r="N1396" t="s">
        <v>296</v>
      </c>
      <c r="O1396">
        <v>40</v>
      </c>
      <c r="P1396">
        <v>1320</v>
      </c>
      <c r="Q1396">
        <f t="shared" si="71"/>
        <v>52800</v>
      </c>
      <c r="R1396">
        <f t="shared" si="72"/>
        <v>59136.000000000007</v>
      </c>
      <c r="S1396"/>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row>
    <row r="1397" spans="1:60" s="2" customFormat="1" ht="15" x14ac:dyDescent="0.25">
      <c r="A1397" t="s">
        <v>3638</v>
      </c>
      <c r="B1397" t="s">
        <v>25</v>
      </c>
      <c r="C1397" t="s">
        <v>3352</v>
      </c>
      <c r="D1397" t="s">
        <v>3353</v>
      </c>
      <c r="E1397" t="s">
        <v>116</v>
      </c>
      <c r="F1397" t="s">
        <v>1605</v>
      </c>
      <c r="G1397" t="s">
        <v>3418</v>
      </c>
      <c r="H1397" t="s">
        <v>146</v>
      </c>
      <c r="I1397" t="s">
        <v>2820</v>
      </c>
      <c r="J1397" t="s">
        <v>124</v>
      </c>
      <c r="K1397" t="s">
        <v>2195</v>
      </c>
      <c r="L1397">
        <v>0</v>
      </c>
      <c r="M1397">
        <v>796</v>
      </c>
      <c r="N1397" t="s">
        <v>296</v>
      </c>
      <c r="O1397">
        <v>40</v>
      </c>
      <c r="P1397">
        <v>1320</v>
      </c>
      <c r="Q1397">
        <f t="shared" si="71"/>
        <v>52800</v>
      </c>
      <c r="R1397">
        <f t="shared" si="72"/>
        <v>59136.000000000007</v>
      </c>
      <c r="S1397"/>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row>
    <row r="1398" spans="1:60" s="2" customFormat="1" ht="15" x14ac:dyDescent="0.25">
      <c r="A1398" t="s">
        <v>3639</v>
      </c>
      <c r="B1398" t="s">
        <v>25</v>
      </c>
      <c r="C1398" t="s">
        <v>3352</v>
      </c>
      <c r="D1398" t="s">
        <v>3353</v>
      </c>
      <c r="E1398" t="s">
        <v>116</v>
      </c>
      <c r="F1398" t="s">
        <v>1605</v>
      </c>
      <c r="G1398" t="s">
        <v>3418</v>
      </c>
      <c r="H1398" t="s">
        <v>1488</v>
      </c>
      <c r="I1398" t="s">
        <v>3421</v>
      </c>
      <c r="J1398" t="s">
        <v>124</v>
      </c>
      <c r="K1398" t="s">
        <v>2195</v>
      </c>
      <c r="L1398">
        <v>0</v>
      </c>
      <c r="M1398">
        <v>796</v>
      </c>
      <c r="N1398" t="s">
        <v>296</v>
      </c>
      <c r="O1398">
        <v>40</v>
      </c>
      <c r="P1398">
        <v>1320</v>
      </c>
      <c r="Q1398">
        <f t="shared" si="71"/>
        <v>52800</v>
      </c>
      <c r="R1398">
        <f t="shared" si="72"/>
        <v>59136.000000000007</v>
      </c>
      <c r="S1398"/>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row>
    <row r="1399" spans="1:60" s="2" customFormat="1" ht="15" x14ac:dyDescent="0.25">
      <c r="A1399" t="s">
        <v>3640</v>
      </c>
      <c r="B1399" t="s">
        <v>25</v>
      </c>
      <c r="C1399" t="s">
        <v>3352</v>
      </c>
      <c r="D1399" t="s">
        <v>3353</v>
      </c>
      <c r="E1399" t="s">
        <v>116</v>
      </c>
      <c r="F1399" t="s">
        <v>1605</v>
      </c>
      <c r="G1399" t="s">
        <v>3418</v>
      </c>
      <c r="H1399" t="s">
        <v>125</v>
      </c>
      <c r="I1399" t="s">
        <v>2205</v>
      </c>
      <c r="J1399" t="s">
        <v>124</v>
      </c>
      <c r="K1399" t="s">
        <v>2195</v>
      </c>
      <c r="L1399">
        <v>0</v>
      </c>
      <c r="M1399">
        <v>796</v>
      </c>
      <c r="N1399" t="s">
        <v>296</v>
      </c>
      <c r="O1399">
        <v>80</v>
      </c>
      <c r="P1399">
        <v>1320</v>
      </c>
      <c r="Q1399">
        <f t="shared" si="71"/>
        <v>105600</v>
      </c>
      <c r="R1399">
        <f t="shared" si="72"/>
        <v>118272.00000000001</v>
      </c>
      <c r="S1399"/>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row>
    <row r="1400" spans="1:60" s="2" customFormat="1" ht="15" x14ac:dyDescent="0.25">
      <c r="A1400" t="s">
        <v>3641</v>
      </c>
      <c r="B1400" t="s">
        <v>25</v>
      </c>
      <c r="C1400" t="s">
        <v>3352</v>
      </c>
      <c r="D1400" t="s">
        <v>3359</v>
      </c>
      <c r="E1400" t="s">
        <v>116</v>
      </c>
      <c r="F1400" t="s">
        <v>1605</v>
      </c>
      <c r="G1400" t="s">
        <v>3418</v>
      </c>
      <c r="H1400" t="s">
        <v>125</v>
      </c>
      <c r="I1400" t="s">
        <v>2205</v>
      </c>
      <c r="J1400" t="s">
        <v>124</v>
      </c>
      <c r="K1400" t="s">
        <v>2195</v>
      </c>
      <c r="L1400">
        <v>0</v>
      </c>
      <c r="M1400">
        <v>796</v>
      </c>
      <c r="N1400" t="s">
        <v>296</v>
      </c>
      <c r="O1400">
        <v>40</v>
      </c>
      <c r="P1400">
        <v>1320</v>
      </c>
      <c r="Q1400">
        <f t="shared" si="71"/>
        <v>52800</v>
      </c>
      <c r="R1400">
        <f t="shared" si="72"/>
        <v>59136.000000000007</v>
      </c>
      <c r="S1400"/>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row>
    <row r="1401" spans="1:60" s="2" customFormat="1" ht="15" x14ac:dyDescent="0.25">
      <c r="A1401" t="s">
        <v>3642</v>
      </c>
      <c r="B1401" t="s">
        <v>25</v>
      </c>
      <c r="C1401" t="s">
        <v>3352</v>
      </c>
      <c r="D1401" t="s">
        <v>3353</v>
      </c>
      <c r="E1401" t="s">
        <v>116</v>
      </c>
      <c r="F1401" t="s">
        <v>1605</v>
      </c>
      <c r="G1401" t="s">
        <v>3418</v>
      </c>
      <c r="H1401" t="s">
        <v>130</v>
      </c>
      <c r="I1401" t="s">
        <v>2808</v>
      </c>
      <c r="J1401" t="s">
        <v>124</v>
      </c>
      <c r="K1401" t="s">
        <v>2195</v>
      </c>
      <c r="L1401">
        <v>0</v>
      </c>
      <c r="M1401">
        <v>796</v>
      </c>
      <c r="N1401" t="s">
        <v>296</v>
      </c>
      <c r="O1401">
        <v>40</v>
      </c>
      <c r="P1401">
        <v>1320</v>
      </c>
      <c r="Q1401">
        <f t="shared" si="71"/>
        <v>52800</v>
      </c>
      <c r="R1401">
        <f t="shared" si="72"/>
        <v>59136.000000000007</v>
      </c>
      <c r="S1401"/>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row>
    <row r="1402" spans="1:60" s="2" customFormat="1" ht="15" x14ac:dyDescent="0.25">
      <c r="A1402" t="s">
        <v>3643</v>
      </c>
      <c r="B1402" t="s">
        <v>25</v>
      </c>
      <c r="C1402" t="s">
        <v>3352</v>
      </c>
      <c r="D1402" t="s">
        <v>3353</v>
      </c>
      <c r="E1402" t="s">
        <v>116</v>
      </c>
      <c r="F1402" t="s">
        <v>1605</v>
      </c>
      <c r="G1402" t="s">
        <v>3418</v>
      </c>
      <c r="H1402" t="s">
        <v>125</v>
      </c>
      <c r="I1402" t="s">
        <v>2216</v>
      </c>
      <c r="J1402" t="s">
        <v>124</v>
      </c>
      <c r="K1402" t="s">
        <v>2195</v>
      </c>
      <c r="L1402">
        <v>0</v>
      </c>
      <c r="M1402">
        <v>796</v>
      </c>
      <c r="N1402" t="s">
        <v>296</v>
      </c>
      <c r="O1402">
        <v>40</v>
      </c>
      <c r="P1402">
        <v>1320</v>
      </c>
      <c r="Q1402">
        <f t="shared" si="71"/>
        <v>52800</v>
      </c>
      <c r="R1402">
        <f t="shared" si="72"/>
        <v>59136.000000000007</v>
      </c>
      <c r="S1402"/>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row>
    <row r="1403" spans="1:60" s="2" customFormat="1" ht="15" x14ac:dyDescent="0.25">
      <c r="A1403" t="s">
        <v>3644</v>
      </c>
      <c r="B1403" t="s">
        <v>25</v>
      </c>
      <c r="C1403" t="s">
        <v>3352</v>
      </c>
      <c r="D1403" t="s">
        <v>3353</v>
      </c>
      <c r="E1403" t="s">
        <v>116</v>
      </c>
      <c r="F1403" t="s">
        <v>1605</v>
      </c>
      <c r="G1403" t="s">
        <v>3418</v>
      </c>
      <c r="H1403" t="s">
        <v>125</v>
      </c>
      <c r="I1403" t="s">
        <v>2206</v>
      </c>
      <c r="J1403" t="s">
        <v>124</v>
      </c>
      <c r="K1403" t="s">
        <v>2195</v>
      </c>
      <c r="L1403">
        <v>0</v>
      </c>
      <c r="M1403">
        <v>796</v>
      </c>
      <c r="N1403" t="s">
        <v>296</v>
      </c>
      <c r="O1403">
        <v>40</v>
      </c>
      <c r="P1403">
        <v>1320</v>
      </c>
      <c r="Q1403">
        <f t="shared" si="71"/>
        <v>52800</v>
      </c>
      <c r="R1403">
        <f t="shared" si="72"/>
        <v>59136.000000000007</v>
      </c>
      <c r="S1403"/>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row>
    <row r="1404" spans="1:60" s="2" customFormat="1" ht="15" x14ac:dyDescent="0.25">
      <c r="A1404" t="s">
        <v>3645</v>
      </c>
      <c r="B1404" t="s">
        <v>25</v>
      </c>
      <c r="C1404" t="s">
        <v>3352</v>
      </c>
      <c r="D1404" t="s">
        <v>3353</v>
      </c>
      <c r="E1404" t="s">
        <v>116</v>
      </c>
      <c r="F1404" t="s">
        <v>1605</v>
      </c>
      <c r="G1404" t="s">
        <v>3418</v>
      </c>
      <c r="H1404" t="s">
        <v>613</v>
      </c>
      <c r="I1404" t="s">
        <v>2169</v>
      </c>
      <c r="J1404" t="s">
        <v>124</v>
      </c>
      <c r="K1404" t="s">
        <v>2195</v>
      </c>
      <c r="L1404">
        <v>0</v>
      </c>
      <c r="M1404">
        <v>796</v>
      </c>
      <c r="N1404" t="s">
        <v>296</v>
      </c>
      <c r="O1404">
        <v>40</v>
      </c>
      <c r="P1404">
        <v>1320</v>
      </c>
      <c r="Q1404">
        <f t="shared" si="71"/>
        <v>52800</v>
      </c>
      <c r="R1404">
        <f t="shared" si="72"/>
        <v>59136.000000000007</v>
      </c>
      <c r="S1404"/>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row>
    <row r="1405" spans="1:60" s="2" customFormat="1" ht="15" x14ac:dyDescent="0.25">
      <c r="A1405" t="s">
        <v>3646</v>
      </c>
      <c r="B1405" t="s">
        <v>25</v>
      </c>
      <c r="C1405" t="s">
        <v>3352</v>
      </c>
      <c r="D1405" t="s">
        <v>3353</v>
      </c>
      <c r="E1405" t="s">
        <v>116</v>
      </c>
      <c r="F1405" t="s">
        <v>1605</v>
      </c>
      <c r="G1405" t="s">
        <v>3418</v>
      </c>
      <c r="H1405" t="s">
        <v>880</v>
      </c>
      <c r="I1405" t="s">
        <v>3422</v>
      </c>
      <c r="J1405" t="s">
        <v>124</v>
      </c>
      <c r="K1405" t="s">
        <v>2195</v>
      </c>
      <c r="L1405">
        <v>0</v>
      </c>
      <c r="M1405">
        <v>796</v>
      </c>
      <c r="N1405" t="s">
        <v>296</v>
      </c>
      <c r="O1405">
        <v>40</v>
      </c>
      <c r="P1405">
        <v>1320</v>
      </c>
      <c r="Q1405">
        <f t="shared" si="71"/>
        <v>52800</v>
      </c>
      <c r="R1405">
        <f t="shared" si="72"/>
        <v>59136.000000000007</v>
      </c>
      <c r="S140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row>
    <row r="1406" spans="1:60" s="2" customFormat="1" ht="15" x14ac:dyDescent="0.25">
      <c r="A1406" t="s">
        <v>3647</v>
      </c>
      <c r="B1406" t="s">
        <v>25</v>
      </c>
      <c r="C1406" t="s">
        <v>3352</v>
      </c>
      <c r="D1406" t="s">
        <v>3353</v>
      </c>
      <c r="E1406" t="s">
        <v>116</v>
      </c>
      <c r="F1406" t="s">
        <v>1605</v>
      </c>
      <c r="G1406" t="s">
        <v>3418</v>
      </c>
      <c r="H1406" t="s">
        <v>880</v>
      </c>
      <c r="I1406" t="s">
        <v>2813</v>
      </c>
      <c r="J1406" t="s">
        <v>124</v>
      </c>
      <c r="K1406" t="s">
        <v>2195</v>
      </c>
      <c r="L1406">
        <v>0</v>
      </c>
      <c r="M1406">
        <v>796</v>
      </c>
      <c r="N1406" t="s">
        <v>296</v>
      </c>
      <c r="O1406">
        <v>40</v>
      </c>
      <c r="P1406">
        <v>1320</v>
      </c>
      <c r="Q1406">
        <f t="shared" si="71"/>
        <v>52800</v>
      </c>
      <c r="R1406">
        <f t="shared" si="72"/>
        <v>59136.000000000007</v>
      </c>
      <c r="S1406"/>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row>
    <row r="1407" spans="1:60" s="2" customFormat="1" ht="15" x14ac:dyDescent="0.25">
      <c r="A1407" t="s">
        <v>3648</v>
      </c>
      <c r="B1407" t="s">
        <v>25</v>
      </c>
      <c r="C1407" t="s">
        <v>3352</v>
      </c>
      <c r="D1407" t="s">
        <v>3353</v>
      </c>
      <c r="E1407" t="s">
        <v>116</v>
      </c>
      <c r="F1407" t="s">
        <v>1605</v>
      </c>
      <c r="G1407" t="s">
        <v>3418</v>
      </c>
      <c r="H1407" t="s">
        <v>129</v>
      </c>
      <c r="I1407" t="s">
        <v>3423</v>
      </c>
      <c r="J1407" t="s">
        <v>124</v>
      </c>
      <c r="K1407" t="s">
        <v>2195</v>
      </c>
      <c r="L1407">
        <v>0</v>
      </c>
      <c r="M1407">
        <v>796</v>
      </c>
      <c r="N1407" t="s">
        <v>296</v>
      </c>
      <c r="O1407">
        <v>40</v>
      </c>
      <c r="P1407">
        <v>1320</v>
      </c>
      <c r="Q1407">
        <f t="shared" si="71"/>
        <v>52800</v>
      </c>
      <c r="R1407">
        <f t="shared" si="72"/>
        <v>59136.000000000007</v>
      </c>
      <c r="S1407"/>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row>
    <row r="1408" spans="1:60" s="2" customFormat="1" ht="15" x14ac:dyDescent="0.25">
      <c r="A1408" t="s">
        <v>3649</v>
      </c>
      <c r="B1408" t="s">
        <v>25</v>
      </c>
      <c r="C1408" t="s">
        <v>3352</v>
      </c>
      <c r="D1408" t="s">
        <v>3353</v>
      </c>
      <c r="E1408" t="s">
        <v>116</v>
      </c>
      <c r="F1408" t="s">
        <v>1605</v>
      </c>
      <c r="G1408" t="s">
        <v>3418</v>
      </c>
      <c r="H1408" t="s">
        <v>2661</v>
      </c>
      <c r="I1408" t="s">
        <v>2215</v>
      </c>
      <c r="J1408" t="s">
        <v>124</v>
      </c>
      <c r="K1408" t="s">
        <v>2195</v>
      </c>
      <c r="L1408">
        <v>0</v>
      </c>
      <c r="M1408">
        <v>796</v>
      </c>
      <c r="N1408" t="s">
        <v>296</v>
      </c>
      <c r="O1408">
        <v>40</v>
      </c>
      <c r="P1408">
        <v>1320</v>
      </c>
      <c r="Q1408">
        <f t="shared" si="71"/>
        <v>52800</v>
      </c>
      <c r="R1408">
        <f t="shared" si="72"/>
        <v>59136.000000000007</v>
      </c>
      <c r="S1408"/>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row>
    <row r="1409" spans="1:60" s="2" customFormat="1" ht="15" x14ac:dyDescent="0.25">
      <c r="A1409" t="s">
        <v>3650</v>
      </c>
      <c r="B1409" t="s">
        <v>25</v>
      </c>
      <c r="C1409" t="s">
        <v>3352</v>
      </c>
      <c r="D1409" t="s">
        <v>3353</v>
      </c>
      <c r="E1409" t="s">
        <v>116</v>
      </c>
      <c r="F1409" t="s">
        <v>1605</v>
      </c>
      <c r="G1409" t="s">
        <v>3418</v>
      </c>
      <c r="H1409" t="s">
        <v>128</v>
      </c>
      <c r="I1409" t="s">
        <v>2816</v>
      </c>
      <c r="J1409" t="s">
        <v>124</v>
      </c>
      <c r="K1409" t="s">
        <v>2195</v>
      </c>
      <c r="L1409">
        <v>0</v>
      </c>
      <c r="M1409">
        <v>796</v>
      </c>
      <c r="N1409" t="s">
        <v>296</v>
      </c>
      <c r="O1409">
        <v>40</v>
      </c>
      <c r="P1409">
        <v>1320</v>
      </c>
      <c r="Q1409">
        <f t="shared" si="71"/>
        <v>52800</v>
      </c>
      <c r="R1409">
        <f t="shared" si="72"/>
        <v>59136.000000000007</v>
      </c>
      <c r="S1409"/>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row>
    <row r="1410" spans="1:60" s="2" customFormat="1" ht="15" x14ac:dyDescent="0.25">
      <c r="A1410" t="s">
        <v>3716</v>
      </c>
      <c r="B1410" t="s">
        <v>25</v>
      </c>
      <c r="C1410" t="s">
        <v>3352</v>
      </c>
      <c r="D1410" t="s">
        <v>3353</v>
      </c>
      <c r="E1410" t="s">
        <v>116</v>
      </c>
      <c r="F1410" t="s">
        <v>1605</v>
      </c>
      <c r="G1410" t="s">
        <v>3418</v>
      </c>
      <c r="H1410" t="s">
        <v>129</v>
      </c>
      <c r="I1410" t="s">
        <v>3426</v>
      </c>
      <c r="J1410" t="s">
        <v>124</v>
      </c>
      <c r="K1410" t="s">
        <v>2195</v>
      </c>
      <c r="L1410">
        <v>0</v>
      </c>
      <c r="M1410">
        <v>796</v>
      </c>
      <c r="N1410" t="s">
        <v>296</v>
      </c>
      <c r="O1410">
        <v>40</v>
      </c>
      <c r="P1410">
        <v>1320</v>
      </c>
      <c r="Q1410">
        <f t="shared" si="71"/>
        <v>52800</v>
      </c>
      <c r="R1410">
        <f t="shared" si="72"/>
        <v>59136.000000000007</v>
      </c>
      <c r="S1410"/>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row>
    <row r="1411" spans="1:60" s="2" customFormat="1" ht="15" x14ac:dyDescent="0.25">
      <c r="A1411" t="s">
        <v>3717</v>
      </c>
      <c r="B1411" t="s">
        <v>25</v>
      </c>
      <c r="C1411" t="s">
        <v>3352</v>
      </c>
      <c r="D1411" t="s">
        <v>3353</v>
      </c>
      <c r="E1411" t="s">
        <v>116</v>
      </c>
      <c r="F1411" t="s">
        <v>1605</v>
      </c>
      <c r="G1411" t="s">
        <v>3418</v>
      </c>
      <c r="H1411" t="s">
        <v>126</v>
      </c>
      <c r="I1411" t="s">
        <v>2185</v>
      </c>
      <c r="J1411" t="s">
        <v>124</v>
      </c>
      <c r="K1411" t="s">
        <v>2195</v>
      </c>
      <c r="L1411">
        <v>0</v>
      </c>
      <c r="M1411">
        <v>796</v>
      </c>
      <c r="N1411" t="s">
        <v>296</v>
      </c>
      <c r="O1411">
        <v>40</v>
      </c>
      <c r="P1411">
        <v>1320</v>
      </c>
      <c r="Q1411">
        <f t="shared" si="71"/>
        <v>52800</v>
      </c>
      <c r="R1411">
        <f t="shared" si="72"/>
        <v>59136.000000000007</v>
      </c>
      <c r="S1411"/>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row>
    <row r="1412" spans="1:60" s="2" customFormat="1" ht="15" x14ac:dyDescent="0.25">
      <c r="A1412" t="s">
        <v>3718</v>
      </c>
      <c r="B1412" t="s">
        <v>25</v>
      </c>
      <c r="C1412" t="s">
        <v>3352</v>
      </c>
      <c r="D1412" t="s">
        <v>3353</v>
      </c>
      <c r="E1412" t="s">
        <v>116</v>
      </c>
      <c r="F1412" t="s">
        <v>1605</v>
      </c>
      <c r="G1412" t="s">
        <v>3418</v>
      </c>
      <c r="H1412" t="s">
        <v>125</v>
      </c>
      <c r="I1412" t="s">
        <v>2207</v>
      </c>
      <c r="J1412" t="s">
        <v>124</v>
      </c>
      <c r="K1412" t="s">
        <v>2195</v>
      </c>
      <c r="L1412">
        <v>0</v>
      </c>
      <c r="M1412">
        <v>796</v>
      </c>
      <c r="N1412" t="s">
        <v>296</v>
      </c>
      <c r="O1412">
        <v>40</v>
      </c>
      <c r="P1412">
        <v>1320</v>
      </c>
      <c r="Q1412">
        <f t="shared" si="71"/>
        <v>52800</v>
      </c>
      <c r="R1412">
        <f t="shared" si="72"/>
        <v>59136.000000000007</v>
      </c>
      <c r="S1412"/>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row>
    <row r="1413" spans="1:60" s="2" customFormat="1" ht="15" x14ac:dyDescent="0.25">
      <c r="A1413" t="s">
        <v>3719</v>
      </c>
      <c r="B1413" t="s">
        <v>25</v>
      </c>
      <c r="C1413" t="s">
        <v>3352</v>
      </c>
      <c r="D1413" t="s">
        <v>3353</v>
      </c>
      <c r="E1413" t="s">
        <v>116</v>
      </c>
      <c r="F1413" t="s">
        <v>1605</v>
      </c>
      <c r="G1413" t="s">
        <v>3418</v>
      </c>
      <c r="H1413" t="s">
        <v>145</v>
      </c>
      <c r="I1413" t="s">
        <v>1855</v>
      </c>
      <c r="J1413" t="s">
        <v>124</v>
      </c>
      <c r="K1413" t="s">
        <v>2195</v>
      </c>
      <c r="L1413">
        <v>0</v>
      </c>
      <c r="M1413">
        <v>796</v>
      </c>
      <c r="N1413" t="s">
        <v>296</v>
      </c>
      <c r="O1413">
        <v>40</v>
      </c>
      <c r="P1413">
        <v>1320</v>
      </c>
      <c r="Q1413">
        <f t="shared" si="71"/>
        <v>52800</v>
      </c>
      <c r="R1413">
        <f t="shared" si="72"/>
        <v>59136.000000000007</v>
      </c>
      <c r="S1413"/>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row>
    <row r="1414" spans="1:60" s="2" customFormat="1" ht="15" x14ac:dyDescent="0.25">
      <c r="A1414" t="s">
        <v>3720</v>
      </c>
      <c r="B1414" t="s">
        <v>25</v>
      </c>
      <c r="C1414" t="s">
        <v>3352</v>
      </c>
      <c r="D1414" t="s">
        <v>3353</v>
      </c>
      <c r="E1414" t="s">
        <v>116</v>
      </c>
      <c r="F1414" t="s">
        <v>1605</v>
      </c>
      <c r="G1414" t="s">
        <v>3418</v>
      </c>
      <c r="H1414" t="s">
        <v>145</v>
      </c>
      <c r="I1414" t="s">
        <v>3429</v>
      </c>
      <c r="J1414" t="s">
        <v>124</v>
      </c>
      <c r="K1414" t="s">
        <v>2195</v>
      </c>
      <c r="L1414">
        <v>0</v>
      </c>
      <c r="M1414">
        <v>796</v>
      </c>
      <c r="N1414" t="s">
        <v>296</v>
      </c>
      <c r="O1414">
        <v>80</v>
      </c>
      <c r="P1414">
        <v>1320</v>
      </c>
      <c r="Q1414">
        <f t="shared" si="71"/>
        <v>105600</v>
      </c>
      <c r="R1414">
        <f t="shared" si="72"/>
        <v>118272.00000000001</v>
      </c>
      <c r="S1414"/>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5"/>
      <c r="BD1414" s="5"/>
      <c r="BE1414" s="5"/>
      <c r="BF1414" s="5"/>
      <c r="BG1414" s="5"/>
      <c r="BH1414" s="5"/>
    </row>
    <row r="1415" spans="1:60" s="2" customFormat="1" ht="15" x14ac:dyDescent="0.25">
      <c r="A1415" t="s">
        <v>3721</v>
      </c>
      <c r="B1415" t="s">
        <v>25</v>
      </c>
      <c r="C1415" t="s">
        <v>3352</v>
      </c>
      <c r="D1415" t="s">
        <v>3353</v>
      </c>
      <c r="E1415" t="s">
        <v>116</v>
      </c>
      <c r="F1415" t="s">
        <v>1605</v>
      </c>
      <c r="G1415" t="s">
        <v>3418</v>
      </c>
      <c r="H1415" t="s">
        <v>128</v>
      </c>
      <c r="I1415" t="s">
        <v>3358</v>
      </c>
      <c r="J1415" t="s">
        <v>124</v>
      </c>
      <c r="K1415" t="s">
        <v>2195</v>
      </c>
      <c r="L1415">
        <v>0</v>
      </c>
      <c r="M1415">
        <v>796</v>
      </c>
      <c r="N1415" t="s">
        <v>296</v>
      </c>
      <c r="O1415">
        <v>40</v>
      </c>
      <c r="P1415">
        <v>1320</v>
      </c>
      <c r="Q1415">
        <f t="shared" si="71"/>
        <v>52800</v>
      </c>
      <c r="R1415">
        <f t="shared" si="72"/>
        <v>59136.000000000007</v>
      </c>
      <c r="S141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c r="AZ1415" s="5"/>
      <c r="BA1415" s="5"/>
      <c r="BB1415" s="5"/>
      <c r="BC1415" s="5"/>
      <c r="BD1415" s="5"/>
      <c r="BE1415" s="5"/>
      <c r="BF1415" s="5"/>
      <c r="BG1415" s="5"/>
      <c r="BH1415" s="5"/>
    </row>
    <row r="1416" spans="1:60" s="2" customFormat="1" ht="15" x14ac:dyDescent="0.25">
      <c r="A1416" t="s">
        <v>3722</v>
      </c>
      <c r="B1416" t="s">
        <v>25</v>
      </c>
      <c r="C1416" t="s">
        <v>3352</v>
      </c>
      <c r="D1416" t="s">
        <v>3353</v>
      </c>
      <c r="E1416" t="s">
        <v>116</v>
      </c>
      <c r="F1416" t="s">
        <v>1605</v>
      </c>
      <c r="G1416" t="s">
        <v>3418</v>
      </c>
      <c r="H1416" t="s">
        <v>130</v>
      </c>
      <c r="I1416" t="s">
        <v>3356</v>
      </c>
      <c r="J1416" t="s">
        <v>124</v>
      </c>
      <c r="K1416" t="s">
        <v>2195</v>
      </c>
      <c r="L1416">
        <v>0</v>
      </c>
      <c r="M1416">
        <v>796</v>
      </c>
      <c r="N1416" t="s">
        <v>296</v>
      </c>
      <c r="O1416">
        <v>90</v>
      </c>
      <c r="P1416">
        <v>1320</v>
      </c>
      <c r="Q1416">
        <f t="shared" si="71"/>
        <v>118800</v>
      </c>
      <c r="R1416">
        <f t="shared" si="72"/>
        <v>133056</v>
      </c>
      <c r="S1416"/>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row>
    <row r="1417" spans="1:60" s="2" customFormat="1" ht="15" x14ac:dyDescent="0.25">
      <c r="A1417" t="s">
        <v>3723</v>
      </c>
      <c r="B1417" t="s">
        <v>25</v>
      </c>
      <c r="C1417" t="s">
        <v>3352</v>
      </c>
      <c r="D1417" t="s">
        <v>3353</v>
      </c>
      <c r="E1417" t="s">
        <v>116</v>
      </c>
      <c r="F1417" t="s">
        <v>1605</v>
      </c>
      <c r="G1417" t="s">
        <v>3418</v>
      </c>
      <c r="H1417" t="s">
        <v>3430</v>
      </c>
      <c r="I1417" t="s">
        <v>3431</v>
      </c>
      <c r="J1417" t="s">
        <v>124</v>
      </c>
      <c r="K1417" t="s">
        <v>2195</v>
      </c>
      <c r="L1417">
        <v>0</v>
      </c>
      <c r="M1417">
        <v>796</v>
      </c>
      <c r="N1417" t="s">
        <v>296</v>
      </c>
      <c r="O1417">
        <v>40</v>
      </c>
      <c r="P1417">
        <v>1320</v>
      </c>
      <c r="Q1417">
        <f t="shared" si="71"/>
        <v>52800</v>
      </c>
      <c r="R1417">
        <f t="shared" si="72"/>
        <v>59136.000000000007</v>
      </c>
      <c r="S1417"/>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c r="AZ1417" s="5"/>
      <c r="BA1417" s="5"/>
      <c r="BB1417" s="5"/>
      <c r="BC1417" s="5"/>
      <c r="BD1417" s="5"/>
      <c r="BE1417" s="5"/>
      <c r="BF1417" s="5"/>
      <c r="BG1417" s="5"/>
      <c r="BH1417" s="5"/>
    </row>
    <row r="1418" spans="1:60" s="2" customFormat="1" ht="15" x14ac:dyDescent="0.25">
      <c r="A1418" t="s">
        <v>3724</v>
      </c>
      <c r="B1418" t="s">
        <v>25</v>
      </c>
      <c r="C1418" t="s">
        <v>3352</v>
      </c>
      <c r="D1418" t="s">
        <v>3353</v>
      </c>
      <c r="E1418" t="s">
        <v>116</v>
      </c>
      <c r="F1418" t="s">
        <v>1605</v>
      </c>
      <c r="G1418" t="s">
        <v>3418</v>
      </c>
      <c r="H1418" t="s">
        <v>131</v>
      </c>
      <c r="I1418" t="s">
        <v>2821</v>
      </c>
      <c r="J1418" t="s">
        <v>124</v>
      </c>
      <c r="K1418" t="s">
        <v>2195</v>
      </c>
      <c r="L1418">
        <v>0</v>
      </c>
      <c r="M1418">
        <v>796</v>
      </c>
      <c r="N1418" t="s">
        <v>296</v>
      </c>
      <c r="O1418">
        <v>40</v>
      </c>
      <c r="P1418">
        <v>1320</v>
      </c>
      <c r="Q1418">
        <f t="shared" si="71"/>
        <v>52800</v>
      </c>
      <c r="R1418">
        <f t="shared" si="72"/>
        <v>59136.000000000007</v>
      </c>
      <c r="S1418"/>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c r="AZ1418" s="5"/>
      <c r="BA1418" s="5"/>
      <c r="BB1418" s="5"/>
      <c r="BC1418" s="5"/>
      <c r="BD1418" s="5"/>
      <c r="BE1418" s="5"/>
      <c r="BF1418" s="5"/>
      <c r="BG1418" s="5"/>
      <c r="BH1418" s="5"/>
    </row>
    <row r="1419" spans="1:60" s="2" customFormat="1" ht="15" x14ac:dyDescent="0.25">
      <c r="A1419" t="s">
        <v>3725</v>
      </c>
      <c r="B1419" t="s">
        <v>25</v>
      </c>
      <c r="C1419" t="s">
        <v>3352</v>
      </c>
      <c r="D1419" t="s">
        <v>3353</v>
      </c>
      <c r="E1419" t="s">
        <v>116</v>
      </c>
      <c r="F1419" t="s">
        <v>1605</v>
      </c>
      <c r="G1419" t="s">
        <v>3418</v>
      </c>
      <c r="H1419" t="s">
        <v>128</v>
      </c>
      <c r="I1419" t="s">
        <v>2210</v>
      </c>
      <c r="J1419" t="s">
        <v>124</v>
      </c>
      <c r="K1419" t="s">
        <v>2195</v>
      </c>
      <c r="L1419">
        <v>0</v>
      </c>
      <c r="M1419">
        <v>796</v>
      </c>
      <c r="N1419" t="s">
        <v>296</v>
      </c>
      <c r="O1419">
        <v>40</v>
      </c>
      <c r="P1419">
        <v>1320</v>
      </c>
      <c r="Q1419">
        <f t="shared" si="71"/>
        <v>52800</v>
      </c>
      <c r="R1419">
        <f t="shared" si="72"/>
        <v>59136.000000000007</v>
      </c>
      <c r="S1419"/>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row>
    <row r="1420" spans="1:60" s="2" customFormat="1" ht="15" x14ac:dyDescent="0.25">
      <c r="A1420" t="s">
        <v>3726</v>
      </c>
      <c r="B1420" t="s">
        <v>25</v>
      </c>
      <c r="C1420" t="s">
        <v>3352</v>
      </c>
      <c r="D1420" t="s">
        <v>3353</v>
      </c>
      <c r="E1420" t="s">
        <v>116</v>
      </c>
      <c r="F1420" t="s">
        <v>1605</v>
      </c>
      <c r="G1420" t="s">
        <v>3418</v>
      </c>
      <c r="H1420" t="s">
        <v>753</v>
      </c>
      <c r="I1420" t="s">
        <v>3357</v>
      </c>
      <c r="J1420" t="s">
        <v>124</v>
      </c>
      <c r="K1420" t="s">
        <v>2195</v>
      </c>
      <c r="L1420">
        <v>0</v>
      </c>
      <c r="M1420">
        <v>796</v>
      </c>
      <c r="N1420" t="s">
        <v>296</v>
      </c>
      <c r="O1420">
        <v>90</v>
      </c>
      <c r="P1420">
        <v>1320</v>
      </c>
      <c r="Q1420">
        <f t="shared" si="71"/>
        <v>118800</v>
      </c>
      <c r="R1420">
        <f t="shared" si="72"/>
        <v>133056</v>
      </c>
      <c r="S1420"/>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row>
    <row r="1421" spans="1:60" s="2" customFormat="1" ht="15" x14ac:dyDescent="0.25">
      <c r="A1421" t="s">
        <v>3727</v>
      </c>
      <c r="B1421" t="s">
        <v>25</v>
      </c>
      <c r="C1421" t="s">
        <v>3352</v>
      </c>
      <c r="D1421" t="s">
        <v>3353</v>
      </c>
      <c r="E1421" t="s">
        <v>116</v>
      </c>
      <c r="F1421" t="s">
        <v>1605</v>
      </c>
      <c r="G1421" t="s">
        <v>3418</v>
      </c>
      <c r="H1421" t="s">
        <v>145</v>
      </c>
      <c r="I1421" t="s">
        <v>3432</v>
      </c>
      <c r="J1421" t="s">
        <v>124</v>
      </c>
      <c r="K1421" t="s">
        <v>2195</v>
      </c>
      <c r="L1421">
        <v>0</v>
      </c>
      <c r="M1421">
        <v>796</v>
      </c>
      <c r="N1421" t="s">
        <v>296</v>
      </c>
      <c r="O1421">
        <v>40</v>
      </c>
      <c r="P1421">
        <v>1320</v>
      </c>
      <c r="Q1421">
        <f t="shared" si="71"/>
        <v>52800</v>
      </c>
      <c r="R1421">
        <f t="shared" si="72"/>
        <v>59136.000000000007</v>
      </c>
      <c r="S1421"/>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row>
    <row r="1422" spans="1:60" s="2" customFormat="1" ht="15" x14ac:dyDescent="0.25">
      <c r="A1422" t="s">
        <v>3728</v>
      </c>
      <c r="B1422" t="s">
        <v>25</v>
      </c>
      <c r="C1422" t="s">
        <v>3352</v>
      </c>
      <c r="D1422" t="s">
        <v>3353</v>
      </c>
      <c r="E1422" t="s">
        <v>116</v>
      </c>
      <c r="F1422" t="s">
        <v>1605</v>
      </c>
      <c r="G1422" t="s">
        <v>3418</v>
      </c>
      <c r="H1422" t="s">
        <v>146</v>
      </c>
      <c r="I1422" t="s">
        <v>615</v>
      </c>
      <c r="J1422" t="s">
        <v>124</v>
      </c>
      <c r="K1422" t="s">
        <v>2195</v>
      </c>
      <c r="L1422">
        <v>0</v>
      </c>
      <c r="M1422">
        <v>796</v>
      </c>
      <c r="N1422" t="s">
        <v>296</v>
      </c>
      <c r="O1422">
        <v>40</v>
      </c>
      <c r="P1422">
        <v>1320</v>
      </c>
      <c r="Q1422">
        <f t="shared" si="71"/>
        <v>52800</v>
      </c>
      <c r="R1422">
        <f t="shared" si="72"/>
        <v>59136.000000000007</v>
      </c>
      <c r="S1422"/>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row>
    <row r="1423" spans="1:60" s="2" customFormat="1" ht="15" x14ac:dyDescent="0.25">
      <c r="A1423" t="s">
        <v>3729</v>
      </c>
      <c r="B1423" t="s">
        <v>25</v>
      </c>
      <c r="C1423" t="s">
        <v>3352</v>
      </c>
      <c r="D1423" t="s">
        <v>3353</v>
      </c>
      <c r="E1423" t="s">
        <v>116</v>
      </c>
      <c r="F1423" t="s">
        <v>1605</v>
      </c>
      <c r="G1423" t="s">
        <v>3418</v>
      </c>
      <c r="H1423" t="s">
        <v>756</v>
      </c>
      <c r="I1423" t="s">
        <v>2213</v>
      </c>
      <c r="J1423" t="s">
        <v>124</v>
      </c>
      <c r="K1423" t="s">
        <v>2195</v>
      </c>
      <c r="L1423">
        <v>0</v>
      </c>
      <c r="M1423">
        <v>796</v>
      </c>
      <c r="N1423" t="s">
        <v>296</v>
      </c>
      <c r="O1423">
        <v>80</v>
      </c>
      <c r="P1423">
        <v>1320</v>
      </c>
      <c r="Q1423">
        <f t="shared" si="71"/>
        <v>105600</v>
      </c>
      <c r="R1423">
        <f t="shared" si="72"/>
        <v>118272.00000000001</v>
      </c>
      <c r="S1423"/>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row>
    <row r="1424" spans="1:60" s="2" customFormat="1" ht="15" x14ac:dyDescent="0.25">
      <c r="A1424" t="s">
        <v>3730</v>
      </c>
      <c r="B1424" t="s">
        <v>25</v>
      </c>
      <c r="C1424" t="s">
        <v>3352</v>
      </c>
      <c r="D1424" t="s">
        <v>3353</v>
      </c>
      <c r="E1424" t="s">
        <v>116</v>
      </c>
      <c r="F1424" t="s">
        <v>1605</v>
      </c>
      <c r="G1424" t="s">
        <v>3418</v>
      </c>
      <c r="H1424" t="s">
        <v>753</v>
      </c>
      <c r="I1424" t="s">
        <v>2218</v>
      </c>
      <c r="J1424" t="s">
        <v>124</v>
      </c>
      <c r="K1424" t="s">
        <v>2195</v>
      </c>
      <c r="L1424">
        <v>0</v>
      </c>
      <c r="M1424">
        <v>796</v>
      </c>
      <c r="N1424" t="s">
        <v>296</v>
      </c>
      <c r="O1424">
        <v>40</v>
      </c>
      <c r="P1424">
        <v>1320</v>
      </c>
      <c r="Q1424">
        <f t="shared" si="71"/>
        <v>52800</v>
      </c>
      <c r="R1424">
        <f t="shared" si="72"/>
        <v>59136.000000000007</v>
      </c>
      <c r="S1424"/>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5"/>
      <c r="BD1424" s="5"/>
      <c r="BE1424" s="5"/>
      <c r="BF1424" s="5"/>
      <c r="BG1424" s="5"/>
      <c r="BH1424" s="5"/>
    </row>
    <row r="1425" spans="1:60" s="2" customFormat="1" ht="15" x14ac:dyDescent="0.25">
      <c r="A1425" t="s">
        <v>3731</v>
      </c>
      <c r="B1425" t="s">
        <v>25</v>
      </c>
      <c r="C1425" t="s">
        <v>3352</v>
      </c>
      <c r="D1425" t="s">
        <v>3353</v>
      </c>
      <c r="E1425" t="s">
        <v>116</v>
      </c>
      <c r="F1425" t="s">
        <v>1605</v>
      </c>
      <c r="G1425" t="s">
        <v>3418</v>
      </c>
      <c r="H1425" t="s">
        <v>128</v>
      </c>
      <c r="I1425" t="s">
        <v>2817</v>
      </c>
      <c r="J1425" t="s">
        <v>124</v>
      </c>
      <c r="K1425" t="s">
        <v>2195</v>
      </c>
      <c r="L1425">
        <v>0</v>
      </c>
      <c r="M1425">
        <v>796</v>
      </c>
      <c r="N1425" t="s">
        <v>296</v>
      </c>
      <c r="O1425">
        <v>40</v>
      </c>
      <c r="P1425">
        <v>1320</v>
      </c>
      <c r="Q1425">
        <f t="shared" si="71"/>
        <v>52800</v>
      </c>
      <c r="R1425">
        <f t="shared" si="72"/>
        <v>59136.000000000007</v>
      </c>
      <c r="S142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c r="BA1425" s="5"/>
      <c r="BB1425" s="5"/>
      <c r="BC1425" s="5"/>
      <c r="BD1425" s="5"/>
      <c r="BE1425" s="5"/>
      <c r="BF1425" s="5"/>
      <c r="BG1425" s="5"/>
      <c r="BH1425" s="5"/>
    </row>
    <row r="1426" spans="1:60" s="2" customFormat="1" ht="15" x14ac:dyDescent="0.25">
      <c r="A1426" t="s">
        <v>3732</v>
      </c>
      <c r="B1426" t="s">
        <v>25</v>
      </c>
      <c r="C1426" t="s">
        <v>3352</v>
      </c>
      <c r="D1426" t="s">
        <v>3353</v>
      </c>
      <c r="E1426" t="s">
        <v>116</v>
      </c>
      <c r="F1426" t="s">
        <v>1605</v>
      </c>
      <c r="G1426" t="s">
        <v>3418</v>
      </c>
      <c r="H1426" t="s">
        <v>613</v>
      </c>
      <c r="I1426" t="s">
        <v>2811</v>
      </c>
      <c r="J1426" t="s">
        <v>124</v>
      </c>
      <c r="K1426" t="s">
        <v>2195</v>
      </c>
      <c r="L1426">
        <v>0</v>
      </c>
      <c r="M1426">
        <v>796</v>
      </c>
      <c r="N1426" t="s">
        <v>296</v>
      </c>
      <c r="O1426">
        <v>40</v>
      </c>
      <c r="P1426">
        <v>1320</v>
      </c>
      <c r="Q1426">
        <f t="shared" si="71"/>
        <v>52800</v>
      </c>
      <c r="R1426">
        <f t="shared" si="72"/>
        <v>59136.000000000007</v>
      </c>
      <c r="S1426"/>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row>
    <row r="1427" spans="1:60" s="2" customFormat="1" ht="15" x14ac:dyDescent="0.25">
      <c r="A1427" t="s">
        <v>3733</v>
      </c>
      <c r="B1427" t="s">
        <v>25</v>
      </c>
      <c r="C1427" t="s">
        <v>3352</v>
      </c>
      <c r="D1427" t="s">
        <v>3353</v>
      </c>
      <c r="E1427" t="s">
        <v>116</v>
      </c>
      <c r="F1427" t="s">
        <v>1605</v>
      </c>
      <c r="G1427" t="s">
        <v>3418</v>
      </c>
      <c r="H1427" t="s">
        <v>757</v>
      </c>
      <c r="I1427" t="s">
        <v>2186</v>
      </c>
      <c r="J1427" t="s">
        <v>124</v>
      </c>
      <c r="K1427" t="s">
        <v>2195</v>
      </c>
      <c r="L1427">
        <v>0</v>
      </c>
      <c r="M1427">
        <v>796</v>
      </c>
      <c r="N1427" t="s">
        <v>296</v>
      </c>
      <c r="O1427">
        <v>40</v>
      </c>
      <c r="P1427">
        <v>1320</v>
      </c>
      <c r="Q1427">
        <f t="shared" si="71"/>
        <v>52800</v>
      </c>
      <c r="R1427">
        <f t="shared" si="72"/>
        <v>59136.000000000007</v>
      </c>
      <c r="S1427"/>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c r="AZ1427" s="5"/>
      <c r="BA1427" s="5"/>
      <c r="BB1427" s="5"/>
      <c r="BC1427" s="5"/>
      <c r="BD1427" s="5"/>
      <c r="BE1427" s="5"/>
      <c r="BF1427" s="5"/>
      <c r="BG1427" s="5"/>
      <c r="BH1427" s="5"/>
    </row>
    <row r="1428" spans="1:60" s="2" customFormat="1" ht="15" x14ac:dyDescent="0.25">
      <c r="A1428" t="s">
        <v>3734</v>
      </c>
      <c r="B1428" t="s">
        <v>25</v>
      </c>
      <c r="C1428" t="s">
        <v>3352</v>
      </c>
      <c r="D1428" t="s">
        <v>3353</v>
      </c>
      <c r="E1428" t="s">
        <v>116</v>
      </c>
      <c r="F1428" t="s">
        <v>1605</v>
      </c>
      <c r="G1428" t="s">
        <v>3418</v>
      </c>
      <c r="H1428" t="s">
        <v>131</v>
      </c>
      <c r="I1428" t="s">
        <v>2217</v>
      </c>
      <c r="J1428" t="s">
        <v>124</v>
      </c>
      <c r="K1428" t="s">
        <v>2195</v>
      </c>
      <c r="L1428">
        <v>0</v>
      </c>
      <c r="M1428">
        <v>796</v>
      </c>
      <c r="N1428" t="s">
        <v>296</v>
      </c>
      <c r="O1428">
        <v>40</v>
      </c>
      <c r="P1428">
        <v>1320</v>
      </c>
      <c r="Q1428">
        <f t="shared" si="71"/>
        <v>52800</v>
      </c>
      <c r="R1428">
        <f t="shared" si="72"/>
        <v>59136.000000000007</v>
      </c>
      <c r="S1428"/>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c r="AZ1428" s="5"/>
      <c r="BA1428" s="5"/>
      <c r="BB1428" s="5"/>
      <c r="BC1428" s="5"/>
      <c r="BD1428" s="5"/>
      <c r="BE1428" s="5"/>
      <c r="BF1428" s="5"/>
      <c r="BG1428" s="5"/>
      <c r="BH1428" s="5"/>
    </row>
    <row r="1429" spans="1:60" s="2" customFormat="1" ht="15" x14ac:dyDescent="0.25">
      <c r="A1429" t="s">
        <v>3735</v>
      </c>
      <c r="B1429" t="s">
        <v>25</v>
      </c>
      <c r="C1429" t="s">
        <v>3360</v>
      </c>
      <c r="D1429" t="s">
        <v>3361</v>
      </c>
      <c r="E1429" t="s">
        <v>26</v>
      </c>
      <c r="F1429" t="s">
        <v>1605</v>
      </c>
      <c r="G1429" t="s">
        <v>3418</v>
      </c>
      <c r="H1429" t="s">
        <v>125</v>
      </c>
      <c r="I1429" t="s">
        <v>2206</v>
      </c>
      <c r="J1429" t="s">
        <v>124</v>
      </c>
      <c r="K1429" t="s">
        <v>2195</v>
      </c>
      <c r="L1429">
        <v>0</v>
      </c>
      <c r="M1429">
        <v>796</v>
      </c>
      <c r="N1429" t="s">
        <v>10</v>
      </c>
      <c r="O1429">
        <v>1</v>
      </c>
      <c r="P1429">
        <v>528000</v>
      </c>
      <c r="Q1429">
        <f t="shared" si="71"/>
        <v>528000</v>
      </c>
      <c r="R1429">
        <f t="shared" si="72"/>
        <v>591360</v>
      </c>
      <c r="S1429"/>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row>
    <row r="1430" spans="1:60" s="2" customFormat="1" ht="15" x14ac:dyDescent="0.25">
      <c r="A1430" t="s">
        <v>3736</v>
      </c>
      <c r="B1430" t="s">
        <v>25</v>
      </c>
      <c r="C1430" t="s">
        <v>3360</v>
      </c>
      <c r="D1430" t="s">
        <v>3362</v>
      </c>
      <c r="E1430" t="s">
        <v>26</v>
      </c>
      <c r="F1430" t="s">
        <v>1605</v>
      </c>
      <c r="G1430" t="s">
        <v>3418</v>
      </c>
      <c r="H1430" t="s">
        <v>125</v>
      </c>
      <c r="I1430" t="s">
        <v>2206</v>
      </c>
      <c r="J1430" t="s">
        <v>124</v>
      </c>
      <c r="K1430" t="s">
        <v>2195</v>
      </c>
      <c r="L1430">
        <v>0</v>
      </c>
      <c r="M1430">
        <v>796</v>
      </c>
      <c r="N1430" t="s">
        <v>10</v>
      </c>
      <c r="O1430">
        <v>1</v>
      </c>
      <c r="P1430">
        <v>263000</v>
      </c>
      <c r="Q1430">
        <f t="shared" si="71"/>
        <v>263000</v>
      </c>
      <c r="R1430">
        <f t="shared" si="72"/>
        <v>294560</v>
      </c>
      <c r="S1430"/>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row>
    <row r="1431" spans="1:60" s="2" customFormat="1" ht="15" x14ac:dyDescent="0.25">
      <c r="A1431" t="s">
        <v>3737</v>
      </c>
      <c r="B1431" t="s">
        <v>25</v>
      </c>
      <c r="C1431" t="s">
        <v>3363</v>
      </c>
      <c r="D1431" t="s">
        <v>3364</v>
      </c>
      <c r="E1431" t="s">
        <v>26</v>
      </c>
      <c r="F1431" t="s">
        <v>1605</v>
      </c>
      <c r="G1431" t="s">
        <v>3418</v>
      </c>
      <c r="H1431" t="s">
        <v>125</v>
      </c>
      <c r="I1431" t="s">
        <v>2205</v>
      </c>
      <c r="J1431" t="s">
        <v>124</v>
      </c>
      <c r="K1431" t="s">
        <v>2195</v>
      </c>
      <c r="L1431">
        <v>0</v>
      </c>
      <c r="M1431">
        <v>796</v>
      </c>
      <c r="N1431" t="s">
        <v>10</v>
      </c>
      <c r="O1431">
        <v>1</v>
      </c>
      <c r="P1431">
        <v>12970</v>
      </c>
      <c r="Q1431">
        <f t="shared" si="71"/>
        <v>12970</v>
      </c>
      <c r="R1431">
        <f t="shared" si="72"/>
        <v>14526.400000000001</v>
      </c>
      <c r="S1431"/>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row>
    <row r="1432" spans="1:60" s="2" customFormat="1" ht="15" x14ac:dyDescent="0.25">
      <c r="A1432" t="s">
        <v>3738</v>
      </c>
      <c r="B1432" t="s">
        <v>25</v>
      </c>
      <c r="C1432" t="s">
        <v>3365</v>
      </c>
      <c r="D1432" t="s">
        <v>3366</v>
      </c>
      <c r="E1432" t="s">
        <v>26</v>
      </c>
      <c r="F1432" t="s">
        <v>1605</v>
      </c>
      <c r="G1432" t="s">
        <v>3418</v>
      </c>
      <c r="H1432" t="s">
        <v>145</v>
      </c>
      <c r="I1432" t="s">
        <v>1855</v>
      </c>
      <c r="J1432" t="s">
        <v>124</v>
      </c>
      <c r="K1432" t="s">
        <v>2195</v>
      </c>
      <c r="L1432">
        <v>0</v>
      </c>
      <c r="M1432">
        <v>796</v>
      </c>
      <c r="N1432" t="s">
        <v>10</v>
      </c>
      <c r="O1432">
        <v>10</v>
      </c>
      <c r="P1432">
        <v>55800</v>
      </c>
      <c r="Q1432">
        <f t="shared" si="71"/>
        <v>558000</v>
      </c>
      <c r="R1432">
        <f t="shared" si="72"/>
        <v>624960.00000000012</v>
      </c>
      <c r="S1432"/>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row>
    <row r="1433" spans="1:60" s="2" customFormat="1" ht="15" x14ac:dyDescent="0.25">
      <c r="A1433" t="s">
        <v>3739</v>
      </c>
      <c r="B1433" t="s">
        <v>25</v>
      </c>
      <c r="C1433" t="s">
        <v>3367</v>
      </c>
      <c r="D1433" t="s">
        <v>3368</v>
      </c>
      <c r="E1433" t="s">
        <v>26</v>
      </c>
      <c r="F1433" t="s">
        <v>1605</v>
      </c>
      <c r="G1433" t="s">
        <v>3418</v>
      </c>
      <c r="H1433" t="s">
        <v>145</v>
      </c>
      <c r="I1433" t="s">
        <v>3429</v>
      </c>
      <c r="J1433" t="s">
        <v>124</v>
      </c>
      <c r="K1433" t="s">
        <v>2195</v>
      </c>
      <c r="L1433">
        <v>0</v>
      </c>
      <c r="M1433">
        <v>796</v>
      </c>
      <c r="N1433" t="s">
        <v>10</v>
      </c>
      <c r="O1433">
        <v>2</v>
      </c>
      <c r="P1433">
        <v>5050</v>
      </c>
      <c r="Q1433">
        <f t="shared" si="71"/>
        <v>10100</v>
      </c>
      <c r="R1433">
        <f t="shared" si="72"/>
        <v>11312.000000000002</v>
      </c>
      <c r="S1433"/>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c r="AZ1433" s="5"/>
      <c r="BA1433" s="5"/>
      <c r="BB1433" s="5"/>
      <c r="BC1433" s="5"/>
      <c r="BD1433" s="5"/>
      <c r="BE1433" s="5"/>
      <c r="BF1433" s="5"/>
      <c r="BG1433" s="5"/>
      <c r="BH1433" s="5"/>
    </row>
    <row r="1434" spans="1:60" s="2" customFormat="1" ht="15" x14ac:dyDescent="0.25">
      <c r="A1434" t="s">
        <v>3740</v>
      </c>
      <c r="B1434" t="s">
        <v>25</v>
      </c>
      <c r="C1434" t="s">
        <v>3367</v>
      </c>
      <c r="D1434" t="s">
        <v>3369</v>
      </c>
      <c r="E1434" t="s">
        <v>26</v>
      </c>
      <c r="F1434" t="s">
        <v>1605</v>
      </c>
      <c r="G1434" t="s">
        <v>3418</v>
      </c>
      <c r="H1434" t="s">
        <v>145</v>
      </c>
      <c r="I1434" t="s">
        <v>3429</v>
      </c>
      <c r="J1434" t="s">
        <v>124</v>
      </c>
      <c r="K1434" t="s">
        <v>2195</v>
      </c>
      <c r="L1434">
        <v>0</v>
      </c>
      <c r="M1434">
        <v>796</v>
      </c>
      <c r="N1434" t="s">
        <v>10</v>
      </c>
      <c r="O1434">
        <v>2</v>
      </c>
      <c r="P1434">
        <v>5050</v>
      </c>
      <c r="Q1434">
        <f t="shared" si="71"/>
        <v>10100</v>
      </c>
      <c r="R1434">
        <f t="shared" si="72"/>
        <v>11312.000000000002</v>
      </c>
      <c r="S1434"/>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row>
    <row r="1435" spans="1:60" s="2" customFormat="1" ht="15" x14ac:dyDescent="0.25">
      <c r="A1435" t="s">
        <v>3741</v>
      </c>
      <c r="B1435" t="s">
        <v>25</v>
      </c>
      <c r="C1435" t="s">
        <v>3370</v>
      </c>
      <c r="D1435" t="s">
        <v>3371</v>
      </c>
      <c r="E1435" t="s">
        <v>26</v>
      </c>
      <c r="F1435" t="s">
        <v>1605</v>
      </c>
      <c r="G1435" t="s">
        <v>3418</v>
      </c>
      <c r="H1435" t="s">
        <v>125</v>
      </c>
      <c r="I1435" t="s">
        <v>2205</v>
      </c>
      <c r="J1435" t="s">
        <v>124</v>
      </c>
      <c r="K1435" t="s">
        <v>2195</v>
      </c>
      <c r="L1435">
        <v>0</v>
      </c>
      <c r="M1435">
        <v>796</v>
      </c>
      <c r="N1435" t="s">
        <v>888</v>
      </c>
      <c r="O1435">
        <v>2</v>
      </c>
      <c r="P1435">
        <v>1650</v>
      </c>
      <c r="Q1435">
        <f t="shared" si="71"/>
        <v>3300</v>
      </c>
      <c r="R1435">
        <f t="shared" si="72"/>
        <v>3696.0000000000005</v>
      </c>
      <c r="S143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c r="AT1435" s="5"/>
      <c r="AU1435" s="5"/>
      <c r="AV1435" s="5"/>
      <c r="AW1435" s="5"/>
      <c r="AX1435" s="5"/>
      <c r="AY1435" s="5"/>
      <c r="AZ1435" s="5"/>
      <c r="BA1435" s="5"/>
      <c r="BB1435" s="5"/>
      <c r="BC1435" s="5"/>
      <c r="BD1435" s="5"/>
      <c r="BE1435" s="5"/>
      <c r="BF1435" s="5"/>
      <c r="BG1435" s="5"/>
      <c r="BH1435" s="5"/>
    </row>
    <row r="1436" spans="1:60" s="2" customFormat="1" ht="15" x14ac:dyDescent="0.25">
      <c r="A1436" t="s">
        <v>3742</v>
      </c>
      <c r="B1436" t="s">
        <v>25</v>
      </c>
      <c r="C1436" t="s">
        <v>3370</v>
      </c>
      <c r="D1436" t="s">
        <v>3372</v>
      </c>
      <c r="E1436" t="s">
        <v>26</v>
      </c>
      <c r="F1436" t="s">
        <v>1605</v>
      </c>
      <c r="G1436" t="s">
        <v>3418</v>
      </c>
      <c r="H1436" t="s">
        <v>125</v>
      </c>
      <c r="I1436" t="s">
        <v>2205</v>
      </c>
      <c r="J1436" t="s">
        <v>124</v>
      </c>
      <c r="K1436" t="s">
        <v>2195</v>
      </c>
      <c r="L1436">
        <v>0</v>
      </c>
      <c r="M1436">
        <v>796</v>
      </c>
      <c r="N1436" t="s">
        <v>10</v>
      </c>
      <c r="O1436">
        <v>16</v>
      </c>
      <c r="P1436">
        <v>2500</v>
      </c>
      <c r="Q1436">
        <f t="shared" si="71"/>
        <v>40000</v>
      </c>
      <c r="R1436">
        <f t="shared" si="72"/>
        <v>44800.000000000007</v>
      </c>
      <c r="S1436"/>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row>
    <row r="1437" spans="1:60" s="2" customFormat="1" ht="15" x14ac:dyDescent="0.25">
      <c r="A1437" t="s">
        <v>3743</v>
      </c>
      <c r="B1437" t="s">
        <v>25</v>
      </c>
      <c r="C1437" t="s">
        <v>3370</v>
      </c>
      <c r="D1437" t="s">
        <v>3373</v>
      </c>
      <c r="E1437" t="s">
        <v>26</v>
      </c>
      <c r="F1437" t="s">
        <v>1605</v>
      </c>
      <c r="G1437" t="s">
        <v>3418</v>
      </c>
      <c r="H1437" t="s">
        <v>125</v>
      </c>
      <c r="I1437" t="s">
        <v>2205</v>
      </c>
      <c r="J1437" t="s">
        <v>124</v>
      </c>
      <c r="K1437" t="s">
        <v>2195</v>
      </c>
      <c r="L1437">
        <v>0</v>
      </c>
      <c r="M1437">
        <v>796</v>
      </c>
      <c r="N1437" t="s">
        <v>10</v>
      </c>
      <c r="O1437">
        <v>4</v>
      </c>
      <c r="P1437">
        <v>2500</v>
      </c>
      <c r="Q1437">
        <f t="shared" si="71"/>
        <v>10000</v>
      </c>
      <c r="R1437">
        <f t="shared" si="72"/>
        <v>11200.000000000002</v>
      </c>
      <c r="S1437"/>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row>
    <row r="1438" spans="1:60" s="2" customFormat="1" ht="15" x14ac:dyDescent="0.25">
      <c r="A1438" t="s">
        <v>3744</v>
      </c>
      <c r="B1438" t="s">
        <v>25</v>
      </c>
      <c r="C1438" t="s">
        <v>3374</v>
      </c>
      <c r="D1438" t="s">
        <v>3375</v>
      </c>
      <c r="E1438" t="s">
        <v>26</v>
      </c>
      <c r="F1438" t="s">
        <v>1605</v>
      </c>
      <c r="G1438" t="s">
        <v>3418</v>
      </c>
      <c r="H1438" t="s">
        <v>145</v>
      </c>
      <c r="I1438" t="s">
        <v>1855</v>
      </c>
      <c r="J1438" t="s">
        <v>124</v>
      </c>
      <c r="K1438" t="s">
        <v>2195</v>
      </c>
      <c r="L1438">
        <v>0</v>
      </c>
      <c r="M1438">
        <v>796</v>
      </c>
      <c r="N1438" t="s">
        <v>10</v>
      </c>
      <c r="O1438">
        <v>1</v>
      </c>
      <c r="P1438"/>
      <c r="Q1438">
        <f t="shared" si="71"/>
        <v>0</v>
      </c>
      <c r="R1438">
        <f t="shared" si="72"/>
        <v>0</v>
      </c>
      <c r="S1438"/>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row>
    <row r="1439" spans="1:60" s="2" customFormat="1" ht="15" x14ac:dyDescent="0.25">
      <c r="A1439" t="s">
        <v>3745</v>
      </c>
      <c r="B1439" t="s">
        <v>25</v>
      </c>
      <c r="C1439" t="s">
        <v>3376</v>
      </c>
      <c r="D1439" t="s">
        <v>3377</v>
      </c>
      <c r="E1439" t="s">
        <v>26</v>
      </c>
      <c r="F1439" t="s">
        <v>1605</v>
      </c>
      <c r="G1439" t="s">
        <v>3418</v>
      </c>
      <c r="H1439" t="s">
        <v>125</v>
      </c>
      <c r="I1439" t="s">
        <v>2205</v>
      </c>
      <c r="J1439" t="s">
        <v>124</v>
      </c>
      <c r="K1439" t="s">
        <v>2195</v>
      </c>
      <c r="L1439">
        <v>0</v>
      </c>
      <c r="M1439">
        <v>796</v>
      </c>
      <c r="N1439" t="s">
        <v>888</v>
      </c>
      <c r="O1439">
        <v>1</v>
      </c>
      <c r="P1439">
        <v>18920</v>
      </c>
      <c r="Q1439">
        <f t="shared" si="71"/>
        <v>18920</v>
      </c>
      <c r="R1439">
        <f t="shared" si="72"/>
        <v>21190.400000000001</v>
      </c>
      <c r="S1439"/>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row>
    <row r="1440" spans="1:60" s="2" customFormat="1" ht="15" x14ac:dyDescent="0.25">
      <c r="A1440" t="s">
        <v>3746</v>
      </c>
      <c r="B1440" t="s">
        <v>25</v>
      </c>
      <c r="C1440" t="s">
        <v>3376</v>
      </c>
      <c r="D1440" t="s">
        <v>3378</v>
      </c>
      <c r="E1440" t="s">
        <v>26</v>
      </c>
      <c r="F1440" t="s">
        <v>1605</v>
      </c>
      <c r="G1440" t="s">
        <v>3418</v>
      </c>
      <c r="H1440" t="s">
        <v>125</v>
      </c>
      <c r="I1440" t="s">
        <v>2205</v>
      </c>
      <c r="J1440" t="s">
        <v>124</v>
      </c>
      <c r="K1440" t="s">
        <v>2195</v>
      </c>
      <c r="L1440">
        <v>0</v>
      </c>
      <c r="M1440">
        <v>796</v>
      </c>
      <c r="N1440" t="s">
        <v>888</v>
      </c>
      <c r="O1440">
        <v>1</v>
      </c>
      <c r="P1440">
        <v>17160</v>
      </c>
      <c r="Q1440">
        <f t="shared" si="71"/>
        <v>17160</v>
      </c>
      <c r="R1440">
        <f t="shared" si="72"/>
        <v>19219.2</v>
      </c>
      <c r="S1440"/>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row>
    <row r="1441" spans="1:60" s="2" customFormat="1" ht="15" x14ac:dyDescent="0.25">
      <c r="A1441" t="s">
        <v>3747</v>
      </c>
      <c r="B1441" t="s">
        <v>25</v>
      </c>
      <c r="C1441" t="s">
        <v>3376</v>
      </c>
      <c r="D1441" t="s">
        <v>3377</v>
      </c>
      <c r="E1441" t="s">
        <v>26</v>
      </c>
      <c r="F1441" t="s">
        <v>1605</v>
      </c>
      <c r="G1441" t="s">
        <v>3418</v>
      </c>
      <c r="H1441" t="s">
        <v>145</v>
      </c>
      <c r="I1441" t="s">
        <v>3429</v>
      </c>
      <c r="J1441" t="s">
        <v>124</v>
      </c>
      <c r="K1441" t="s">
        <v>2195</v>
      </c>
      <c r="L1441">
        <v>0</v>
      </c>
      <c r="M1441">
        <v>796</v>
      </c>
      <c r="N1441" t="s">
        <v>888</v>
      </c>
      <c r="O1441">
        <v>1</v>
      </c>
      <c r="P1441">
        <v>18920</v>
      </c>
      <c r="Q1441">
        <f t="shared" si="71"/>
        <v>18920</v>
      </c>
      <c r="R1441">
        <f t="shared" si="72"/>
        <v>21190.400000000001</v>
      </c>
      <c r="S1441"/>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c r="AX1441" s="5"/>
      <c r="AY1441" s="5"/>
      <c r="AZ1441" s="5"/>
      <c r="BA1441" s="5"/>
      <c r="BB1441" s="5"/>
      <c r="BC1441" s="5"/>
      <c r="BD1441" s="5"/>
      <c r="BE1441" s="5"/>
      <c r="BF1441" s="5"/>
      <c r="BG1441" s="5"/>
      <c r="BH1441" s="5"/>
    </row>
    <row r="1442" spans="1:60" s="2" customFormat="1" ht="15" x14ac:dyDescent="0.25">
      <c r="A1442" t="s">
        <v>3748</v>
      </c>
      <c r="B1442" t="s">
        <v>25</v>
      </c>
      <c r="C1442" t="s">
        <v>3376</v>
      </c>
      <c r="D1442" t="s">
        <v>3378</v>
      </c>
      <c r="E1442" t="s">
        <v>26</v>
      </c>
      <c r="F1442" t="s">
        <v>1605</v>
      </c>
      <c r="G1442" t="s">
        <v>3418</v>
      </c>
      <c r="H1442" t="s">
        <v>145</v>
      </c>
      <c r="I1442" t="s">
        <v>3429</v>
      </c>
      <c r="J1442" t="s">
        <v>124</v>
      </c>
      <c r="K1442" t="s">
        <v>2195</v>
      </c>
      <c r="L1442">
        <v>0</v>
      </c>
      <c r="M1442">
        <v>796</v>
      </c>
      <c r="N1442" t="s">
        <v>888</v>
      </c>
      <c r="O1442">
        <v>1</v>
      </c>
      <c r="P1442">
        <v>17160</v>
      </c>
      <c r="Q1442">
        <f t="shared" si="71"/>
        <v>17160</v>
      </c>
      <c r="R1442">
        <f t="shared" si="72"/>
        <v>19219.2</v>
      </c>
      <c r="S1442"/>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row>
    <row r="1443" spans="1:60" s="2" customFormat="1" ht="15" x14ac:dyDescent="0.25">
      <c r="A1443" t="s">
        <v>3749</v>
      </c>
      <c r="B1443" t="s">
        <v>25</v>
      </c>
      <c r="C1443" t="s">
        <v>3376</v>
      </c>
      <c r="D1443" t="s">
        <v>3377</v>
      </c>
      <c r="E1443" t="s">
        <v>26</v>
      </c>
      <c r="F1443" t="s">
        <v>1605</v>
      </c>
      <c r="G1443" t="s">
        <v>3418</v>
      </c>
      <c r="H1443" t="s">
        <v>613</v>
      </c>
      <c r="I1443" t="s">
        <v>2811</v>
      </c>
      <c r="J1443" t="s">
        <v>124</v>
      </c>
      <c r="K1443" t="s">
        <v>2195</v>
      </c>
      <c r="L1443">
        <v>0</v>
      </c>
      <c r="M1443">
        <v>796</v>
      </c>
      <c r="N1443" t="s">
        <v>888</v>
      </c>
      <c r="O1443">
        <v>1</v>
      </c>
      <c r="P1443">
        <v>18920</v>
      </c>
      <c r="Q1443">
        <f t="shared" si="71"/>
        <v>18920</v>
      </c>
      <c r="R1443">
        <f t="shared" si="72"/>
        <v>21190.400000000001</v>
      </c>
      <c r="S1443"/>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c r="AT1443" s="5"/>
      <c r="AU1443" s="5"/>
      <c r="AV1443" s="5"/>
      <c r="AW1443" s="5"/>
      <c r="AX1443" s="5"/>
      <c r="AY1443" s="5"/>
      <c r="AZ1443" s="5"/>
      <c r="BA1443" s="5"/>
      <c r="BB1443" s="5"/>
      <c r="BC1443" s="5"/>
      <c r="BD1443" s="5"/>
      <c r="BE1443" s="5"/>
      <c r="BF1443" s="5"/>
      <c r="BG1443" s="5"/>
      <c r="BH1443" s="5"/>
    </row>
    <row r="1444" spans="1:60" s="2" customFormat="1" ht="15" x14ac:dyDescent="0.25">
      <c r="A1444" t="s">
        <v>3750</v>
      </c>
      <c r="B1444" t="s">
        <v>25</v>
      </c>
      <c r="C1444" t="s">
        <v>3376</v>
      </c>
      <c r="D1444" t="s">
        <v>3378</v>
      </c>
      <c r="E1444" t="s">
        <v>26</v>
      </c>
      <c r="F1444" t="s">
        <v>1605</v>
      </c>
      <c r="G1444" t="s">
        <v>3418</v>
      </c>
      <c r="H1444" t="s">
        <v>613</v>
      </c>
      <c r="I1444" t="s">
        <v>2811</v>
      </c>
      <c r="J1444" t="s">
        <v>124</v>
      </c>
      <c r="K1444" t="s">
        <v>2195</v>
      </c>
      <c r="L1444">
        <v>0</v>
      </c>
      <c r="M1444">
        <v>796</v>
      </c>
      <c r="N1444" t="s">
        <v>888</v>
      </c>
      <c r="O1444">
        <v>1</v>
      </c>
      <c r="P1444">
        <v>17160</v>
      </c>
      <c r="Q1444">
        <f t="shared" si="71"/>
        <v>17160</v>
      </c>
      <c r="R1444">
        <f t="shared" si="72"/>
        <v>19219.2</v>
      </c>
      <c r="S1444"/>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c r="AT1444" s="5"/>
      <c r="AU1444" s="5"/>
      <c r="AV1444" s="5"/>
      <c r="AW1444" s="5"/>
      <c r="AX1444" s="5"/>
      <c r="AY1444" s="5"/>
      <c r="AZ1444" s="5"/>
      <c r="BA1444" s="5"/>
      <c r="BB1444" s="5"/>
      <c r="BC1444" s="5"/>
      <c r="BD1444" s="5"/>
      <c r="BE1444" s="5"/>
      <c r="BF1444" s="5"/>
      <c r="BG1444" s="5"/>
      <c r="BH1444" s="5"/>
    </row>
    <row r="1445" spans="1:60" s="2" customFormat="1" ht="15" x14ac:dyDescent="0.25">
      <c r="A1445" t="s">
        <v>3751</v>
      </c>
      <c r="B1445" t="s">
        <v>25</v>
      </c>
      <c r="C1445" t="s">
        <v>2246</v>
      </c>
      <c r="D1445" t="s">
        <v>3379</v>
      </c>
      <c r="E1445" t="s">
        <v>26</v>
      </c>
      <c r="F1445" t="s">
        <v>1605</v>
      </c>
      <c r="G1445" t="s">
        <v>3418</v>
      </c>
      <c r="H1445" t="s">
        <v>145</v>
      </c>
      <c r="I1445" t="s">
        <v>3429</v>
      </c>
      <c r="J1445" t="s">
        <v>124</v>
      </c>
      <c r="K1445" t="s">
        <v>2195</v>
      </c>
      <c r="L1445">
        <v>0</v>
      </c>
      <c r="M1445">
        <v>796</v>
      </c>
      <c r="N1445" t="s">
        <v>10</v>
      </c>
      <c r="O1445">
        <v>4</v>
      </c>
      <c r="P1445">
        <v>6130</v>
      </c>
      <c r="Q1445">
        <f t="shared" si="71"/>
        <v>24520</v>
      </c>
      <c r="R1445">
        <f t="shared" si="72"/>
        <v>27462.400000000001</v>
      </c>
      <c r="S144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row>
    <row r="1446" spans="1:60" s="2" customFormat="1" ht="15" x14ac:dyDescent="0.25">
      <c r="A1446" t="s">
        <v>3752</v>
      </c>
      <c r="B1446" t="s">
        <v>25</v>
      </c>
      <c r="C1446" t="s">
        <v>3380</v>
      </c>
      <c r="D1446" t="s">
        <v>3381</v>
      </c>
      <c r="E1446" t="s">
        <v>26</v>
      </c>
      <c r="F1446" t="s">
        <v>1605</v>
      </c>
      <c r="G1446" t="s">
        <v>3418</v>
      </c>
      <c r="H1446" t="s">
        <v>146</v>
      </c>
      <c r="I1446" t="s">
        <v>2820</v>
      </c>
      <c r="J1446" t="s">
        <v>124</v>
      </c>
      <c r="K1446" t="s">
        <v>2195</v>
      </c>
      <c r="L1446">
        <v>0</v>
      </c>
      <c r="M1446">
        <v>796</v>
      </c>
      <c r="N1446" t="s">
        <v>10</v>
      </c>
      <c r="O1446">
        <v>1</v>
      </c>
      <c r="P1446">
        <v>97600</v>
      </c>
      <c r="Q1446">
        <f t="shared" ref="Q1446:Q1501" si="73">O1446*P1446</f>
        <v>97600</v>
      </c>
      <c r="R1446">
        <f t="shared" ref="R1446:R1501" si="74">Q1446*1.12</f>
        <v>109312.00000000001</v>
      </c>
      <c r="S1446"/>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c r="AX1446" s="5"/>
      <c r="AY1446" s="5"/>
      <c r="AZ1446" s="5"/>
      <c r="BA1446" s="5"/>
      <c r="BB1446" s="5"/>
      <c r="BC1446" s="5"/>
      <c r="BD1446" s="5"/>
      <c r="BE1446" s="5"/>
      <c r="BF1446" s="5"/>
      <c r="BG1446" s="5"/>
      <c r="BH1446" s="5"/>
    </row>
    <row r="1447" spans="1:60" s="2" customFormat="1" ht="15" x14ac:dyDescent="0.25">
      <c r="A1447" t="s">
        <v>3753</v>
      </c>
      <c r="B1447" t="s">
        <v>25</v>
      </c>
      <c r="C1447" t="s">
        <v>3380</v>
      </c>
      <c r="D1447" t="s">
        <v>3381</v>
      </c>
      <c r="E1447" t="s">
        <v>26</v>
      </c>
      <c r="F1447" t="s">
        <v>1605</v>
      </c>
      <c r="G1447" t="s">
        <v>3418</v>
      </c>
      <c r="H1447" t="s">
        <v>1488</v>
      </c>
      <c r="I1447" t="s">
        <v>3421</v>
      </c>
      <c r="J1447" t="s">
        <v>124</v>
      </c>
      <c r="K1447" t="s">
        <v>2195</v>
      </c>
      <c r="L1447">
        <v>0</v>
      </c>
      <c r="M1447">
        <v>796</v>
      </c>
      <c r="N1447" t="s">
        <v>10</v>
      </c>
      <c r="O1447">
        <v>1</v>
      </c>
      <c r="P1447">
        <v>97600</v>
      </c>
      <c r="Q1447">
        <f t="shared" si="73"/>
        <v>97600</v>
      </c>
      <c r="R1447">
        <f t="shared" si="74"/>
        <v>109312.00000000001</v>
      </c>
      <c r="S1447"/>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c r="AT1447" s="5"/>
      <c r="AU1447" s="5"/>
      <c r="AV1447" s="5"/>
      <c r="AW1447" s="5"/>
      <c r="AX1447" s="5"/>
      <c r="AY1447" s="5"/>
      <c r="AZ1447" s="5"/>
      <c r="BA1447" s="5"/>
      <c r="BB1447" s="5"/>
      <c r="BC1447" s="5"/>
      <c r="BD1447" s="5"/>
      <c r="BE1447" s="5"/>
      <c r="BF1447" s="5"/>
      <c r="BG1447" s="5"/>
      <c r="BH1447" s="5"/>
    </row>
    <row r="1448" spans="1:60" s="2" customFormat="1" ht="15" x14ac:dyDescent="0.25">
      <c r="A1448" t="s">
        <v>3754</v>
      </c>
      <c r="B1448" t="s">
        <v>25</v>
      </c>
      <c r="C1448" t="s">
        <v>3380</v>
      </c>
      <c r="D1448" t="s">
        <v>3381</v>
      </c>
      <c r="E1448" t="s">
        <v>26</v>
      </c>
      <c r="F1448" t="s">
        <v>1605</v>
      </c>
      <c r="G1448" t="s">
        <v>3418</v>
      </c>
      <c r="H1448" t="s">
        <v>125</v>
      </c>
      <c r="I1448" t="s">
        <v>2205</v>
      </c>
      <c r="J1448" t="s">
        <v>124</v>
      </c>
      <c r="K1448" t="s">
        <v>2195</v>
      </c>
      <c r="L1448">
        <v>0</v>
      </c>
      <c r="M1448">
        <v>796</v>
      </c>
      <c r="N1448" t="s">
        <v>10</v>
      </c>
      <c r="O1448">
        <v>1</v>
      </c>
      <c r="P1448">
        <v>97600</v>
      </c>
      <c r="Q1448">
        <f t="shared" si="73"/>
        <v>97600</v>
      </c>
      <c r="R1448">
        <f t="shared" si="74"/>
        <v>109312.00000000001</v>
      </c>
      <c r="S1448"/>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c r="AT1448" s="5"/>
      <c r="AU1448" s="5"/>
      <c r="AV1448" s="5"/>
      <c r="AW1448" s="5"/>
      <c r="AX1448" s="5"/>
      <c r="AY1448" s="5"/>
      <c r="AZ1448" s="5"/>
      <c r="BA1448" s="5"/>
      <c r="BB1448" s="5"/>
      <c r="BC1448" s="5"/>
      <c r="BD1448" s="5"/>
      <c r="BE1448" s="5"/>
      <c r="BF1448" s="5"/>
      <c r="BG1448" s="5"/>
      <c r="BH1448" s="5"/>
    </row>
    <row r="1449" spans="1:60" s="2" customFormat="1" ht="15" x14ac:dyDescent="0.25">
      <c r="A1449" t="s">
        <v>3755</v>
      </c>
      <c r="B1449" t="s">
        <v>25</v>
      </c>
      <c r="C1449" t="s">
        <v>3380</v>
      </c>
      <c r="D1449" t="s">
        <v>3382</v>
      </c>
      <c r="E1449" t="s">
        <v>26</v>
      </c>
      <c r="F1449" t="s">
        <v>1605</v>
      </c>
      <c r="G1449" t="s">
        <v>3418</v>
      </c>
      <c r="H1449" t="s">
        <v>125</v>
      </c>
      <c r="I1449" t="s">
        <v>2205</v>
      </c>
      <c r="J1449" t="s">
        <v>124</v>
      </c>
      <c r="K1449" t="s">
        <v>2195</v>
      </c>
      <c r="L1449">
        <v>0</v>
      </c>
      <c r="M1449">
        <v>796</v>
      </c>
      <c r="N1449" t="s">
        <v>10</v>
      </c>
      <c r="O1449">
        <v>1</v>
      </c>
      <c r="P1449">
        <v>56500</v>
      </c>
      <c r="Q1449">
        <f t="shared" si="73"/>
        <v>56500</v>
      </c>
      <c r="R1449">
        <f t="shared" si="74"/>
        <v>63280.000000000007</v>
      </c>
      <c r="S1449"/>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row>
    <row r="1450" spans="1:60" s="2" customFormat="1" ht="15" x14ac:dyDescent="0.25">
      <c r="A1450" t="s">
        <v>3756</v>
      </c>
      <c r="B1450" t="s">
        <v>25</v>
      </c>
      <c r="C1450" t="s">
        <v>3380</v>
      </c>
      <c r="D1450" t="s">
        <v>3381</v>
      </c>
      <c r="E1450" t="s">
        <v>26</v>
      </c>
      <c r="F1450" t="s">
        <v>1605</v>
      </c>
      <c r="G1450" t="s">
        <v>3418</v>
      </c>
      <c r="H1450" t="s">
        <v>613</v>
      </c>
      <c r="I1450" t="s">
        <v>2811</v>
      </c>
      <c r="J1450" t="s">
        <v>124</v>
      </c>
      <c r="K1450" t="s">
        <v>2195</v>
      </c>
      <c r="L1450">
        <v>0</v>
      </c>
      <c r="M1450">
        <v>796</v>
      </c>
      <c r="N1450" t="s">
        <v>10</v>
      </c>
      <c r="O1450">
        <v>1</v>
      </c>
      <c r="P1450">
        <v>97600</v>
      </c>
      <c r="Q1450">
        <f t="shared" si="73"/>
        <v>97600</v>
      </c>
      <c r="R1450">
        <f t="shared" si="74"/>
        <v>109312.00000000001</v>
      </c>
      <c r="S1450"/>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c r="AP1450" s="5"/>
      <c r="AQ1450" s="5"/>
      <c r="AR1450" s="5"/>
      <c r="AS1450" s="5"/>
      <c r="AT1450" s="5"/>
      <c r="AU1450" s="5"/>
      <c r="AV1450" s="5"/>
      <c r="AW1450" s="5"/>
      <c r="AX1450" s="5"/>
      <c r="AY1450" s="5"/>
      <c r="AZ1450" s="5"/>
      <c r="BA1450" s="5"/>
      <c r="BB1450" s="5"/>
      <c r="BC1450" s="5"/>
      <c r="BD1450" s="5"/>
      <c r="BE1450" s="5"/>
      <c r="BF1450" s="5"/>
      <c r="BG1450" s="5"/>
      <c r="BH1450" s="5"/>
    </row>
    <row r="1451" spans="1:60" s="2" customFormat="1" ht="15" x14ac:dyDescent="0.25">
      <c r="A1451" t="s">
        <v>3757</v>
      </c>
      <c r="B1451" t="s">
        <v>25</v>
      </c>
      <c r="C1451" t="s">
        <v>3383</v>
      </c>
      <c r="D1451" t="s">
        <v>3384</v>
      </c>
      <c r="E1451" t="s">
        <v>26</v>
      </c>
      <c r="F1451" t="s">
        <v>1605</v>
      </c>
      <c r="G1451" t="s">
        <v>3418</v>
      </c>
      <c r="H1451" t="s">
        <v>125</v>
      </c>
      <c r="I1451" t="s">
        <v>2206</v>
      </c>
      <c r="J1451" t="s">
        <v>124</v>
      </c>
      <c r="K1451" t="s">
        <v>2195</v>
      </c>
      <c r="L1451">
        <v>0</v>
      </c>
      <c r="M1451">
        <v>796</v>
      </c>
      <c r="N1451" t="s">
        <v>888</v>
      </c>
      <c r="O1451">
        <v>4</v>
      </c>
      <c r="P1451">
        <v>19140</v>
      </c>
      <c r="Q1451">
        <f t="shared" si="73"/>
        <v>76560</v>
      </c>
      <c r="R1451">
        <f t="shared" si="74"/>
        <v>85747.200000000012</v>
      </c>
      <c r="S1451"/>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c r="AP1451" s="5"/>
      <c r="AQ1451" s="5"/>
      <c r="AR1451" s="5"/>
      <c r="AS1451" s="5"/>
      <c r="AT1451" s="5"/>
      <c r="AU1451" s="5"/>
      <c r="AV1451" s="5"/>
      <c r="AW1451" s="5"/>
      <c r="AX1451" s="5"/>
      <c r="AY1451" s="5"/>
      <c r="AZ1451" s="5"/>
      <c r="BA1451" s="5"/>
      <c r="BB1451" s="5"/>
      <c r="BC1451" s="5"/>
      <c r="BD1451" s="5"/>
      <c r="BE1451" s="5"/>
      <c r="BF1451" s="5"/>
      <c r="BG1451" s="5"/>
      <c r="BH1451" s="5"/>
    </row>
    <row r="1452" spans="1:60" s="2" customFormat="1" ht="15" x14ac:dyDescent="0.25">
      <c r="A1452" t="s">
        <v>3758</v>
      </c>
      <c r="B1452" t="s">
        <v>25</v>
      </c>
      <c r="C1452" t="s">
        <v>3383</v>
      </c>
      <c r="D1452" t="s">
        <v>3384</v>
      </c>
      <c r="E1452" t="s">
        <v>26</v>
      </c>
      <c r="F1452" t="s">
        <v>1605</v>
      </c>
      <c r="G1452" t="s">
        <v>3418</v>
      </c>
      <c r="H1452" t="s">
        <v>128</v>
      </c>
      <c r="I1452" t="s">
        <v>3358</v>
      </c>
      <c r="J1452" t="s">
        <v>124</v>
      </c>
      <c r="K1452" t="s">
        <v>2195</v>
      </c>
      <c r="L1452">
        <v>0</v>
      </c>
      <c r="M1452">
        <v>796</v>
      </c>
      <c r="N1452" t="s">
        <v>888</v>
      </c>
      <c r="O1452">
        <v>1</v>
      </c>
      <c r="P1452">
        <v>19140</v>
      </c>
      <c r="Q1452">
        <f t="shared" si="73"/>
        <v>19140</v>
      </c>
      <c r="R1452">
        <f t="shared" si="74"/>
        <v>21436.800000000003</v>
      </c>
      <c r="S1452"/>
      <c r="T1452" s="5"/>
      <c r="U1452" s="5"/>
      <c r="V1452" s="5"/>
      <c r="W1452" s="5"/>
      <c r="X1452" s="5"/>
      <c r="Y1452" s="5"/>
      <c r="Z1452" s="5"/>
      <c r="AA1452" s="5"/>
      <c r="AB1452" s="5"/>
      <c r="AC1452" s="5"/>
      <c r="AD1452" s="5"/>
      <c r="AE1452" s="5"/>
      <c r="AF1452" s="5"/>
      <c r="AG1452" s="5"/>
      <c r="AH1452" s="5"/>
      <c r="AI1452" s="5"/>
      <c r="AJ1452" s="5"/>
      <c r="AK1452" s="5"/>
      <c r="AL1452" s="5"/>
      <c r="AM1452" s="5"/>
      <c r="AN1452" s="5"/>
      <c r="AO1452" s="5"/>
      <c r="AP1452" s="5"/>
      <c r="AQ1452" s="5"/>
      <c r="AR1452" s="5"/>
      <c r="AS1452" s="5"/>
      <c r="AT1452" s="5"/>
      <c r="AU1452" s="5"/>
      <c r="AV1452" s="5"/>
      <c r="AW1452" s="5"/>
      <c r="AX1452" s="5"/>
      <c r="AY1452" s="5"/>
      <c r="AZ1452" s="5"/>
      <c r="BA1452" s="5"/>
      <c r="BB1452" s="5"/>
      <c r="BC1452" s="5"/>
      <c r="BD1452" s="5"/>
      <c r="BE1452" s="5"/>
      <c r="BF1452" s="5"/>
      <c r="BG1452" s="5"/>
      <c r="BH1452" s="5"/>
    </row>
    <row r="1453" spans="1:60" s="2" customFormat="1" ht="15" x14ac:dyDescent="0.25">
      <c r="A1453" t="s">
        <v>3759</v>
      </c>
      <c r="B1453" t="s">
        <v>25</v>
      </c>
      <c r="C1453" t="s">
        <v>3385</v>
      </c>
      <c r="D1453" t="s">
        <v>3386</v>
      </c>
      <c r="E1453" t="s">
        <v>26</v>
      </c>
      <c r="F1453" t="s">
        <v>1605</v>
      </c>
      <c r="G1453" t="s">
        <v>3418</v>
      </c>
      <c r="H1453" t="s">
        <v>128</v>
      </c>
      <c r="I1453" t="s">
        <v>2210</v>
      </c>
      <c r="J1453" t="s">
        <v>124</v>
      </c>
      <c r="K1453" t="s">
        <v>2195</v>
      </c>
      <c r="L1453">
        <v>0</v>
      </c>
      <c r="M1453">
        <v>796</v>
      </c>
      <c r="N1453" t="s">
        <v>10</v>
      </c>
      <c r="O1453">
        <v>1</v>
      </c>
      <c r="P1453">
        <v>368875</v>
      </c>
      <c r="Q1453">
        <f t="shared" si="73"/>
        <v>368875</v>
      </c>
      <c r="R1453">
        <f t="shared" si="74"/>
        <v>413140.00000000006</v>
      </c>
      <c r="S1453"/>
      <c r="T1453" s="5"/>
      <c r="U1453" s="5"/>
      <c r="V1453" s="5"/>
      <c r="W1453" s="5"/>
      <c r="X1453" s="5"/>
      <c r="Y1453" s="5"/>
      <c r="Z1453" s="5"/>
      <c r="AA1453" s="5"/>
      <c r="AB1453" s="5"/>
      <c r="AC1453" s="5"/>
      <c r="AD1453" s="5"/>
      <c r="AE1453" s="5"/>
      <c r="AF1453" s="5"/>
      <c r="AG1453" s="5"/>
      <c r="AH1453" s="5"/>
      <c r="AI1453" s="5"/>
      <c r="AJ1453" s="5"/>
      <c r="AK1453" s="5"/>
      <c r="AL1453" s="5"/>
      <c r="AM1453" s="5"/>
      <c r="AN1453" s="5"/>
      <c r="AO1453" s="5"/>
      <c r="AP1453" s="5"/>
      <c r="AQ1453" s="5"/>
      <c r="AR1453" s="5"/>
      <c r="AS1453" s="5"/>
      <c r="AT1453" s="5"/>
      <c r="AU1453" s="5"/>
      <c r="AV1453" s="5"/>
      <c r="AW1453" s="5"/>
      <c r="AX1453" s="5"/>
      <c r="AY1453" s="5"/>
      <c r="AZ1453" s="5"/>
      <c r="BA1453" s="5"/>
      <c r="BB1453" s="5"/>
      <c r="BC1453" s="5"/>
      <c r="BD1453" s="5"/>
      <c r="BE1453" s="5"/>
      <c r="BF1453" s="5"/>
      <c r="BG1453" s="5"/>
      <c r="BH1453" s="5"/>
    </row>
    <row r="1454" spans="1:60" s="2" customFormat="1" ht="15" x14ac:dyDescent="0.25">
      <c r="A1454" t="s">
        <v>3760</v>
      </c>
      <c r="B1454" t="s">
        <v>25</v>
      </c>
      <c r="C1454" t="s">
        <v>3387</v>
      </c>
      <c r="D1454" t="s">
        <v>3388</v>
      </c>
      <c r="E1454" t="s">
        <v>26</v>
      </c>
      <c r="F1454" t="s">
        <v>1605</v>
      </c>
      <c r="G1454" t="s">
        <v>3418</v>
      </c>
      <c r="H1454" t="s">
        <v>128</v>
      </c>
      <c r="I1454" t="s">
        <v>2210</v>
      </c>
      <c r="J1454" t="s">
        <v>124</v>
      </c>
      <c r="K1454" t="s">
        <v>2195</v>
      </c>
      <c r="L1454">
        <v>0</v>
      </c>
      <c r="M1454">
        <v>796</v>
      </c>
      <c r="N1454" t="s">
        <v>10</v>
      </c>
      <c r="O1454">
        <v>1</v>
      </c>
      <c r="P1454">
        <v>23000</v>
      </c>
      <c r="Q1454">
        <f t="shared" si="73"/>
        <v>23000</v>
      </c>
      <c r="R1454">
        <f t="shared" si="74"/>
        <v>25760.000000000004</v>
      </c>
      <c r="S1454"/>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c r="AP1454" s="5"/>
      <c r="AQ1454" s="5"/>
      <c r="AR1454" s="5"/>
      <c r="AS1454" s="5"/>
      <c r="AT1454" s="5"/>
      <c r="AU1454" s="5"/>
      <c r="AV1454" s="5"/>
      <c r="AW1454" s="5"/>
      <c r="AX1454" s="5"/>
      <c r="AY1454" s="5"/>
      <c r="AZ1454" s="5"/>
      <c r="BA1454" s="5"/>
      <c r="BB1454" s="5"/>
      <c r="BC1454" s="5"/>
      <c r="BD1454" s="5"/>
      <c r="BE1454" s="5"/>
      <c r="BF1454" s="5"/>
      <c r="BG1454" s="5"/>
      <c r="BH1454" s="5"/>
    </row>
    <row r="1455" spans="1:60" s="2" customFormat="1" ht="15" x14ac:dyDescent="0.25">
      <c r="A1455" t="s">
        <v>3761</v>
      </c>
      <c r="B1455" t="s">
        <v>25</v>
      </c>
      <c r="C1455" t="s">
        <v>3389</v>
      </c>
      <c r="D1455" t="s">
        <v>3390</v>
      </c>
      <c r="E1455" t="s">
        <v>26</v>
      </c>
      <c r="F1455" t="s">
        <v>1605</v>
      </c>
      <c r="G1455" t="s">
        <v>3418</v>
      </c>
      <c r="H1455" t="s">
        <v>125</v>
      </c>
      <c r="I1455" t="s">
        <v>2205</v>
      </c>
      <c r="J1455" t="s">
        <v>124</v>
      </c>
      <c r="K1455" t="s">
        <v>2195</v>
      </c>
      <c r="L1455">
        <v>0</v>
      </c>
      <c r="M1455">
        <v>796</v>
      </c>
      <c r="N1455" t="s">
        <v>10</v>
      </c>
      <c r="O1455">
        <v>2</v>
      </c>
      <c r="P1455">
        <v>22000</v>
      </c>
      <c r="Q1455">
        <f t="shared" si="73"/>
        <v>44000</v>
      </c>
      <c r="R1455">
        <f t="shared" si="74"/>
        <v>49280.000000000007</v>
      </c>
      <c r="S1455"/>
      <c r="T1455" s="5"/>
      <c r="U1455" s="5"/>
      <c r="V1455" s="5"/>
      <c r="W1455" s="5"/>
      <c r="X1455" s="5"/>
      <c r="Y1455" s="5"/>
      <c r="Z1455" s="5"/>
      <c r="AA1455" s="5"/>
      <c r="AB1455" s="5"/>
      <c r="AC1455" s="5"/>
      <c r="AD1455" s="5"/>
      <c r="AE1455" s="5"/>
      <c r="AF1455" s="5"/>
      <c r="AG1455" s="5"/>
      <c r="AH1455" s="5"/>
      <c r="AI1455" s="5"/>
      <c r="AJ1455" s="5"/>
      <c r="AK1455" s="5"/>
      <c r="AL1455" s="5"/>
      <c r="AM1455" s="5"/>
      <c r="AN1455" s="5"/>
      <c r="AO1455" s="5"/>
      <c r="AP1455" s="5"/>
      <c r="AQ1455" s="5"/>
      <c r="AR1455" s="5"/>
      <c r="AS1455" s="5"/>
      <c r="AT1455" s="5"/>
      <c r="AU1455" s="5"/>
      <c r="AV1455" s="5"/>
      <c r="AW1455" s="5"/>
      <c r="AX1455" s="5"/>
      <c r="AY1455" s="5"/>
      <c r="AZ1455" s="5"/>
      <c r="BA1455" s="5"/>
      <c r="BB1455" s="5"/>
      <c r="BC1455" s="5"/>
      <c r="BD1455" s="5"/>
      <c r="BE1455" s="5"/>
      <c r="BF1455" s="5"/>
      <c r="BG1455" s="5"/>
      <c r="BH1455" s="5"/>
    </row>
    <row r="1456" spans="1:60" s="2" customFormat="1" ht="15" x14ac:dyDescent="0.25">
      <c r="A1456" t="s">
        <v>3762</v>
      </c>
      <c r="B1456" t="s">
        <v>25</v>
      </c>
      <c r="C1456" t="s">
        <v>3391</v>
      </c>
      <c r="D1456" t="s">
        <v>3392</v>
      </c>
      <c r="E1456" t="s">
        <v>26</v>
      </c>
      <c r="F1456" t="s">
        <v>1605</v>
      </c>
      <c r="G1456" t="s">
        <v>3418</v>
      </c>
      <c r="H1456" t="s">
        <v>125</v>
      </c>
      <c r="I1456" t="s">
        <v>2206</v>
      </c>
      <c r="J1456" t="s">
        <v>124</v>
      </c>
      <c r="K1456" t="s">
        <v>2195</v>
      </c>
      <c r="L1456">
        <v>0</v>
      </c>
      <c r="M1456">
        <v>796</v>
      </c>
      <c r="N1456" t="s">
        <v>10</v>
      </c>
      <c r="O1456">
        <v>1</v>
      </c>
      <c r="P1456">
        <v>7760</v>
      </c>
      <c r="Q1456">
        <f t="shared" si="73"/>
        <v>7760</v>
      </c>
      <c r="R1456">
        <f t="shared" si="74"/>
        <v>8691.2000000000007</v>
      </c>
      <c r="S1456"/>
      <c r="T1456" s="5"/>
      <c r="U1456" s="5"/>
      <c r="V1456" s="5"/>
      <c r="W1456" s="5"/>
      <c r="X1456" s="5"/>
      <c r="Y1456" s="5"/>
      <c r="Z1456" s="5"/>
      <c r="AA1456" s="5"/>
      <c r="AB1456" s="5"/>
      <c r="AC1456" s="5"/>
      <c r="AD1456" s="5"/>
      <c r="AE1456" s="5"/>
      <c r="AF1456" s="5"/>
      <c r="AG1456" s="5"/>
      <c r="AH1456" s="5"/>
      <c r="AI1456" s="5"/>
      <c r="AJ1456" s="5"/>
      <c r="AK1456" s="5"/>
      <c r="AL1456" s="5"/>
      <c r="AM1456" s="5"/>
      <c r="AN1456" s="5"/>
      <c r="AO1456" s="5"/>
      <c r="AP1456" s="5"/>
      <c r="AQ1456" s="5"/>
      <c r="AR1456" s="5"/>
      <c r="AS1456" s="5"/>
      <c r="AT1456" s="5"/>
      <c r="AU1456" s="5"/>
      <c r="AV1456" s="5"/>
      <c r="AW1456" s="5"/>
      <c r="AX1456" s="5"/>
      <c r="AY1456" s="5"/>
      <c r="AZ1456" s="5"/>
      <c r="BA1456" s="5"/>
      <c r="BB1456" s="5"/>
      <c r="BC1456" s="5"/>
      <c r="BD1456" s="5"/>
      <c r="BE1456" s="5"/>
      <c r="BF1456" s="5"/>
      <c r="BG1456" s="5"/>
      <c r="BH1456" s="5"/>
    </row>
    <row r="1457" spans="1:60" s="2" customFormat="1" ht="15" x14ac:dyDescent="0.25">
      <c r="A1457" t="s">
        <v>3763</v>
      </c>
      <c r="B1457" t="s">
        <v>25</v>
      </c>
      <c r="C1457" t="s">
        <v>3393</v>
      </c>
      <c r="D1457" t="s">
        <v>3394</v>
      </c>
      <c r="E1457" t="s">
        <v>26</v>
      </c>
      <c r="F1457" t="s">
        <v>1605</v>
      </c>
      <c r="G1457" t="s">
        <v>3418</v>
      </c>
      <c r="H1457" t="s">
        <v>145</v>
      </c>
      <c r="I1457" t="s">
        <v>3429</v>
      </c>
      <c r="J1457" t="s">
        <v>124</v>
      </c>
      <c r="K1457" t="s">
        <v>2195</v>
      </c>
      <c r="L1457">
        <v>0</v>
      </c>
      <c r="M1457">
        <v>796</v>
      </c>
      <c r="N1457" t="s">
        <v>10</v>
      </c>
      <c r="O1457">
        <v>1</v>
      </c>
      <c r="P1457">
        <v>43500</v>
      </c>
      <c r="Q1457">
        <f t="shared" si="73"/>
        <v>43500</v>
      </c>
      <c r="R1457">
        <f t="shared" si="74"/>
        <v>48720.000000000007</v>
      </c>
      <c r="S1457"/>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c r="AX1457" s="5"/>
      <c r="AY1457" s="5"/>
      <c r="AZ1457" s="5"/>
      <c r="BA1457" s="5"/>
      <c r="BB1457" s="5"/>
      <c r="BC1457" s="5"/>
      <c r="BD1457" s="5"/>
      <c r="BE1457" s="5"/>
      <c r="BF1457" s="5"/>
      <c r="BG1457" s="5"/>
      <c r="BH1457" s="5"/>
    </row>
    <row r="1458" spans="1:60" s="2" customFormat="1" ht="15" x14ac:dyDescent="0.25">
      <c r="A1458" t="s">
        <v>3764</v>
      </c>
      <c r="B1458" t="s">
        <v>25</v>
      </c>
      <c r="C1458" t="s">
        <v>3395</v>
      </c>
      <c r="D1458" t="s">
        <v>3396</v>
      </c>
      <c r="E1458" t="s">
        <v>116</v>
      </c>
      <c r="F1458" t="s">
        <v>1605</v>
      </c>
      <c r="G1458" t="s">
        <v>3418</v>
      </c>
      <c r="H1458" t="s">
        <v>129</v>
      </c>
      <c r="I1458" t="s">
        <v>2204</v>
      </c>
      <c r="J1458" t="s">
        <v>124</v>
      </c>
      <c r="K1458" t="s">
        <v>2195</v>
      </c>
      <c r="L1458">
        <v>0</v>
      </c>
      <c r="M1458">
        <v>796</v>
      </c>
      <c r="N1458" t="s">
        <v>10</v>
      </c>
      <c r="O1458">
        <v>1</v>
      </c>
      <c r="P1458">
        <v>235405</v>
      </c>
      <c r="Q1458">
        <f t="shared" si="73"/>
        <v>235405</v>
      </c>
      <c r="R1458">
        <f t="shared" si="74"/>
        <v>263653.60000000003</v>
      </c>
      <c r="S1458"/>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c r="AP1458" s="5"/>
      <c r="AQ1458" s="5"/>
      <c r="AR1458" s="5"/>
      <c r="AS1458" s="5"/>
      <c r="AT1458" s="5"/>
      <c r="AU1458" s="5"/>
      <c r="AV1458" s="5"/>
      <c r="AW1458" s="5"/>
      <c r="AX1458" s="5"/>
      <c r="AY1458" s="5"/>
      <c r="AZ1458" s="5"/>
      <c r="BA1458" s="5"/>
      <c r="BB1458" s="5"/>
      <c r="BC1458" s="5"/>
      <c r="BD1458" s="5"/>
      <c r="BE1458" s="5"/>
      <c r="BF1458" s="5"/>
      <c r="BG1458" s="5"/>
      <c r="BH1458" s="5"/>
    </row>
    <row r="1459" spans="1:60" s="2" customFormat="1" ht="15" x14ac:dyDescent="0.25">
      <c r="A1459" t="s">
        <v>3765</v>
      </c>
      <c r="B1459" t="s">
        <v>25</v>
      </c>
      <c r="C1459" t="s">
        <v>3395</v>
      </c>
      <c r="D1459" t="s">
        <v>3397</v>
      </c>
      <c r="E1459" t="s">
        <v>116</v>
      </c>
      <c r="F1459" t="s">
        <v>1605</v>
      </c>
      <c r="G1459" t="s">
        <v>3419</v>
      </c>
      <c r="H1459" t="s">
        <v>1488</v>
      </c>
      <c r="I1459" t="s">
        <v>3421</v>
      </c>
      <c r="J1459" t="s">
        <v>124</v>
      </c>
      <c r="K1459" t="s">
        <v>2195</v>
      </c>
      <c r="L1459">
        <v>0</v>
      </c>
      <c r="M1459">
        <v>796</v>
      </c>
      <c r="N1459" t="s">
        <v>10</v>
      </c>
      <c r="O1459">
        <v>3</v>
      </c>
      <c r="P1459">
        <v>172650</v>
      </c>
      <c r="Q1459">
        <f t="shared" si="73"/>
        <v>517950</v>
      </c>
      <c r="R1459">
        <f t="shared" si="74"/>
        <v>580104</v>
      </c>
      <c r="S1459"/>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c r="AP1459" s="5"/>
      <c r="AQ1459" s="5"/>
      <c r="AR1459" s="5"/>
      <c r="AS1459" s="5"/>
      <c r="AT1459" s="5"/>
      <c r="AU1459" s="5"/>
      <c r="AV1459" s="5"/>
      <c r="AW1459" s="5"/>
      <c r="AX1459" s="5"/>
      <c r="AY1459" s="5"/>
      <c r="AZ1459" s="5"/>
      <c r="BA1459" s="5"/>
      <c r="BB1459" s="5"/>
      <c r="BC1459" s="5"/>
      <c r="BD1459" s="5"/>
      <c r="BE1459" s="5"/>
      <c r="BF1459" s="5"/>
      <c r="BG1459" s="5"/>
      <c r="BH1459" s="5"/>
    </row>
    <row r="1460" spans="1:60" s="2" customFormat="1" ht="15" x14ac:dyDescent="0.25">
      <c r="A1460" t="s">
        <v>3766</v>
      </c>
      <c r="B1460" t="s">
        <v>25</v>
      </c>
      <c r="C1460" t="s">
        <v>3395</v>
      </c>
      <c r="D1460" t="s">
        <v>3398</v>
      </c>
      <c r="E1460" t="s">
        <v>116</v>
      </c>
      <c r="F1460" t="s">
        <v>1605</v>
      </c>
      <c r="G1460" t="s">
        <v>3419</v>
      </c>
      <c r="H1460" t="s">
        <v>1488</v>
      </c>
      <c r="I1460" t="s">
        <v>3421</v>
      </c>
      <c r="J1460" t="s">
        <v>124</v>
      </c>
      <c r="K1460" t="s">
        <v>2195</v>
      </c>
      <c r="L1460">
        <v>0</v>
      </c>
      <c r="M1460">
        <v>796</v>
      </c>
      <c r="N1460" t="s">
        <v>10</v>
      </c>
      <c r="O1460">
        <v>2</v>
      </c>
      <c r="P1460">
        <v>89820</v>
      </c>
      <c r="Q1460">
        <f t="shared" si="73"/>
        <v>179640</v>
      </c>
      <c r="R1460">
        <f t="shared" si="74"/>
        <v>201196.80000000002</v>
      </c>
      <c r="S1460"/>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c r="AP1460" s="5"/>
      <c r="AQ1460" s="5"/>
      <c r="AR1460" s="5"/>
      <c r="AS1460" s="5"/>
      <c r="AT1460" s="5"/>
      <c r="AU1460" s="5"/>
      <c r="AV1460" s="5"/>
      <c r="AW1460" s="5"/>
      <c r="AX1460" s="5"/>
      <c r="AY1460" s="5"/>
      <c r="AZ1460" s="5"/>
      <c r="BA1460" s="5"/>
      <c r="BB1460" s="5"/>
      <c r="BC1460" s="5"/>
      <c r="BD1460" s="5"/>
      <c r="BE1460" s="5"/>
      <c r="BF1460" s="5"/>
      <c r="BG1460" s="5"/>
      <c r="BH1460" s="5"/>
    </row>
    <row r="1461" spans="1:60" s="2" customFormat="1" ht="15" x14ac:dyDescent="0.25">
      <c r="A1461" t="s">
        <v>3767</v>
      </c>
      <c r="B1461" t="s">
        <v>25</v>
      </c>
      <c r="C1461" t="s">
        <v>3395</v>
      </c>
      <c r="D1461" t="s">
        <v>3399</v>
      </c>
      <c r="E1461" t="s">
        <v>116</v>
      </c>
      <c r="F1461" t="s">
        <v>1605</v>
      </c>
      <c r="G1461" t="s">
        <v>3419</v>
      </c>
      <c r="H1461" t="s">
        <v>1488</v>
      </c>
      <c r="I1461" t="s">
        <v>3421</v>
      </c>
      <c r="J1461" t="s">
        <v>124</v>
      </c>
      <c r="K1461" t="s">
        <v>2195</v>
      </c>
      <c r="L1461">
        <v>0</v>
      </c>
      <c r="M1461">
        <v>796</v>
      </c>
      <c r="N1461" t="s">
        <v>10</v>
      </c>
      <c r="O1461">
        <v>1</v>
      </c>
      <c r="P1461">
        <v>68000</v>
      </c>
      <c r="Q1461">
        <f t="shared" si="73"/>
        <v>68000</v>
      </c>
      <c r="R1461">
        <f t="shared" si="74"/>
        <v>76160</v>
      </c>
      <c r="S1461"/>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c r="AP1461" s="5"/>
      <c r="AQ1461" s="5"/>
      <c r="AR1461" s="5"/>
      <c r="AS1461" s="5"/>
      <c r="AT1461" s="5"/>
      <c r="AU1461" s="5"/>
      <c r="AV1461" s="5"/>
      <c r="AW1461" s="5"/>
      <c r="AX1461" s="5"/>
      <c r="AY1461" s="5"/>
      <c r="AZ1461" s="5"/>
      <c r="BA1461" s="5"/>
      <c r="BB1461" s="5"/>
      <c r="BC1461" s="5"/>
      <c r="BD1461" s="5"/>
      <c r="BE1461" s="5"/>
      <c r="BF1461" s="5"/>
      <c r="BG1461" s="5"/>
      <c r="BH1461" s="5"/>
    </row>
    <row r="1462" spans="1:60" s="2" customFormat="1" ht="15" x14ac:dyDescent="0.25">
      <c r="A1462" t="s">
        <v>3768</v>
      </c>
      <c r="B1462" t="s">
        <v>25</v>
      </c>
      <c r="C1462" t="s">
        <v>3395</v>
      </c>
      <c r="D1462" t="s">
        <v>3400</v>
      </c>
      <c r="E1462" t="s">
        <v>116</v>
      </c>
      <c r="F1462" t="s">
        <v>1605</v>
      </c>
      <c r="G1462" t="s">
        <v>3419</v>
      </c>
      <c r="H1462" t="s">
        <v>125</v>
      </c>
      <c r="I1462" t="s">
        <v>2205</v>
      </c>
      <c r="J1462" t="s">
        <v>124</v>
      </c>
      <c r="K1462" t="s">
        <v>2195</v>
      </c>
      <c r="L1462">
        <v>0</v>
      </c>
      <c r="M1462">
        <v>796</v>
      </c>
      <c r="N1462" t="s">
        <v>10</v>
      </c>
      <c r="O1462">
        <v>4</v>
      </c>
      <c r="P1462">
        <v>45550</v>
      </c>
      <c r="Q1462">
        <f t="shared" si="73"/>
        <v>182200</v>
      </c>
      <c r="R1462">
        <f t="shared" si="74"/>
        <v>204064.00000000003</v>
      </c>
      <c r="S1462"/>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c r="AT1462" s="5"/>
      <c r="AU1462" s="5"/>
      <c r="AV1462" s="5"/>
      <c r="AW1462" s="5"/>
      <c r="AX1462" s="5"/>
      <c r="AY1462" s="5"/>
      <c r="AZ1462" s="5"/>
      <c r="BA1462" s="5"/>
      <c r="BB1462" s="5"/>
      <c r="BC1462" s="5"/>
      <c r="BD1462" s="5"/>
      <c r="BE1462" s="5"/>
      <c r="BF1462" s="5"/>
      <c r="BG1462" s="5"/>
      <c r="BH1462" s="5"/>
    </row>
    <row r="1463" spans="1:60" s="2" customFormat="1" ht="15" x14ac:dyDescent="0.25">
      <c r="A1463" t="s">
        <v>3769</v>
      </c>
      <c r="B1463" t="s">
        <v>25</v>
      </c>
      <c r="C1463" t="s">
        <v>3395</v>
      </c>
      <c r="D1463" t="s">
        <v>3401</v>
      </c>
      <c r="E1463" t="s">
        <v>116</v>
      </c>
      <c r="F1463" t="s">
        <v>1605</v>
      </c>
      <c r="G1463" t="s">
        <v>3419</v>
      </c>
      <c r="H1463" t="s">
        <v>753</v>
      </c>
      <c r="I1463" t="s">
        <v>878</v>
      </c>
      <c r="J1463" t="s">
        <v>124</v>
      </c>
      <c r="K1463" t="s">
        <v>2195</v>
      </c>
      <c r="L1463">
        <v>0</v>
      </c>
      <c r="M1463">
        <v>796</v>
      </c>
      <c r="N1463" t="s">
        <v>10</v>
      </c>
      <c r="O1463">
        <v>4</v>
      </c>
      <c r="P1463">
        <v>135040</v>
      </c>
      <c r="Q1463">
        <f t="shared" si="73"/>
        <v>540160</v>
      </c>
      <c r="R1463">
        <f t="shared" si="74"/>
        <v>604979.20000000007</v>
      </c>
      <c r="S1463"/>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5"/>
    </row>
    <row r="1464" spans="1:60" s="2" customFormat="1" ht="15" x14ac:dyDescent="0.25">
      <c r="A1464" t="s">
        <v>3770</v>
      </c>
      <c r="B1464" t="s">
        <v>25</v>
      </c>
      <c r="C1464" t="s">
        <v>3395</v>
      </c>
      <c r="D1464" t="s">
        <v>3402</v>
      </c>
      <c r="E1464" t="s">
        <v>116</v>
      </c>
      <c r="F1464" t="s">
        <v>1605</v>
      </c>
      <c r="G1464" t="s">
        <v>3419</v>
      </c>
      <c r="H1464" t="s">
        <v>753</v>
      </c>
      <c r="I1464" t="s">
        <v>878</v>
      </c>
      <c r="J1464" t="s">
        <v>124</v>
      </c>
      <c r="K1464" t="s">
        <v>2195</v>
      </c>
      <c r="L1464">
        <v>0</v>
      </c>
      <c r="M1464">
        <v>796</v>
      </c>
      <c r="N1464" t="s">
        <v>10</v>
      </c>
      <c r="O1464">
        <v>4</v>
      </c>
      <c r="P1464">
        <v>235405</v>
      </c>
      <c r="Q1464">
        <f t="shared" si="73"/>
        <v>941620</v>
      </c>
      <c r="R1464">
        <f t="shared" si="74"/>
        <v>1054614.4000000001</v>
      </c>
      <c r="S1464"/>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c r="AP1464" s="5"/>
      <c r="AQ1464" s="5"/>
      <c r="AR1464" s="5"/>
      <c r="AS1464" s="5"/>
      <c r="AT1464" s="5"/>
      <c r="AU1464" s="5"/>
      <c r="AV1464" s="5"/>
      <c r="AW1464" s="5"/>
      <c r="AX1464" s="5"/>
      <c r="AY1464" s="5"/>
      <c r="AZ1464" s="5"/>
      <c r="BA1464" s="5"/>
      <c r="BB1464" s="5"/>
      <c r="BC1464" s="5"/>
      <c r="BD1464" s="5"/>
      <c r="BE1464" s="5"/>
      <c r="BF1464" s="5"/>
      <c r="BG1464" s="5"/>
      <c r="BH1464" s="5"/>
    </row>
    <row r="1465" spans="1:60" s="2" customFormat="1" ht="15" x14ac:dyDescent="0.25">
      <c r="A1465" t="s">
        <v>3771</v>
      </c>
      <c r="B1465" t="s">
        <v>25</v>
      </c>
      <c r="C1465" t="s">
        <v>3395</v>
      </c>
      <c r="D1465" t="s">
        <v>3403</v>
      </c>
      <c r="E1465" t="s">
        <v>116</v>
      </c>
      <c r="F1465" t="s">
        <v>1605</v>
      </c>
      <c r="G1465" t="s">
        <v>3419</v>
      </c>
      <c r="H1465" t="s">
        <v>126</v>
      </c>
      <c r="I1465" t="s">
        <v>3434</v>
      </c>
      <c r="J1465" t="s">
        <v>124</v>
      </c>
      <c r="K1465" t="s">
        <v>2195</v>
      </c>
      <c r="L1465">
        <v>0</v>
      </c>
      <c r="M1465">
        <v>796</v>
      </c>
      <c r="N1465" t="s">
        <v>10</v>
      </c>
      <c r="O1465">
        <v>4</v>
      </c>
      <c r="P1465">
        <v>89820</v>
      </c>
      <c r="Q1465">
        <f t="shared" si="73"/>
        <v>359280</v>
      </c>
      <c r="R1465">
        <f t="shared" si="74"/>
        <v>402393.60000000003</v>
      </c>
      <c r="S1465"/>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c r="AP1465" s="5"/>
      <c r="AQ1465" s="5"/>
      <c r="AR1465" s="5"/>
      <c r="AS1465" s="5"/>
      <c r="AT1465" s="5"/>
      <c r="AU1465" s="5"/>
      <c r="AV1465" s="5"/>
      <c r="AW1465" s="5"/>
      <c r="AX1465" s="5"/>
      <c r="AY1465" s="5"/>
      <c r="AZ1465" s="5"/>
      <c r="BA1465" s="5"/>
      <c r="BB1465" s="5"/>
      <c r="BC1465" s="5"/>
      <c r="BD1465" s="5"/>
      <c r="BE1465" s="5"/>
      <c r="BF1465" s="5"/>
      <c r="BG1465" s="5"/>
      <c r="BH1465" s="5"/>
    </row>
    <row r="1466" spans="1:60" s="2" customFormat="1" ht="15" x14ac:dyDescent="0.25">
      <c r="A1466" t="s">
        <v>3772</v>
      </c>
      <c r="B1466" t="s">
        <v>25</v>
      </c>
      <c r="C1466" t="s">
        <v>3395</v>
      </c>
      <c r="D1466" t="s">
        <v>3404</v>
      </c>
      <c r="E1466" t="s">
        <v>116</v>
      </c>
      <c r="F1466" t="s">
        <v>1605</v>
      </c>
      <c r="G1466" t="s">
        <v>3419</v>
      </c>
      <c r="H1466" t="s">
        <v>126</v>
      </c>
      <c r="I1466" t="s">
        <v>3434</v>
      </c>
      <c r="J1466" t="s">
        <v>124</v>
      </c>
      <c r="K1466" t="s">
        <v>2195</v>
      </c>
      <c r="L1466">
        <v>0</v>
      </c>
      <c r="M1466">
        <v>796</v>
      </c>
      <c r="N1466" t="s">
        <v>10</v>
      </c>
      <c r="O1466">
        <v>2</v>
      </c>
      <c r="P1466">
        <v>172650</v>
      </c>
      <c r="Q1466">
        <f t="shared" si="73"/>
        <v>345300</v>
      </c>
      <c r="R1466">
        <f t="shared" si="74"/>
        <v>386736.00000000006</v>
      </c>
      <c r="S1466"/>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row>
    <row r="1467" spans="1:60" s="2" customFormat="1" ht="15" x14ac:dyDescent="0.25">
      <c r="A1467" t="s">
        <v>3773</v>
      </c>
      <c r="B1467" t="s">
        <v>25</v>
      </c>
      <c r="C1467" t="s">
        <v>3395</v>
      </c>
      <c r="D1467" t="s">
        <v>3405</v>
      </c>
      <c r="E1467" t="s">
        <v>116</v>
      </c>
      <c r="F1467" t="s">
        <v>1605</v>
      </c>
      <c r="G1467" t="s">
        <v>3419</v>
      </c>
      <c r="H1467" t="s">
        <v>126</v>
      </c>
      <c r="I1467" t="s">
        <v>3434</v>
      </c>
      <c r="J1467" t="s">
        <v>124</v>
      </c>
      <c r="K1467" t="s">
        <v>2195</v>
      </c>
      <c r="L1467">
        <v>0</v>
      </c>
      <c r="M1467">
        <v>796</v>
      </c>
      <c r="N1467" t="s">
        <v>10</v>
      </c>
      <c r="O1467">
        <v>8</v>
      </c>
      <c r="P1467">
        <v>28035</v>
      </c>
      <c r="Q1467">
        <f t="shared" si="73"/>
        <v>224280</v>
      </c>
      <c r="R1467">
        <f t="shared" si="74"/>
        <v>251193.60000000003</v>
      </c>
      <c r="S1467"/>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c r="AT1467" s="5"/>
      <c r="AU1467" s="5"/>
      <c r="AV1467" s="5"/>
      <c r="AW1467" s="5"/>
      <c r="AX1467" s="5"/>
      <c r="AY1467" s="5"/>
      <c r="AZ1467" s="5"/>
      <c r="BA1467" s="5"/>
      <c r="BB1467" s="5"/>
      <c r="BC1467" s="5"/>
      <c r="BD1467" s="5"/>
      <c r="BE1467" s="5"/>
      <c r="BF1467" s="5"/>
      <c r="BG1467" s="5"/>
      <c r="BH1467" s="5"/>
    </row>
    <row r="1468" spans="1:60" s="2" customFormat="1" ht="15" x14ac:dyDescent="0.25">
      <c r="A1468" t="s">
        <v>3774</v>
      </c>
      <c r="B1468" t="s">
        <v>25</v>
      </c>
      <c r="C1468" t="s">
        <v>3395</v>
      </c>
      <c r="D1468" t="s">
        <v>3405</v>
      </c>
      <c r="E1468" t="s">
        <v>116</v>
      </c>
      <c r="F1468" t="s">
        <v>1605</v>
      </c>
      <c r="G1468" t="s">
        <v>3419</v>
      </c>
      <c r="H1468" t="s">
        <v>125</v>
      </c>
      <c r="I1468" t="s">
        <v>2216</v>
      </c>
      <c r="J1468" t="s">
        <v>124</v>
      </c>
      <c r="K1468" t="s">
        <v>2195</v>
      </c>
      <c r="L1468">
        <v>0</v>
      </c>
      <c r="M1468">
        <v>796</v>
      </c>
      <c r="N1468" t="s">
        <v>10</v>
      </c>
      <c r="O1468">
        <v>4</v>
      </c>
      <c r="P1468">
        <v>28035</v>
      </c>
      <c r="Q1468">
        <f t="shared" si="73"/>
        <v>112140</v>
      </c>
      <c r="R1468">
        <f t="shared" si="74"/>
        <v>125596.80000000002</v>
      </c>
      <c r="S1468"/>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c r="AT1468" s="5"/>
      <c r="AU1468" s="5"/>
      <c r="AV1468" s="5"/>
      <c r="AW1468" s="5"/>
      <c r="AX1468" s="5"/>
      <c r="AY1468" s="5"/>
      <c r="AZ1468" s="5"/>
      <c r="BA1468" s="5"/>
      <c r="BB1468" s="5"/>
      <c r="BC1468" s="5"/>
      <c r="BD1468" s="5"/>
      <c r="BE1468" s="5"/>
      <c r="BF1468" s="5"/>
      <c r="BG1468" s="5"/>
      <c r="BH1468" s="5"/>
    </row>
    <row r="1469" spans="1:60" s="2" customFormat="1" ht="15" x14ac:dyDescent="0.25">
      <c r="A1469" t="s">
        <v>3775</v>
      </c>
      <c r="B1469" t="s">
        <v>25</v>
      </c>
      <c r="C1469" t="s">
        <v>3395</v>
      </c>
      <c r="D1469" t="s">
        <v>3406</v>
      </c>
      <c r="E1469" t="s">
        <v>116</v>
      </c>
      <c r="F1469" t="s">
        <v>1605</v>
      </c>
      <c r="G1469" t="s">
        <v>3419</v>
      </c>
      <c r="H1469" t="s">
        <v>125</v>
      </c>
      <c r="I1469" t="s">
        <v>2216</v>
      </c>
      <c r="J1469" t="s">
        <v>124</v>
      </c>
      <c r="K1469" t="s">
        <v>2195</v>
      </c>
      <c r="L1469">
        <v>0</v>
      </c>
      <c r="M1469">
        <v>796</v>
      </c>
      <c r="N1469" t="s">
        <v>10</v>
      </c>
      <c r="O1469">
        <v>12</v>
      </c>
      <c r="P1469">
        <v>59740</v>
      </c>
      <c r="Q1469">
        <f t="shared" si="73"/>
        <v>716880</v>
      </c>
      <c r="R1469">
        <f t="shared" si="74"/>
        <v>802905.60000000009</v>
      </c>
      <c r="S1469"/>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c r="AX1469" s="5"/>
      <c r="AY1469" s="5"/>
      <c r="AZ1469" s="5"/>
      <c r="BA1469" s="5"/>
      <c r="BB1469" s="5"/>
      <c r="BC1469" s="5"/>
      <c r="BD1469" s="5"/>
      <c r="BE1469" s="5"/>
      <c r="BF1469" s="5"/>
      <c r="BG1469" s="5"/>
      <c r="BH1469" s="5"/>
    </row>
    <row r="1470" spans="1:60" s="2" customFormat="1" ht="15" x14ac:dyDescent="0.25">
      <c r="A1470" t="s">
        <v>3776</v>
      </c>
      <c r="B1470" t="s">
        <v>25</v>
      </c>
      <c r="C1470" t="s">
        <v>3395</v>
      </c>
      <c r="D1470" t="s">
        <v>3398</v>
      </c>
      <c r="E1470" t="s">
        <v>116</v>
      </c>
      <c r="F1470" t="s">
        <v>1605</v>
      </c>
      <c r="G1470" t="s">
        <v>3419</v>
      </c>
      <c r="H1470" t="s">
        <v>125</v>
      </c>
      <c r="I1470" t="s">
        <v>2206</v>
      </c>
      <c r="J1470" t="s">
        <v>124</v>
      </c>
      <c r="K1470" t="s">
        <v>2195</v>
      </c>
      <c r="L1470">
        <v>0</v>
      </c>
      <c r="M1470">
        <v>796</v>
      </c>
      <c r="N1470" t="s">
        <v>10</v>
      </c>
      <c r="O1470">
        <v>3</v>
      </c>
      <c r="P1470">
        <v>89820</v>
      </c>
      <c r="Q1470">
        <f t="shared" si="73"/>
        <v>269460</v>
      </c>
      <c r="R1470">
        <f t="shared" si="74"/>
        <v>301795.20000000001</v>
      </c>
      <c r="S1470"/>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c r="AX1470" s="5"/>
      <c r="AY1470" s="5"/>
      <c r="AZ1470" s="5"/>
      <c r="BA1470" s="5"/>
      <c r="BB1470" s="5"/>
      <c r="BC1470" s="5"/>
      <c r="BD1470" s="5"/>
      <c r="BE1470" s="5"/>
      <c r="BF1470" s="5"/>
      <c r="BG1470" s="5"/>
      <c r="BH1470" s="5"/>
    </row>
    <row r="1471" spans="1:60" s="2" customFormat="1" ht="15" x14ac:dyDescent="0.25">
      <c r="A1471" t="s">
        <v>3777</v>
      </c>
      <c r="B1471" t="s">
        <v>25</v>
      </c>
      <c r="C1471" t="s">
        <v>3395</v>
      </c>
      <c r="D1471" t="s">
        <v>3407</v>
      </c>
      <c r="E1471" t="s">
        <v>116</v>
      </c>
      <c r="F1471" t="s">
        <v>1605</v>
      </c>
      <c r="G1471" t="s">
        <v>3419</v>
      </c>
      <c r="H1471" t="s">
        <v>125</v>
      </c>
      <c r="I1471" t="s">
        <v>2206</v>
      </c>
      <c r="J1471" t="s">
        <v>124</v>
      </c>
      <c r="K1471" t="s">
        <v>2195</v>
      </c>
      <c r="L1471">
        <v>0</v>
      </c>
      <c r="M1471">
        <v>796</v>
      </c>
      <c r="N1471" t="s">
        <v>10</v>
      </c>
      <c r="O1471">
        <v>1</v>
      </c>
      <c r="P1471">
        <v>135040</v>
      </c>
      <c r="Q1471">
        <f t="shared" si="73"/>
        <v>135040</v>
      </c>
      <c r="R1471">
        <f t="shared" si="74"/>
        <v>151244.80000000002</v>
      </c>
      <c r="S1471"/>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c r="AT1471" s="5"/>
      <c r="AU1471" s="5"/>
      <c r="AV1471" s="5"/>
      <c r="AW1471" s="5"/>
      <c r="AX1471" s="5"/>
      <c r="AY1471" s="5"/>
      <c r="AZ1471" s="5"/>
      <c r="BA1471" s="5"/>
      <c r="BB1471" s="5"/>
      <c r="BC1471" s="5"/>
      <c r="BD1471" s="5"/>
      <c r="BE1471" s="5"/>
      <c r="BF1471" s="5"/>
      <c r="BG1471" s="5"/>
      <c r="BH1471" s="5"/>
    </row>
    <row r="1472" spans="1:60" s="2" customFormat="1" ht="15" x14ac:dyDescent="0.25">
      <c r="A1472" t="s">
        <v>3778</v>
      </c>
      <c r="B1472" t="s">
        <v>25</v>
      </c>
      <c r="C1472" t="s">
        <v>3395</v>
      </c>
      <c r="D1472" t="s">
        <v>3407</v>
      </c>
      <c r="E1472" t="s">
        <v>116</v>
      </c>
      <c r="F1472" t="s">
        <v>1605</v>
      </c>
      <c r="G1472" t="s">
        <v>3419</v>
      </c>
      <c r="H1472" t="s">
        <v>613</v>
      </c>
      <c r="I1472" t="s">
        <v>2169</v>
      </c>
      <c r="J1472" t="s">
        <v>124</v>
      </c>
      <c r="K1472" t="s">
        <v>2195</v>
      </c>
      <c r="L1472">
        <v>0</v>
      </c>
      <c r="M1472">
        <v>796</v>
      </c>
      <c r="N1472" t="s">
        <v>10</v>
      </c>
      <c r="O1472">
        <v>2</v>
      </c>
      <c r="P1472">
        <v>135040</v>
      </c>
      <c r="Q1472">
        <f t="shared" si="73"/>
        <v>270080</v>
      </c>
      <c r="R1472">
        <f t="shared" si="74"/>
        <v>302489.60000000003</v>
      </c>
      <c r="S1472"/>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5"/>
      <c r="BC1472" s="5"/>
      <c r="BD1472" s="5"/>
      <c r="BE1472" s="5"/>
      <c r="BF1472" s="5"/>
      <c r="BG1472" s="5"/>
      <c r="BH1472" s="5"/>
    </row>
    <row r="1473" spans="1:60" s="2" customFormat="1" ht="15" x14ac:dyDescent="0.25">
      <c r="A1473" t="s">
        <v>3779</v>
      </c>
      <c r="B1473" t="s">
        <v>25</v>
      </c>
      <c r="C1473" t="s">
        <v>3395</v>
      </c>
      <c r="D1473" t="s">
        <v>3408</v>
      </c>
      <c r="E1473" t="s">
        <v>116</v>
      </c>
      <c r="F1473" t="s">
        <v>1605</v>
      </c>
      <c r="G1473" t="s">
        <v>3419</v>
      </c>
      <c r="H1473" t="s">
        <v>128</v>
      </c>
      <c r="I1473" t="s">
        <v>2816</v>
      </c>
      <c r="J1473" t="s">
        <v>124</v>
      </c>
      <c r="K1473" t="s">
        <v>2195</v>
      </c>
      <c r="L1473">
        <v>0</v>
      </c>
      <c r="M1473">
        <v>796</v>
      </c>
      <c r="N1473" t="s">
        <v>10</v>
      </c>
      <c r="O1473">
        <v>2</v>
      </c>
      <c r="P1473">
        <v>235405</v>
      </c>
      <c r="Q1473">
        <f t="shared" si="73"/>
        <v>470810</v>
      </c>
      <c r="R1473">
        <f t="shared" si="74"/>
        <v>527307.20000000007</v>
      </c>
      <c r="S1473"/>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c r="AX1473" s="5"/>
      <c r="AY1473" s="5"/>
      <c r="AZ1473" s="5"/>
      <c r="BA1473" s="5"/>
      <c r="BB1473" s="5"/>
      <c r="BC1473" s="5"/>
      <c r="BD1473" s="5"/>
      <c r="BE1473" s="5"/>
      <c r="BF1473" s="5"/>
      <c r="BG1473" s="5"/>
      <c r="BH1473" s="5"/>
    </row>
    <row r="1474" spans="1:60" s="2" customFormat="1" ht="15" x14ac:dyDescent="0.25">
      <c r="A1474" t="s">
        <v>3780</v>
      </c>
      <c r="B1474" t="s">
        <v>25</v>
      </c>
      <c r="C1474" t="s">
        <v>3395</v>
      </c>
      <c r="D1474" t="s">
        <v>3409</v>
      </c>
      <c r="E1474" t="s">
        <v>116</v>
      </c>
      <c r="F1474" t="s">
        <v>1605</v>
      </c>
      <c r="G1474" t="s">
        <v>3419</v>
      </c>
      <c r="H1474" t="s">
        <v>128</v>
      </c>
      <c r="I1474" t="s">
        <v>2816</v>
      </c>
      <c r="J1474" t="s">
        <v>124</v>
      </c>
      <c r="K1474" t="s">
        <v>2195</v>
      </c>
      <c r="L1474">
        <v>0</v>
      </c>
      <c r="M1474">
        <v>796</v>
      </c>
      <c r="N1474" t="s">
        <v>10</v>
      </c>
      <c r="O1474">
        <v>2</v>
      </c>
      <c r="P1474">
        <v>410425</v>
      </c>
      <c r="Q1474">
        <f t="shared" si="73"/>
        <v>820850</v>
      </c>
      <c r="R1474">
        <f t="shared" si="74"/>
        <v>919352.00000000012</v>
      </c>
      <c r="S1474"/>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c r="AP1474" s="5"/>
      <c r="AQ1474" s="5"/>
      <c r="AR1474" s="5"/>
      <c r="AS1474" s="5"/>
      <c r="AT1474" s="5"/>
      <c r="AU1474" s="5"/>
      <c r="AV1474" s="5"/>
      <c r="AW1474" s="5"/>
      <c r="AX1474" s="5"/>
      <c r="AY1474" s="5"/>
      <c r="AZ1474" s="5"/>
      <c r="BA1474" s="5"/>
      <c r="BB1474" s="5"/>
      <c r="BC1474" s="5"/>
      <c r="BD1474" s="5"/>
      <c r="BE1474" s="5"/>
      <c r="BF1474" s="5"/>
      <c r="BG1474" s="5"/>
      <c r="BH1474" s="5"/>
    </row>
    <row r="1475" spans="1:60" s="2" customFormat="1" ht="15" x14ac:dyDescent="0.25">
      <c r="A1475" t="s">
        <v>3781</v>
      </c>
      <c r="B1475" t="s">
        <v>25</v>
      </c>
      <c r="C1475" t="s">
        <v>3395</v>
      </c>
      <c r="D1475" t="s">
        <v>3399</v>
      </c>
      <c r="E1475" t="s">
        <v>116</v>
      </c>
      <c r="F1475" t="s">
        <v>1605</v>
      </c>
      <c r="G1475" t="s">
        <v>3419</v>
      </c>
      <c r="H1475" t="s">
        <v>145</v>
      </c>
      <c r="I1475" t="s">
        <v>1855</v>
      </c>
      <c r="J1475" t="s">
        <v>124</v>
      </c>
      <c r="K1475" t="s">
        <v>2195</v>
      </c>
      <c r="L1475">
        <v>0</v>
      </c>
      <c r="M1475">
        <v>796</v>
      </c>
      <c r="N1475" t="s">
        <v>10</v>
      </c>
      <c r="O1475">
        <v>7</v>
      </c>
      <c r="P1475">
        <v>68000</v>
      </c>
      <c r="Q1475">
        <f t="shared" si="73"/>
        <v>476000</v>
      </c>
      <c r="R1475">
        <f t="shared" si="74"/>
        <v>533120</v>
      </c>
      <c r="S147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c r="AT1475" s="5"/>
      <c r="AU1475" s="5"/>
      <c r="AV1475" s="5"/>
      <c r="AW1475" s="5"/>
      <c r="AX1475" s="5"/>
      <c r="AY1475" s="5"/>
      <c r="AZ1475" s="5"/>
      <c r="BA1475" s="5"/>
      <c r="BB1475" s="5"/>
      <c r="BC1475" s="5"/>
      <c r="BD1475" s="5"/>
      <c r="BE1475" s="5"/>
      <c r="BF1475" s="5"/>
      <c r="BG1475" s="5"/>
      <c r="BH1475" s="5"/>
    </row>
    <row r="1476" spans="1:60" s="2" customFormat="1" ht="15" x14ac:dyDescent="0.25">
      <c r="A1476" t="s">
        <v>3782</v>
      </c>
      <c r="B1476" t="s">
        <v>25</v>
      </c>
      <c r="C1476" t="s">
        <v>3395</v>
      </c>
      <c r="D1476" t="s">
        <v>3410</v>
      </c>
      <c r="E1476" t="s">
        <v>116</v>
      </c>
      <c r="F1476" t="s">
        <v>1605</v>
      </c>
      <c r="G1476" t="s">
        <v>3419</v>
      </c>
      <c r="H1476" t="s">
        <v>145</v>
      </c>
      <c r="I1476" t="s">
        <v>1855</v>
      </c>
      <c r="J1476" t="s">
        <v>124</v>
      </c>
      <c r="K1476" t="s">
        <v>2195</v>
      </c>
      <c r="L1476">
        <v>0</v>
      </c>
      <c r="M1476">
        <v>796</v>
      </c>
      <c r="N1476" t="s">
        <v>10</v>
      </c>
      <c r="O1476">
        <v>7</v>
      </c>
      <c r="P1476">
        <v>44800</v>
      </c>
      <c r="Q1476">
        <f t="shared" si="73"/>
        <v>313600</v>
      </c>
      <c r="R1476">
        <f t="shared" si="74"/>
        <v>351232.00000000006</v>
      </c>
      <c r="S1476"/>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c r="AT1476" s="5"/>
      <c r="AU1476" s="5"/>
      <c r="AV1476" s="5"/>
      <c r="AW1476" s="5"/>
      <c r="AX1476" s="5"/>
      <c r="AY1476" s="5"/>
      <c r="AZ1476" s="5"/>
      <c r="BA1476" s="5"/>
      <c r="BB1476" s="5"/>
      <c r="BC1476" s="5"/>
      <c r="BD1476" s="5"/>
      <c r="BE1476" s="5"/>
      <c r="BF1476" s="5"/>
      <c r="BG1476" s="5"/>
      <c r="BH1476" s="5"/>
    </row>
    <row r="1477" spans="1:60" s="2" customFormat="1" ht="15" x14ac:dyDescent="0.25">
      <c r="A1477" t="s">
        <v>3783</v>
      </c>
      <c r="B1477" t="s">
        <v>25</v>
      </c>
      <c r="C1477" t="s">
        <v>3395</v>
      </c>
      <c r="D1477" t="s">
        <v>3400</v>
      </c>
      <c r="E1477" t="s">
        <v>116</v>
      </c>
      <c r="F1477" t="s">
        <v>1605</v>
      </c>
      <c r="G1477" t="s">
        <v>3419</v>
      </c>
      <c r="H1477" t="s">
        <v>145</v>
      </c>
      <c r="I1477" t="s">
        <v>1855</v>
      </c>
      <c r="J1477" t="s">
        <v>124</v>
      </c>
      <c r="K1477" t="s">
        <v>2195</v>
      </c>
      <c r="L1477">
        <v>0</v>
      </c>
      <c r="M1477">
        <v>796</v>
      </c>
      <c r="N1477" t="s">
        <v>10</v>
      </c>
      <c r="O1477">
        <v>2</v>
      </c>
      <c r="P1477">
        <v>45550</v>
      </c>
      <c r="Q1477">
        <f t="shared" si="73"/>
        <v>91100</v>
      </c>
      <c r="R1477">
        <f t="shared" si="74"/>
        <v>102032.00000000001</v>
      </c>
      <c r="S1477"/>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c r="AP1477" s="5"/>
      <c r="AQ1477" s="5"/>
      <c r="AR1477" s="5"/>
      <c r="AS1477" s="5"/>
      <c r="AT1477" s="5"/>
      <c r="AU1477" s="5"/>
      <c r="AV1477" s="5"/>
      <c r="AW1477" s="5"/>
      <c r="AX1477" s="5"/>
      <c r="AY1477" s="5"/>
      <c r="AZ1477" s="5"/>
      <c r="BA1477" s="5"/>
      <c r="BB1477" s="5"/>
      <c r="BC1477" s="5"/>
      <c r="BD1477" s="5"/>
      <c r="BE1477" s="5"/>
      <c r="BF1477" s="5"/>
      <c r="BG1477" s="5"/>
      <c r="BH1477" s="5"/>
    </row>
    <row r="1478" spans="1:60" s="2" customFormat="1" ht="15" x14ac:dyDescent="0.25">
      <c r="A1478" t="s">
        <v>3784</v>
      </c>
      <c r="B1478" t="s">
        <v>25</v>
      </c>
      <c r="C1478" t="s">
        <v>3395</v>
      </c>
      <c r="D1478" t="s">
        <v>3405</v>
      </c>
      <c r="E1478" t="s">
        <v>116</v>
      </c>
      <c r="F1478" t="s">
        <v>1605</v>
      </c>
      <c r="G1478" t="s">
        <v>3419</v>
      </c>
      <c r="H1478" t="s">
        <v>145</v>
      </c>
      <c r="I1478" t="s">
        <v>1855</v>
      </c>
      <c r="J1478" t="s">
        <v>124</v>
      </c>
      <c r="K1478" t="s">
        <v>2195</v>
      </c>
      <c r="L1478">
        <v>0</v>
      </c>
      <c r="M1478">
        <v>796</v>
      </c>
      <c r="N1478" t="s">
        <v>10</v>
      </c>
      <c r="O1478">
        <v>5</v>
      </c>
      <c r="P1478">
        <v>28035</v>
      </c>
      <c r="Q1478">
        <f t="shared" si="73"/>
        <v>140175</v>
      </c>
      <c r="R1478">
        <f t="shared" si="74"/>
        <v>156996.00000000003</v>
      </c>
      <c r="S1478"/>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row>
    <row r="1479" spans="1:60" s="2" customFormat="1" ht="15" x14ac:dyDescent="0.25">
      <c r="A1479" t="s">
        <v>3785</v>
      </c>
      <c r="B1479" t="s">
        <v>25</v>
      </c>
      <c r="C1479" t="s">
        <v>3395</v>
      </c>
      <c r="D1479" t="s">
        <v>3404</v>
      </c>
      <c r="E1479" t="s">
        <v>116</v>
      </c>
      <c r="F1479" t="s">
        <v>1605</v>
      </c>
      <c r="G1479" t="s">
        <v>3419</v>
      </c>
      <c r="H1479" t="s">
        <v>145</v>
      </c>
      <c r="I1479" t="s">
        <v>1855</v>
      </c>
      <c r="J1479" t="s">
        <v>124</v>
      </c>
      <c r="K1479" t="s">
        <v>2195</v>
      </c>
      <c r="L1479">
        <v>0</v>
      </c>
      <c r="M1479">
        <v>796</v>
      </c>
      <c r="N1479" t="s">
        <v>10</v>
      </c>
      <c r="O1479">
        <v>1</v>
      </c>
      <c r="P1479">
        <v>172650</v>
      </c>
      <c r="Q1479">
        <f t="shared" si="73"/>
        <v>172650</v>
      </c>
      <c r="R1479">
        <f t="shared" si="74"/>
        <v>193368.00000000003</v>
      </c>
      <c r="S1479"/>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c r="AX1479" s="5"/>
      <c r="AY1479" s="5"/>
      <c r="AZ1479" s="5"/>
      <c r="BA1479" s="5"/>
      <c r="BB1479" s="5"/>
      <c r="BC1479" s="5"/>
      <c r="BD1479" s="5"/>
      <c r="BE1479" s="5"/>
      <c r="BF1479" s="5"/>
      <c r="BG1479" s="5"/>
      <c r="BH1479" s="5"/>
    </row>
    <row r="1480" spans="1:60" s="2" customFormat="1" ht="15" x14ac:dyDescent="0.25">
      <c r="A1480" t="s">
        <v>3786</v>
      </c>
      <c r="B1480" t="s">
        <v>25</v>
      </c>
      <c r="C1480" t="s">
        <v>3395</v>
      </c>
      <c r="D1480" t="s">
        <v>3407</v>
      </c>
      <c r="E1480" t="s">
        <v>116</v>
      </c>
      <c r="F1480" t="s">
        <v>1605</v>
      </c>
      <c r="G1480" t="s">
        <v>3419</v>
      </c>
      <c r="H1480" t="s">
        <v>145</v>
      </c>
      <c r="I1480" t="s">
        <v>1855</v>
      </c>
      <c r="J1480" t="s">
        <v>124</v>
      </c>
      <c r="K1480" t="s">
        <v>2195</v>
      </c>
      <c r="L1480">
        <v>0</v>
      </c>
      <c r="M1480">
        <v>796</v>
      </c>
      <c r="N1480" t="s">
        <v>10</v>
      </c>
      <c r="O1480">
        <v>2</v>
      </c>
      <c r="P1480">
        <v>135040</v>
      </c>
      <c r="Q1480">
        <f t="shared" si="73"/>
        <v>270080</v>
      </c>
      <c r="R1480">
        <f t="shared" si="74"/>
        <v>302489.60000000003</v>
      </c>
      <c r="S1480"/>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c r="AT1480" s="5"/>
      <c r="AU1480" s="5"/>
      <c r="AV1480" s="5"/>
      <c r="AW1480" s="5"/>
      <c r="AX1480" s="5"/>
      <c r="AY1480" s="5"/>
      <c r="AZ1480" s="5"/>
      <c r="BA1480" s="5"/>
      <c r="BB1480" s="5"/>
      <c r="BC1480" s="5"/>
      <c r="BD1480" s="5"/>
      <c r="BE1480" s="5"/>
      <c r="BF1480" s="5"/>
      <c r="BG1480" s="5"/>
      <c r="BH1480" s="5"/>
    </row>
    <row r="1481" spans="1:60" s="2" customFormat="1" ht="15" x14ac:dyDescent="0.25">
      <c r="A1481" t="s">
        <v>3787</v>
      </c>
      <c r="B1481" t="s">
        <v>25</v>
      </c>
      <c r="C1481" t="s">
        <v>3395</v>
      </c>
      <c r="D1481" t="s">
        <v>3405</v>
      </c>
      <c r="E1481" t="s">
        <v>116</v>
      </c>
      <c r="F1481" t="s">
        <v>1605</v>
      </c>
      <c r="G1481" t="s">
        <v>3419</v>
      </c>
      <c r="H1481" t="s">
        <v>145</v>
      </c>
      <c r="I1481" t="s">
        <v>3429</v>
      </c>
      <c r="J1481" t="s">
        <v>124</v>
      </c>
      <c r="K1481" t="s">
        <v>2195</v>
      </c>
      <c r="L1481">
        <v>0</v>
      </c>
      <c r="M1481">
        <v>796</v>
      </c>
      <c r="N1481" t="s">
        <v>10</v>
      </c>
      <c r="O1481">
        <v>3</v>
      </c>
      <c r="P1481">
        <v>28035</v>
      </c>
      <c r="Q1481">
        <f t="shared" si="73"/>
        <v>84105</v>
      </c>
      <c r="R1481">
        <f t="shared" si="74"/>
        <v>94197.6</v>
      </c>
      <c r="S1481"/>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c r="AT1481" s="5"/>
      <c r="AU1481" s="5"/>
      <c r="AV1481" s="5"/>
      <c r="AW1481" s="5"/>
      <c r="AX1481" s="5"/>
      <c r="AY1481" s="5"/>
      <c r="AZ1481" s="5"/>
      <c r="BA1481" s="5"/>
      <c r="BB1481" s="5"/>
      <c r="BC1481" s="5"/>
      <c r="BD1481" s="5"/>
      <c r="BE1481" s="5"/>
      <c r="BF1481" s="5"/>
      <c r="BG1481" s="5"/>
      <c r="BH1481" s="5"/>
    </row>
    <row r="1482" spans="1:60" s="2" customFormat="1" ht="15" x14ac:dyDescent="0.25">
      <c r="A1482" t="s">
        <v>3788</v>
      </c>
      <c r="B1482" t="s">
        <v>25</v>
      </c>
      <c r="C1482" t="s">
        <v>3395</v>
      </c>
      <c r="D1482" t="s">
        <v>3409</v>
      </c>
      <c r="E1482" t="s">
        <v>116</v>
      </c>
      <c r="F1482" t="s">
        <v>1605</v>
      </c>
      <c r="G1482" t="s">
        <v>3419</v>
      </c>
      <c r="H1482" t="s">
        <v>128</v>
      </c>
      <c r="I1482" t="s">
        <v>3358</v>
      </c>
      <c r="J1482" t="s">
        <v>124</v>
      </c>
      <c r="K1482" t="s">
        <v>2195</v>
      </c>
      <c r="L1482">
        <v>0</v>
      </c>
      <c r="M1482">
        <v>796</v>
      </c>
      <c r="N1482" t="s">
        <v>10</v>
      </c>
      <c r="O1482">
        <v>1</v>
      </c>
      <c r="P1482">
        <v>410425</v>
      </c>
      <c r="Q1482">
        <f t="shared" si="73"/>
        <v>410425</v>
      </c>
      <c r="R1482">
        <f t="shared" si="74"/>
        <v>459676.00000000006</v>
      </c>
      <c r="S1482"/>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c r="AP1482" s="5"/>
      <c r="AQ1482" s="5"/>
      <c r="AR1482" s="5"/>
      <c r="AS1482" s="5"/>
      <c r="AT1482" s="5"/>
      <c r="AU1482" s="5"/>
      <c r="AV1482" s="5"/>
      <c r="AW1482" s="5"/>
      <c r="AX1482" s="5"/>
      <c r="AY1482" s="5"/>
      <c r="AZ1482" s="5"/>
      <c r="BA1482" s="5"/>
      <c r="BB1482" s="5"/>
      <c r="BC1482" s="5"/>
      <c r="BD1482" s="5"/>
      <c r="BE1482" s="5"/>
      <c r="BF1482" s="5"/>
      <c r="BG1482" s="5"/>
      <c r="BH1482" s="5"/>
    </row>
    <row r="1483" spans="1:60" s="2" customFormat="1" ht="15" x14ac:dyDescent="0.25">
      <c r="A1483" t="s">
        <v>3789</v>
      </c>
      <c r="B1483" t="s">
        <v>25</v>
      </c>
      <c r="C1483" t="s">
        <v>3395</v>
      </c>
      <c r="D1483" t="s">
        <v>3407</v>
      </c>
      <c r="E1483" t="s">
        <v>116</v>
      </c>
      <c r="F1483" t="s">
        <v>1605</v>
      </c>
      <c r="G1483" t="s">
        <v>3419</v>
      </c>
      <c r="H1483" t="s">
        <v>130</v>
      </c>
      <c r="I1483" t="s">
        <v>3356</v>
      </c>
      <c r="J1483" t="s">
        <v>124</v>
      </c>
      <c r="K1483" t="s">
        <v>2195</v>
      </c>
      <c r="L1483">
        <v>0</v>
      </c>
      <c r="M1483">
        <v>796</v>
      </c>
      <c r="N1483" t="s">
        <v>10</v>
      </c>
      <c r="O1483">
        <v>4</v>
      </c>
      <c r="P1483">
        <v>135040</v>
      </c>
      <c r="Q1483">
        <f t="shared" si="73"/>
        <v>540160</v>
      </c>
      <c r="R1483">
        <f t="shared" si="74"/>
        <v>604979.20000000007</v>
      </c>
      <c r="S1483"/>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5"/>
      <c r="BB1483" s="5"/>
      <c r="BC1483" s="5"/>
      <c r="BD1483" s="5"/>
      <c r="BE1483" s="5"/>
      <c r="BF1483" s="5"/>
      <c r="BG1483" s="5"/>
      <c r="BH1483" s="5"/>
    </row>
    <row r="1484" spans="1:60" s="2" customFormat="1" ht="15" x14ac:dyDescent="0.25">
      <c r="A1484" t="s">
        <v>3790</v>
      </c>
      <c r="B1484" t="s">
        <v>25</v>
      </c>
      <c r="C1484" t="s">
        <v>3411</v>
      </c>
      <c r="D1484" t="s">
        <v>3400</v>
      </c>
      <c r="E1484" t="s">
        <v>116</v>
      </c>
      <c r="F1484" t="s">
        <v>1605</v>
      </c>
      <c r="G1484" t="s">
        <v>3419</v>
      </c>
      <c r="H1484" t="s">
        <v>613</v>
      </c>
      <c r="I1484" t="s">
        <v>2169</v>
      </c>
      <c r="J1484" t="s">
        <v>124</v>
      </c>
      <c r="K1484" t="s">
        <v>2195</v>
      </c>
      <c r="L1484">
        <v>0</v>
      </c>
      <c r="M1484">
        <v>796</v>
      </c>
      <c r="N1484" t="s">
        <v>10</v>
      </c>
      <c r="O1484">
        <v>2</v>
      </c>
      <c r="P1484">
        <v>45550</v>
      </c>
      <c r="Q1484">
        <f t="shared" si="73"/>
        <v>91100</v>
      </c>
      <c r="R1484">
        <f t="shared" si="74"/>
        <v>102032.00000000001</v>
      </c>
      <c r="S1484"/>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c r="AP1484" s="5"/>
      <c r="AQ1484" s="5"/>
      <c r="AR1484" s="5"/>
      <c r="AS1484" s="5"/>
      <c r="AT1484" s="5"/>
      <c r="AU1484" s="5"/>
      <c r="AV1484" s="5"/>
      <c r="AW1484" s="5"/>
      <c r="AX1484" s="5"/>
      <c r="AY1484" s="5"/>
      <c r="AZ1484" s="5"/>
      <c r="BA1484" s="5"/>
      <c r="BB1484" s="5"/>
      <c r="BC1484" s="5"/>
      <c r="BD1484" s="5"/>
      <c r="BE1484" s="5"/>
      <c r="BF1484" s="5"/>
      <c r="BG1484" s="5"/>
      <c r="BH1484" s="5"/>
    </row>
    <row r="1485" spans="1:60" s="2" customFormat="1" ht="15" x14ac:dyDescent="0.25">
      <c r="A1485" t="s">
        <v>3791</v>
      </c>
      <c r="B1485" t="s">
        <v>25</v>
      </c>
      <c r="C1485" t="s">
        <v>3411</v>
      </c>
      <c r="D1485" t="s">
        <v>3398</v>
      </c>
      <c r="E1485" t="s">
        <v>116</v>
      </c>
      <c r="F1485" t="s">
        <v>1605</v>
      </c>
      <c r="G1485" t="s">
        <v>3419</v>
      </c>
      <c r="H1485" t="s">
        <v>613</v>
      </c>
      <c r="I1485" t="s">
        <v>2169</v>
      </c>
      <c r="J1485" t="s">
        <v>124</v>
      </c>
      <c r="K1485" t="s">
        <v>2195</v>
      </c>
      <c r="L1485">
        <v>0</v>
      </c>
      <c r="M1485">
        <v>796</v>
      </c>
      <c r="N1485" t="s">
        <v>10</v>
      </c>
      <c r="O1485">
        <v>2</v>
      </c>
      <c r="P1485">
        <v>89820</v>
      </c>
      <c r="Q1485">
        <f t="shared" si="73"/>
        <v>179640</v>
      </c>
      <c r="R1485">
        <f t="shared" si="74"/>
        <v>201196.80000000002</v>
      </c>
      <c r="S148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c r="AT1485" s="5"/>
      <c r="AU1485" s="5"/>
      <c r="AV1485" s="5"/>
      <c r="AW1485" s="5"/>
      <c r="AX1485" s="5"/>
      <c r="AY1485" s="5"/>
      <c r="AZ1485" s="5"/>
      <c r="BA1485" s="5"/>
      <c r="BB1485" s="5"/>
      <c r="BC1485" s="5"/>
      <c r="BD1485" s="5"/>
      <c r="BE1485" s="5"/>
      <c r="BF1485" s="5"/>
      <c r="BG1485" s="5"/>
      <c r="BH1485" s="5"/>
    </row>
    <row r="1486" spans="1:60" s="2" customFormat="1" ht="15" x14ac:dyDescent="0.25">
      <c r="A1486" t="s">
        <v>3792</v>
      </c>
      <c r="B1486" t="s">
        <v>25</v>
      </c>
      <c r="C1486" t="s">
        <v>3411</v>
      </c>
      <c r="D1486" t="s">
        <v>3400</v>
      </c>
      <c r="E1486" t="s">
        <v>116</v>
      </c>
      <c r="F1486" t="s">
        <v>1605</v>
      </c>
      <c r="G1486" t="s">
        <v>3419</v>
      </c>
      <c r="H1486" t="s">
        <v>128</v>
      </c>
      <c r="I1486" t="s">
        <v>2816</v>
      </c>
      <c r="J1486" t="s">
        <v>124</v>
      </c>
      <c r="K1486" t="s">
        <v>2195</v>
      </c>
      <c r="L1486">
        <v>0</v>
      </c>
      <c r="M1486">
        <v>796</v>
      </c>
      <c r="N1486" t="s">
        <v>10</v>
      </c>
      <c r="O1486">
        <v>2</v>
      </c>
      <c r="P1486">
        <v>45550</v>
      </c>
      <c r="Q1486">
        <f t="shared" si="73"/>
        <v>91100</v>
      </c>
      <c r="R1486">
        <f t="shared" si="74"/>
        <v>102032.00000000001</v>
      </c>
      <c r="S1486"/>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c r="AT1486" s="5"/>
      <c r="AU1486" s="5"/>
      <c r="AV1486" s="5"/>
      <c r="AW1486" s="5"/>
      <c r="AX1486" s="5"/>
      <c r="AY1486" s="5"/>
      <c r="AZ1486" s="5"/>
      <c r="BA1486" s="5"/>
      <c r="BB1486" s="5"/>
      <c r="BC1486" s="5"/>
      <c r="BD1486" s="5"/>
      <c r="BE1486" s="5"/>
      <c r="BF1486" s="5"/>
      <c r="BG1486" s="5"/>
      <c r="BH1486" s="5"/>
    </row>
    <row r="1487" spans="1:60" s="2" customFormat="1" ht="15" x14ac:dyDescent="0.25">
      <c r="A1487" t="s">
        <v>3793</v>
      </c>
      <c r="B1487" t="s">
        <v>25</v>
      </c>
      <c r="C1487" t="s">
        <v>3411</v>
      </c>
      <c r="D1487" t="s">
        <v>3407</v>
      </c>
      <c r="E1487" t="s">
        <v>116</v>
      </c>
      <c r="F1487" t="s">
        <v>1605</v>
      </c>
      <c r="G1487" t="s">
        <v>3419</v>
      </c>
      <c r="H1487" t="s">
        <v>128</v>
      </c>
      <c r="I1487" t="s">
        <v>2816</v>
      </c>
      <c r="J1487" t="s">
        <v>124</v>
      </c>
      <c r="K1487" t="s">
        <v>2195</v>
      </c>
      <c r="L1487">
        <v>0</v>
      </c>
      <c r="M1487">
        <v>796</v>
      </c>
      <c r="N1487" t="s">
        <v>10</v>
      </c>
      <c r="O1487">
        <v>2</v>
      </c>
      <c r="P1487">
        <v>135040</v>
      </c>
      <c r="Q1487">
        <f t="shared" si="73"/>
        <v>270080</v>
      </c>
      <c r="R1487">
        <f t="shared" si="74"/>
        <v>302489.60000000003</v>
      </c>
      <c r="S1487"/>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c r="AP1487" s="5"/>
      <c r="AQ1487" s="5"/>
      <c r="AR1487" s="5"/>
      <c r="AS1487" s="5"/>
      <c r="AT1487" s="5"/>
      <c r="AU1487" s="5"/>
      <c r="AV1487" s="5"/>
      <c r="AW1487" s="5"/>
      <c r="AX1487" s="5"/>
      <c r="AY1487" s="5"/>
      <c r="AZ1487" s="5"/>
      <c r="BA1487" s="5"/>
      <c r="BB1487" s="5"/>
      <c r="BC1487" s="5"/>
      <c r="BD1487" s="5"/>
      <c r="BE1487" s="5"/>
      <c r="BF1487" s="5"/>
      <c r="BG1487" s="5"/>
      <c r="BH1487" s="5"/>
    </row>
    <row r="1488" spans="1:60" s="2" customFormat="1" ht="15" x14ac:dyDescent="0.25">
      <c r="A1488" t="s">
        <v>3794</v>
      </c>
      <c r="B1488" t="s">
        <v>25</v>
      </c>
      <c r="C1488" t="s">
        <v>3411</v>
      </c>
      <c r="D1488" t="s">
        <v>3412</v>
      </c>
      <c r="E1488" t="s">
        <v>116</v>
      </c>
      <c r="F1488" t="s">
        <v>1605</v>
      </c>
      <c r="G1488" t="s">
        <v>3419</v>
      </c>
      <c r="H1488" t="s">
        <v>145</v>
      </c>
      <c r="I1488" t="s">
        <v>1855</v>
      </c>
      <c r="J1488" t="s">
        <v>124</v>
      </c>
      <c r="K1488" t="s">
        <v>2195</v>
      </c>
      <c r="L1488">
        <v>0</v>
      </c>
      <c r="M1488">
        <v>796</v>
      </c>
      <c r="N1488" t="s">
        <v>10</v>
      </c>
      <c r="O1488">
        <v>1</v>
      </c>
      <c r="P1488">
        <v>45550</v>
      </c>
      <c r="Q1488">
        <f t="shared" si="73"/>
        <v>45550</v>
      </c>
      <c r="R1488">
        <f t="shared" si="74"/>
        <v>51016.000000000007</v>
      </c>
      <c r="S1488"/>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c r="AP1488" s="5"/>
      <c r="AQ1488" s="5"/>
      <c r="AR1488" s="5"/>
      <c r="AS1488" s="5"/>
      <c r="AT1488" s="5"/>
      <c r="AU1488" s="5"/>
      <c r="AV1488" s="5"/>
      <c r="AW1488" s="5"/>
      <c r="AX1488" s="5"/>
      <c r="AY1488" s="5"/>
      <c r="AZ1488" s="5"/>
      <c r="BA1488" s="5"/>
      <c r="BB1488" s="5"/>
      <c r="BC1488" s="5"/>
      <c r="BD1488" s="5"/>
      <c r="BE1488" s="5"/>
      <c r="BF1488" s="5"/>
      <c r="BG1488" s="5"/>
      <c r="BH1488" s="5"/>
    </row>
    <row r="1489" spans="1:60" s="2" customFormat="1" ht="15" x14ac:dyDescent="0.25">
      <c r="A1489" t="s">
        <v>3795</v>
      </c>
      <c r="B1489" t="s">
        <v>25</v>
      </c>
      <c r="C1489" t="s">
        <v>3411</v>
      </c>
      <c r="D1489" t="s">
        <v>3413</v>
      </c>
      <c r="E1489" t="s">
        <v>116</v>
      </c>
      <c r="F1489" t="s">
        <v>1605</v>
      </c>
      <c r="G1489" t="s">
        <v>3419</v>
      </c>
      <c r="H1489" t="s">
        <v>128</v>
      </c>
      <c r="I1489" t="s">
        <v>3358</v>
      </c>
      <c r="J1489" t="s">
        <v>124</v>
      </c>
      <c r="K1489" t="s">
        <v>2195</v>
      </c>
      <c r="L1489">
        <v>0</v>
      </c>
      <c r="M1489">
        <v>796</v>
      </c>
      <c r="N1489" t="s">
        <v>10</v>
      </c>
      <c r="O1489">
        <v>1</v>
      </c>
      <c r="P1489">
        <v>3020</v>
      </c>
      <c r="Q1489">
        <f t="shared" si="73"/>
        <v>3020</v>
      </c>
      <c r="R1489">
        <f t="shared" si="74"/>
        <v>3382.4000000000005</v>
      </c>
      <c r="S1489"/>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c r="AP1489" s="5"/>
      <c r="AQ1489" s="5"/>
      <c r="AR1489" s="5"/>
      <c r="AS1489" s="5"/>
      <c r="AT1489" s="5"/>
      <c r="AU1489" s="5"/>
      <c r="AV1489" s="5"/>
      <c r="AW1489" s="5"/>
      <c r="AX1489" s="5"/>
      <c r="AY1489" s="5"/>
      <c r="AZ1489" s="5"/>
      <c r="BA1489" s="5"/>
      <c r="BB1489" s="5"/>
      <c r="BC1489" s="5"/>
      <c r="BD1489" s="5"/>
      <c r="BE1489" s="5"/>
      <c r="BF1489" s="5"/>
      <c r="BG1489" s="5"/>
      <c r="BH1489" s="5"/>
    </row>
    <row r="1490" spans="1:60" s="2" customFormat="1" ht="15" x14ac:dyDescent="0.25">
      <c r="A1490" t="s">
        <v>3796</v>
      </c>
      <c r="B1490" t="s">
        <v>25</v>
      </c>
      <c r="C1490" t="s">
        <v>3411</v>
      </c>
      <c r="D1490" t="s">
        <v>3414</v>
      </c>
      <c r="E1490" t="s">
        <v>116</v>
      </c>
      <c r="F1490" t="s">
        <v>1605</v>
      </c>
      <c r="G1490" t="s">
        <v>3419</v>
      </c>
      <c r="H1490" t="s">
        <v>130</v>
      </c>
      <c r="I1490" t="s">
        <v>3356</v>
      </c>
      <c r="J1490" t="s">
        <v>124</v>
      </c>
      <c r="K1490" t="s">
        <v>2195</v>
      </c>
      <c r="L1490">
        <v>0</v>
      </c>
      <c r="M1490">
        <v>796</v>
      </c>
      <c r="N1490" t="s">
        <v>10</v>
      </c>
      <c r="O1490">
        <v>2</v>
      </c>
      <c r="P1490">
        <v>28035</v>
      </c>
      <c r="Q1490">
        <f t="shared" si="73"/>
        <v>56070</v>
      </c>
      <c r="R1490">
        <f t="shared" si="74"/>
        <v>62798.400000000009</v>
      </c>
      <c r="S1490"/>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row>
    <row r="1491" spans="1:60" s="2" customFormat="1" ht="15" x14ac:dyDescent="0.25">
      <c r="A1491" t="s">
        <v>3797</v>
      </c>
      <c r="B1491" t="s">
        <v>25</v>
      </c>
      <c r="C1491" t="s">
        <v>3411</v>
      </c>
      <c r="D1491" t="s">
        <v>3414</v>
      </c>
      <c r="E1491" t="s">
        <v>116</v>
      </c>
      <c r="F1491" t="s">
        <v>1605</v>
      </c>
      <c r="G1491" t="s">
        <v>3419</v>
      </c>
      <c r="H1491" t="s">
        <v>128</v>
      </c>
      <c r="I1491" t="s">
        <v>2210</v>
      </c>
      <c r="J1491" t="s">
        <v>124</v>
      </c>
      <c r="K1491" t="s">
        <v>2195</v>
      </c>
      <c r="L1491">
        <v>0</v>
      </c>
      <c r="M1491">
        <v>796</v>
      </c>
      <c r="N1491" t="s">
        <v>10</v>
      </c>
      <c r="O1491">
        <v>6</v>
      </c>
      <c r="P1491">
        <v>28035</v>
      </c>
      <c r="Q1491">
        <f t="shared" si="73"/>
        <v>168210</v>
      </c>
      <c r="R1491">
        <f t="shared" si="74"/>
        <v>188395.2</v>
      </c>
      <c r="S1491"/>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c r="AT1491" s="5"/>
      <c r="AU1491" s="5"/>
      <c r="AV1491" s="5"/>
      <c r="AW1491" s="5"/>
      <c r="AX1491" s="5"/>
      <c r="AY1491" s="5"/>
      <c r="AZ1491" s="5"/>
      <c r="BA1491" s="5"/>
      <c r="BB1491" s="5"/>
      <c r="BC1491" s="5"/>
      <c r="BD1491" s="5"/>
      <c r="BE1491" s="5"/>
      <c r="BF1491" s="5"/>
      <c r="BG1491" s="5"/>
      <c r="BH1491" s="5"/>
    </row>
    <row r="1492" spans="1:60" s="2" customFormat="1" ht="15" x14ac:dyDescent="0.25">
      <c r="A1492" t="s">
        <v>3798</v>
      </c>
      <c r="B1492" t="s">
        <v>25</v>
      </c>
      <c r="C1492" t="s">
        <v>3411</v>
      </c>
      <c r="D1492" t="s">
        <v>3400</v>
      </c>
      <c r="E1492" t="s">
        <v>116</v>
      </c>
      <c r="F1492" t="s">
        <v>1605</v>
      </c>
      <c r="G1492" t="s">
        <v>3419</v>
      </c>
      <c r="H1492" t="s">
        <v>753</v>
      </c>
      <c r="I1492" t="s">
        <v>3357</v>
      </c>
      <c r="J1492" t="s">
        <v>124</v>
      </c>
      <c r="K1492" t="s">
        <v>2195</v>
      </c>
      <c r="L1492">
        <v>0</v>
      </c>
      <c r="M1492">
        <v>796</v>
      </c>
      <c r="N1492" t="s">
        <v>10</v>
      </c>
      <c r="O1492">
        <v>2</v>
      </c>
      <c r="P1492">
        <v>45550</v>
      </c>
      <c r="Q1492">
        <f t="shared" si="73"/>
        <v>91100</v>
      </c>
      <c r="R1492">
        <f t="shared" si="74"/>
        <v>102032.00000000001</v>
      </c>
      <c r="S1492"/>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c r="AP1492" s="5"/>
      <c r="AQ1492" s="5"/>
      <c r="AR1492" s="5"/>
      <c r="AS1492" s="5"/>
      <c r="AT1492" s="5"/>
      <c r="AU1492" s="5"/>
      <c r="AV1492" s="5"/>
      <c r="AW1492" s="5"/>
      <c r="AX1492" s="5"/>
      <c r="AY1492" s="5"/>
      <c r="AZ1492" s="5"/>
      <c r="BA1492" s="5"/>
      <c r="BB1492" s="5"/>
      <c r="BC1492" s="5"/>
      <c r="BD1492" s="5"/>
      <c r="BE1492" s="5"/>
      <c r="BF1492" s="5"/>
      <c r="BG1492" s="5"/>
      <c r="BH1492" s="5"/>
    </row>
    <row r="1493" spans="1:60" s="2" customFormat="1" ht="15" x14ac:dyDescent="0.25">
      <c r="A1493" t="s">
        <v>3799</v>
      </c>
      <c r="B1493" t="s">
        <v>25</v>
      </c>
      <c r="C1493" t="s">
        <v>3411</v>
      </c>
      <c r="D1493" t="s">
        <v>3407</v>
      </c>
      <c r="E1493" t="s">
        <v>116</v>
      </c>
      <c r="F1493" t="s">
        <v>1605</v>
      </c>
      <c r="G1493" t="s">
        <v>3419</v>
      </c>
      <c r="H1493" t="s">
        <v>753</v>
      </c>
      <c r="I1493" t="s">
        <v>3357</v>
      </c>
      <c r="J1493" t="s">
        <v>124</v>
      </c>
      <c r="K1493" t="s">
        <v>2195</v>
      </c>
      <c r="L1493">
        <v>0</v>
      </c>
      <c r="M1493">
        <v>796</v>
      </c>
      <c r="N1493" t="s">
        <v>10</v>
      </c>
      <c r="O1493">
        <v>2</v>
      </c>
      <c r="P1493">
        <v>135040</v>
      </c>
      <c r="Q1493">
        <f t="shared" si="73"/>
        <v>270080</v>
      </c>
      <c r="R1493">
        <f t="shared" si="74"/>
        <v>302489.60000000003</v>
      </c>
      <c r="S1493"/>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c r="AP1493" s="5"/>
      <c r="AQ1493" s="5"/>
      <c r="AR1493" s="5"/>
      <c r="AS1493" s="5"/>
      <c r="AT1493" s="5"/>
      <c r="AU1493" s="5"/>
      <c r="AV1493" s="5"/>
      <c r="AW1493" s="5"/>
      <c r="AX1493" s="5"/>
      <c r="AY1493" s="5"/>
      <c r="AZ1493" s="5"/>
      <c r="BA1493" s="5"/>
      <c r="BB1493" s="5"/>
      <c r="BC1493" s="5"/>
      <c r="BD1493" s="5"/>
      <c r="BE1493" s="5"/>
      <c r="BF1493" s="5"/>
      <c r="BG1493" s="5"/>
      <c r="BH1493" s="5"/>
    </row>
    <row r="1494" spans="1:60" s="2" customFormat="1" ht="15" x14ac:dyDescent="0.25">
      <c r="A1494" t="s">
        <v>3800</v>
      </c>
      <c r="B1494" t="s">
        <v>25</v>
      </c>
      <c r="C1494" t="s">
        <v>3411</v>
      </c>
      <c r="D1494" t="s">
        <v>3408</v>
      </c>
      <c r="E1494" t="s">
        <v>116</v>
      </c>
      <c r="F1494" t="s">
        <v>1605</v>
      </c>
      <c r="G1494" t="s">
        <v>3419</v>
      </c>
      <c r="H1494" t="s">
        <v>753</v>
      </c>
      <c r="I1494" t="s">
        <v>3357</v>
      </c>
      <c r="J1494" t="s">
        <v>124</v>
      </c>
      <c r="K1494" t="s">
        <v>2195</v>
      </c>
      <c r="L1494">
        <v>0</v>
      </c>
      <c r="M1494">
        <v>796</v>
      </c>
      <c r="N1494" t="s">
        <v>10</v>
      </c>
      <c r="O1494">
        <v>2</v>
      </c>
      <c r="P1494">
        <v>235405</v>
      </c>
      <c r="Q1494">
        <f t="shared" si="73"/>
        <v>470810</v>
      </c>
      <c r="R1494">
        <f t="shared" si="74"/>
        <v>527307.20000000007</v>
      </c>
      <c r="S1494"/>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c r="AT1494" s="5"/>
      <c r="AU1494" s="5"/>
      <c r="AV1494" s="5"/>
      <c r="AW1494" s="5"/>
      <c r="AX1494" s="5"/>
      <c r="AY1494" s="5"/>
      <c r="AZ1494" s="5"/>
      <c r="BA1494" s="5"/>
      <c r="BB1494" s="5"/>
      <c r="BC1494" s="5"/>
      <c r="BD1494" s="5"/>
      <c r="BE1494" s="5"/>
      <c r="BF1494" s="5"/>
      <c r="BG1494" s="5"/>
      <c r="BH1494" s="5"/>
    </row>
    <row r="1495" spans="1:60" s="2" customFormat="1" ht="15" x14ac:dyDescent="0.25">
      <c r="A1495" t="s">
        <v>3801</v>
      </c>
      <c r="B1495" t="s">
        <v>25</v>
      </c>
      <c r="C1495" t="s">
        <v>3411</v>
      </c>
      <c r="D1495" t="s">
        <v>3409</v>
      </c>
      <c r="E1495" t="s">
        <v>116</v>
      </c>
      <c r="F1495" t="s">
        <v>1605</v>
      </c>
      <c r="G1495" t="s">
        <v>3419</v>
      </c>
      <c r="H1495" t="s">
        <v>753</v>
      </c>
      <c r="I1495" t="s">
        <v>3357</v>
      </c>
      <c r="J1495" t="s">
        <v>124</v>
      </c>
      <c r="K1495" t="s">
        <v>2195</v>
      </c>
      <c r="L1495">
        <v>0</v>
      </c>
      <c r="M1495">
        <v>796</v>
      </c>
      <c r="N1495" t="s">
        <v>10</v>
      </c>
      <c r="O1495">
        <v>2</v>
      </c>
      <c r="P1495">
        <v>410425</v>
      </c>
      <c r="Q1495">
        <f t="shared" si="73"/>
        <v>820850</v>
      </c>
      <c r="R1495">
        <f t="shared" si="74"/>
        <v>919352.00000000012</v>
      </c>
      <c r="S1495"/>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c r="AP1495" s="5"/>
      <c r="AQ1495" s="5"/>
      <c r="AR1495" s="5"/>
      <c r="AS1495" s="5"/>
      <c r="AT1495" s="5"/>
      <c r="AU1495" s="5"/>
      <c r="AV1495" s="5"/>
      <c r="AW1495" s="5"/>
      <c r="AX1495" s="5"/>
      <c r="AY1495" s="5"/>
      <c r="AZ1495" s="5"/>
      <c r="BA1495" s="5"/>
      <c r="BB1495" s="5"/>
      <c r="BC1495" s="5"/>
      <c r="BD1495" s="5"/>
      <c r="BE1495" s="5"/>
      <c r="BF1495" s="5"/>
      <c r="BG1495" s="5"/>
      <c r="BH1495" s="5"/>
    </row>
    <row r="1496" spans="1:60" s="2" customFormat="1" ht="15" x14ac:dyDescent="0.25">
      <c r="A1496" t="s">
        <v>3802</v>
      </c>
      <c r="B1496" t="s">
        <v>25</v>
      </c>
      <c r="C1496" t="s">
        <v>3411</v>
      </c>
      <c r="D1496" t="s">
        <v>3397</v>
      </c>
      <c r="E1496" t="s">
        <v>116</v>
      </c>
      <c r="F1496" t="s">
        <v>1605</v>
      </c>
      <c r="G1496" t="s">
        <v>3419</v>
      </c>
      <c r="H1496" t="s">
        <v>756</v>
      </c>
      <c r="I1496" t="s">
        <v>2213</v>
      </c>
      <c r="J1496" t="s">
        <v>124</v>
      </c>
      <c r="K1496" t="s">
        <v>2195</v>
      </c>
      <c r="L1496">
        <v>0</v>
      </c>
      <c r="M1496">
        <v>796</v>
      </c>
      <c r="N1496" t="s">
        <v>10</v>
      </c>
      <c r="O1496">
        <v>4</v>
      </c>
      <c r="P1496">
        <v>172650</v>
      </c>
      <c r="Q1496">
        <f t="shared" si="73"/>
        <v>690600</v>
      </c>
      <c r="R1496">
        <f t="shared" si="74"/>
        <v>773472.00000000012</v>
      </c>
      <c r="S1496"/>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c r="AP1496" s="5"/>
      <c r="AQ1496" s="5"/>
      <c r="AR1496" s="5"/>
      <c r="AS1496" s="5"/>
      <c r="AT1496" s="5"/>
      <c r="AU1496" s="5"/>
      <c r="AV1496" s="5"/>
      <c r="AW1496" s="5"/>
      <c r="AX1496" s="5"/>
      <c r="AY1496" s="5"/>
      <c r="AZ1496" s="5"/>
      <c r="BA1496" s="5"/>
      <c r="BB1496" s="5"/>
      <c r="BC1496" s="5"/>
      <c r="BD1496" s="5"/>
      <c r="BE1496" s="5"/>
      <c r="BF1496" s="5"/>
      <c r="BG1496" s="5"/>
      <c r="BH1496" s="5"/>
    </row>
    <row r="1497" spans="1:60" s="2" customFormat="1" ht="15" x14ac:dyDescent="0.25">
      <c r="A1497" t="s">
        <v>3803</v>
      </c>
      <c r="B1497" t="s">
        <v>25</v>
      </c>
      <c r="C1497" t="s">
        <v>3411</v>
      </c>
      <c r="D1497" t="s">
        <v>3415</v>
      </c>
      <c r="E1497" t="s">
        <v>116</v>
      </c>
      <c r="F1497" t="s">
        <v>1605</v>
      </c>
      <c r="G1497" t="s">
        <v>3419</v>
      </c>
      <c r="H1497" t="s">
        <v>756</v>
      </c>
      <c r="I1497" t="s">
        <v>2213</v>
      </c>
      <c r="J1497" t="s">
        <v>124</v>
      </c>
      <c r="K1497" t="s">
        <v>2195</v>
      </c>
      <c r="L1497">
        <v>0</v>
      </c>
      <c r="M1497">
        <v>796</v>
      </c>
      <c r="N1497" t="s">
        <v>10</v>
      </c>
      <c r="O1497">
        <v>5</v>
      </c>
      <c r="P1497">
        <v>89820</v>
      </c>
      <c r="Q1497">
        <f t="shared" si="73"/>
        <v>449100</v>
      </c>
      <c r="R1497">
        <f t="shared" si="74"/>
        <v>502992.00000000006</v>
      </c>
      <c r="S1497"/>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5"/>
      <c r="BE1497" s="5"/>
      <c r="BF1497" s="5"/>
      <c r="BG1497" s="5"/>
      <c r="BH1497" s="5"/>
    </row>
    <row r="1498" spans="1:60" s="2" customFormat="1" ht="15" x14ac:dyDescent="0.25">
      <c r="A1498" t="s">
        <v>3804</v>
      </c>
      <c r="B1498" t="s">
        <v>25</v>
      </c>
      <c r="C1498" t="s">
        <v>3411</v>
      </c>
      <c r="D1498" t="s">
        <v>3399</v>
      </c>
      <c r="E1498" t="s">
        <v>116</v>
      </c>
      <c r="F1498" t="s">
        <v>1605</v>
      </c>
      <c r="G1498" t="s">
        <v>3419</v>
      </c>
      <c r="H1498" t="s">
        <v>756</v>
      </c>
      <c r="I1498" t="s">
        <v>2213</v>
      </c>
      <c r="J1498" t="s">
        <v>124</v>
      </c>
      <c r="K1498" t="s">
        <v>2195</v>
      </c>
      <c r="L1498">
        <v>0</v>
      </c>
      <c r="M1498">
        <v>796</v>
      </c>
      <c r="N1498" t="s">
        <v>10</v>
      </c>
      <c r="O1498">
        <v>5</v>
      </c>
      <c r="P1498">
        <v>68000</v>
      </c>
      <c r="Q1498">
        <f t="shared" si="73"/>
        <v>340000</v>
      </c>
      <c r="R1498">
        <f t="shared" si="74"/>
        <v>380800.00000000006</v>
      </c>
      <c r="S1498"/>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c r="AT1498" s="5"/>
      <c r="AU1498" s="5"/>
      <c r="AV1498" s="5"/>
      <c r="AW1498" s="5"/>
      <c r="AX1498" s="5"/>
      <c r="AY1498" s="5"/>
      <c r="AZ1498" s="5"/>
      <c r="BA1498" s="5"/>
      <c r="BB1498" s="5"/>
      <c r="BC1498" s="5"/>
      <c r="BD1498" s="5"/>
      <c r="BE1498" s="5"/>
      <c r="BF1498" s="5"/>
      <c r="BG1498" s="5"/>
      <c r="BH1498" s="5"/>
    </row>
    <row r="1499" spans="1:60" s="2" customFormat="1" ht="15" x14ac:dyDescent="0.25">
      <c r="A1499" t="s">
        <v>3805</v>
      </c>
      <c r="B1499" t="s">
        <v>25</v>
      </c>
      <c r="C1499" t="s">
        <v>3411</v>
      </c>
      <c r="D1499" t="s">
        <v>3410</v>
      </c>
      <c r="E1499" t="s">
        <v>116</v>
      </c>
      <c r="F1499" t="s">
        <v>1605</v>
      </c>
      <c r="G1499" t="s">
        <v>3419</v>
      </c>
      <c r="H1499" t="s">
        <v>756</v>
      </c>
      <c r="I1499" t="s">
        <v>2213</v>
      </c>
      <c r="J1499" t="s">
        <v>124</v>
      </c>
      <c r="K1499" t="s">
        <v>2195</v>
      </c>
      <c r="L1499">
        <v>0</v>
      </c>
      <c r="M1499">
        <v>796</v>
      </c>
      <c r="N1499" t="s">
        <v>10</v>
      </c>
      <c r="O1499">
        <v>10</v>
      </c>
      <c r="P1499">
        <v>44800</v>
      </c>
      <c r="Q1499">
        <f t="shared" si="73"/>
        <v>448000</v>
      </c>
      <c r="R1499">
        <f t="shared" si="74"/>
        <v>501760.00000000006</v>
      </c>
      <c r="S1499"/>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c r="AP1499" s="5"/>
      <c r="AQ1499" s="5"/>
      <c r="AR1499" s="5"/>
      <c r="AS1499" s="5"/>
      <c r="AT1499" s="5"/>
      <c r="AU1499" s="5"/>
      <c r="AV1499" s="5"/>
      <c r="AW1499" s="5"/>
      <c r="AX1499" s="5"/>
      <c r="AY1499" s="5"/>
      <c r="AZ1499" s="5"/>
      <c r="BA1499" s="5"/>
      <c r="BB1499" s="5"/>
      <c r="BC1499" s="5"/>
      <c r="BD1499" s="5"/>
      <c r="BE1499" s="5"/>
      <c r="BF1499" s="5"/>
      <c r="BG1499" s="5"/>
      <c r="BH1499" s="5"/>
    </row>
    <row r="1500" spans="1:60" s="2" customFormat="1" ht="15" x14ac:dyDescent="0.25">
      <c r="A1500" t="s">
        <v>3806</v>
      </c>
      <c r="B1500" t="s">
        <v>25</v>
      </c>
      <c r="C1500" t="s">
        <v>3411</v>
      </c>
      <c r="D1500" t="s">
        <v>3416</v>
      </c>
      <c r="E1500" t="s">
        <v>116</v>
      </c>
      <c r="F1500" t="s">
        <v>1605</v>
      </c>
      <c r="G1500" t="s">
        <v>3419</v>
      </c>
      <c r="H1500" t="s">
        <v>756</v>
      </c>
      <c r="I1500" t="s">
        <v>2213</v>
      </c>
      <c r="J1500" t="s">
        <v>124</v>
      </c>
      <c r="K1500" t="s">
        <v>2195</v>
      </c>
      <c r="L1500">
        <v>0</v>
      </c>
      <c r="M1500">
        <v>796</v>
      </c>
      <c r="N1500" t="s">
        <v>10</v>
      </c>
      <c r="O1500">
        <v>5</v>
      </c>
      <c r="P1500">
        <v>4510</v>
      </c>
      <c r="Q1500">
        <f t="shared" si="73"/>
        <v>22550</v>
      </c>
      <c r="R1500">
        <f t="shared" si="74"/>
        <v>25256.000000000004</v>
      </c>
      <c r="S1500"/>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c r="AX1500" s="5"/>
      <c r="AY1500" s="5"/>
      <c r="AZ1500" s="5"/>
      <c r="BA1500" s="5"/>
      <c r="BB1500" s="5"/>
      <c r="BC1500" s="5"/>
      <c r="BD1500" s="5"/>
      <c r="BE1500" s="5"/>
      <c r="BF1500" s="5"/>
      <c r="BG1500" s="5"/>
      <c r="BH1500" s="5"/>
    </row>
    <row r="1501" spans="1:60" s="2" customFormat="1" ht="15" x14ac:dyDescent="0.25">
      <c r="A1501" t="s">
        <v>3807</v>
      </c>
      <c r="B1501" t="s">
        <v>25</v>
      </c>
      <c r="C1501" t="s">
        <v>3411</v>
      </c>
      <c r="D1501" t="s">
        <v>3417</v>
      </c>
      <c r="E1501" t="s">
        <v>116</v>
      </c>
      <c r="F1501" t="s">
        <v>1605</v>
      </c>
      <c r="G1501" t="s">
        <v>3419</v>
      </c>
      <c r="H1501" t="s">
        <v>756</v>
      </c>
      <c r="I1501" t="s">
        <v>2213</v>
      </c>
      <c r="J1501" t="s">
        <v>124</v>
      </c>
      <c r="K1501" t="s">
        <v>2195</v>
      </c>
      <c r="L1501">
        <v>0</v>
      </c>
      <c r="M1501">
        <v>796</v>
      </c>
      <c r="N1501" t="s">
        <v>10</v>
      </c>
      <c r="O1501">
        <v>5</v>
      </c>
      <c r="P1501">
        <v>2420</v>
      </c>
      <c r="Q1501">
        <f t="shared" si="73"/>
        <v>12100</v>
      </c>
      <c r="R1501">
        <f t="shared" si="74"/>
        <v>13552.000000000002</v>
      </c>
      <c r="S1501"/>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c r="AX1501" s="5"/>
      <c r="AY1501" s="5"/>
      <c r="AZ1501" s="5"/>
      <c r="BA1501" s="5"/>
      <c r="BB1501" s="5"/>
      <c r="BC1501" s="5"/>
      <c r="BD1501" s="5"/>
      <c r="BE1501" s="5"/>
      <c r="BF1501" s="5"/>
      <c r="BG1501" s="5"/>
      <c r="BH1501" s="5"/>
    </row>
    <row r="1502" spans="1:60" s="2" customFormat="1" ht="15" x14ac:dyDescent="0.25">
      <c r="A1502" t="s">
        <v>3808</v>
      </c>
      <c r="B1502" t="s">
        <v>25</v>
      </c>
      <c r="C1502" t="s">
        <v>3435</v>
      </c>
      <c r="D1502" t="s">
        <v>3436</v>
      </c>
      <c r="E1502" t="s">
        <v>26</v>
      </c>
      <c r="F1502" t="s">
        <v>1605</v>
      </c>
      <c r="G1502" t="s">
        <v>2749</v>
      </c>
      <c r="H1502" t="s">
        <v>1488</v>
      </c>
      <c r="I1502" t="s">
        <v>3421</v>
      </c>
      <c r="J1502" t="s">
        <v>124</v>
      </c>
      <c r="K1502" t="s">
        <v>2195</v>
      </c>
      <c r="L1502">
        <v>0</v>
      </c>
      <c r="M1502">
        <v>796</v>
      </c>
      <c r="N1502" t="s">
        <v>10</v>
      </c>
      <c r="O1502">
        <v>2</v>
      </c>
      <c r="P1502">
        <v>7700</v>
      </c>
      <c r="Q1502">
        <f t="shared" ref="Q1502:Q1565" si="75">O1502*P1502</f>
        <v>15400</v>
      </c>
      <c r="R1502">
        <f t="shared" ref="R1502:R1565" si="76">Q1502*1.12</f>
        <v>17248</v>
      </c>
      <c r="S1502"/>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row>
    <row r="1503" spans="1:60" s="2" customFormat="1" ht="15" x14ac:dyDescent="0.25">
      <c r="A1503" t="s">
        <v>3809</v>
      </c>
      <c r="B1503" t="s">
        <v>25</v>
      </c>
      <c r="C1503" t="s">
        <v>3437</v>
      </c>
      <c r="D1503" t="s">
        <v>3438</v>
      </c>
      <c r="E1503" t="s">
        <v>26</v>
      </c>
      <c r="F1503" t="s">
        <v>1605</v>
      </c>
      <c r="G1503" t="s">
        <v>2749</v>
      </c>
      <c r="H1503" t="s">
        <v>146</v>
      </c>
      <c r="I1503" t="s">
        <v>2820</v>
      </c>
      <c r="J1503" t="s">
        <v>124</v>
      </c>
      <c r="K1503" t="s">
        <v>2195</v>
      </c>
      <c r="L1503">
        <v>0</v>
      </c>
      <c r="M1503">
        <v>796</v>
      </c>
      <c r="N1503" t="s">
        <v>10</v>
      </c>
      <c r="O1503">
        <v>4</v>
      </c>
      <c r="P1503">
        <v>29700</v>
      </c>
      <c r="Q1503">
        <f t="shared" si="75"/>
        <v>118800</v>
      </c>
      <c r="R1503">
        <f t="shared" si="76"/>
        <v>133056</v>
      </c>
      <c r="S1503"/>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c r="AP1503" s="5"/>
      <c r="AQ1503" s="5"/>
      <c r="AR1503" s="5"/>
      <c r="AS1503" s="5"/>
      <c r="AT1503" s="5"/>
      <c r="AU1503" s="5"/>
      <c r="AV1503" s="5"/>
      <c r="AW1503" s="5"/>
      <c r="AX1503" s="5"/>
      <c r="AY1503" s="5"/>
      <c r="AZ1503" s="5"/>
      <c r="BA1503" s="5"/>
      <c r="BB1503" s="5"/>
      <c r="BC1503" s="5"/>
      <c r="BD1503" s="5"/>
      <c r="BE1503" s="5"/>
      <c r="BF1503" s="5"/>
      <c r="BG1503" s="5"/>
      <c r="BH1503" s="5"/>
    </row>
    <row r="1504" spans="1:60" s="2" customFormat="1" ht="15" x14ac:dyDescent="0.25">
      <c r="A1504" t="s">
        <v>3810</v>
      </c>
      <c r="B1504" t="s">
        <v>25</v>
      </c>
      <c r="C1504" t="s">
        <v>3439</v>
      </c>
      <c r="D1504" t="s">
        <v>3440</v>
      </c>
      <c r="E1504" t="s">
        <v>26</v>
      </c>
      <c r="F1504" t="s">
        <v>1605</v>
      </c>
      <c r="G1504" t="s">
        <v>2749</v>
      </c>
      <c r="H1504" t="s">
        <v>125</v>
      </c>
      <c r="I1504" t="s">
        <v>2205</v>
      </c>
      <c r="J1504" t="s">
        <v>124</v>
      </c>
      <c r="K1504" t="s">
        <v>2195</v>
      </c>
      <c r="L1504">
        <v>0</v>
      </c>
      <c r="M1504">
        <v>796</v>
      </c>
      <c r="N1504" t="s">
        <v>889</v>
      </c>
      <c r="O1504">
        <v>45</v>
      </c>
      <c r="P1504">
        <v>4490</v>
      </c>
      <c r="Q1504">
        <f t="shared" si="75"/>
        <v>202050</v>
      </c>
      <c r="R1504">
        <f t="shared" si="76"/>
        <v>226296.00000000003</v>
      </c>
      <c r="S1504"/>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c r="AT1504" s="5"/>
      <c r="AU1504" s="5"/>
      <c r="AV1504" s="5"/>
      <c r="AW1504" s="5"/>
      <c r="AX1504" s="5"/>
      <c r="AY1504" s="5"/>
      <c r="AZ1504" s="5"/>
      <c r="BA1504" s="5"/>
      <c r="BB1504" s="5"/>
      <c r="BC1504" s="5"/>
      <c r="BD1504" s="5"/>
      <c r="BE1504" s="5"/>
      <c r="BF1504" s="5"/>
      <c r="BG1504" s="5"/>
      <c r="BH1504" s="5"/>
    </row>
    <row r="1505" spans="1:60" s="2" customFormat="1" ht="15" x14ac:dyDescent="0.25">
      <c r="A1505" t="s">
        <v>3811</v>
      </c>
      <c r="B1505" t="s">
        <v>25</v>
      </c>
      <c r="C1505" t="s">
        <v>3439</v>
      </c>
      <c r="D1505" t="s">
        <v>3441</v>
      </c>
      <c r="E1505" t="s">
        <v>26</v>
      </c>
      <c r="F1505" t="s">
        <v>1605</v>
      </c>
      <c r="G1505" t="s">
        <v>2749</v>
      </c>
      <c r="H1505" t="s">
        <v>126</v>
      </c>
      <c r="I1505" t="s">
        <v>3434</v>
      </c>
      <c r="J1505" t="s">
        <v>124</v>
      </c>
      <c r="K1505" t="s">
        <v>2195</v>
      </c>
      <c r="L1505">
        <v>0</v>
      </c>
      <c r="M1505">
        <v>796</v>
      </c>
      <c r="N1505" t="s">
        <v>889</v>
      </c>
      <c r="O1505">
        <v>100</v>
      </c>
      <c r="P1505">
        <v>4490</v>
      </c>
      <c r="Q1505">
        <f t="shared" si="75"/>
        <v>449000</v>
      </c>
      <c r="R1505">
        <f t="shared" si="76"/>
        <v>502880.00000000006</v>
      </c>
      <c r="S150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c r="AX1505" s="5"/>
      <c r="AY1505" s="5"/>
      <c r="AZ1505" s="5"/>
      <c r="BA1505" s="5"/>
      <c r="BB1505" s="5"/>
      <c r="BC1505" s="5"/>
      <c r="BD1505" s="5"/>
      <c r="BE1505" s="5"/>
      <c r="BF1505" s="5"/>
      <c r="BG1505" s="5"/>
      <c r="BH1505" s="5"/>
    </row>
    <row r="1506" spans="1:60" s="2" customFormat="1" ht="15" x14ac:dyDescent="0.25">
      <c r="A1506" t="s">
        <v>3812</v>
      </c>
      <c r="B1506" t="s">
        <v>25</v>
      </c>
      <c r="C1506" t="s">
        <v>3439</v>
      </c>
      <c r="D1506" t="s">
        <v>3442</v>
      </c>
      <c r="E1506" t="s">
        <v>26</v>
      </c>
      <c r="F1506" t="s">
        <v>1605</v>
      </c>
      <c r="G1506" t="s">
        <v>2749</v>
      </c>
      <c r="H1506" t="s">
        <v>145</v>
      </c>
      <c r="I1506" t="s">
        <v>3429</v>
      </c>
      <c r="J1506" t="s">
        <v>124</v>
      </c>
      <c r="K1506" t="s">
        <v>2195</v>
      </c>
      <c r="L1506">
        <v>0</v>
      </c>
      <c r="M1506">
        <v>796</v>
      </c>
      <c r="N1506" t="s">
        <v>889</v>
      </c>
      <c r="O1506">
        <v>135</v>
      </c>
      <c r="P1506">
        <v>4490</v>
      </c>
      <c r="Q1506">
        <f t="shared" si="75"/>
        <v>606150</v>
      </c>
      <c r="R1506">
        <f t="shared" si="76"/>
        <v>678888.00000000012</v>
      </c>
      <c r="S1506"/>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c r="AP1506" s="5"/>
      <c r="AQ1506" s="5"/>
      <c r="AR1506" s="5"/>
      <c r="AS1506" s="5"/>
      <c r="AT1506" s="5"/>
      <c r="AU1506" s="5"/>
      <c r="AV1506" s="5"/>
      <c r="AW1506" s="5"/>
      <c r="AX1506" s="5"/>
      <c r="AY1506" s="5"/>
      <c r="AZ1506" s="5"/>
      <c r="BA1506" s="5"/>
      <c r="BB1506" s="5"/>
      <c r="BC1506" s="5"/>
      <c r="BD1506" s="5"/>
      <c r="BE1506" s="5"/>
      <c r="BF1506" s="5"/>
      <c r="BG1506" s="5"/>
      <c r="BH1506" s="5"/>
    </row>
    <row r="1507" spans="1:60" s="2" customFormat="1" ht="15" x14ac:dyDescent="0.25">
      <c r="A1507" t="s">
        <v>3813</v>
      </c>
      <c r="B1507" t="s">
        <v>25</v>
      </c>
      <c r="C1507" t="s">
        <v>3439</v>
      </c>
      <c r="D1507" t="s">
        <v>3443</v>
      </c>
      <c r="E1507" t="s">
        <v>26</v>
      </c>
      <c r="F1507" t="s">
        <v>1605</v>
      </c>
      <c r="G1507" t="s">
        <v>2749</v>
      </c>
      <c r="H1507" t="s">
        <v>145</v>
      </c>
      <c r="I1507" t="s">
        <v>3429</v>
      </c>
      <c r="J1507" t="s">
        <v>124</v>
      </c>
      <c r="K1507" t="s">
        <v>2195</v>
      </c>
      <c r="L1507">
        <v>0</v>
      </c>
      <c r="M1507">
        <v>796</v>
      </c>
      <c r="N1507" t="s">
        <v>889</v>
      </c>
      <c r="O1507">
        <v>12</v>
      </c>
      <c r="P1507">
        <v>4940</v>
      </c>
      <c r="Q1507">
        <f t="shared" si="75"/>
        <v>59280</v>
      </c>
      <c r="R1507">
        <f t="shared" si="76"/>
        <v>66393.600000000006</v>
      </c>
      <c r="S1507"/>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c r="AT1507" s="5"/>
      <c r="AU1507" s="5"/>
      <c r="AV1507" s="5"/>
      <c r="AW1507" s="5"/>
      <c r="AX1507" s="5"/>
      <c r="AY1507" s="5"/>
      <c r="AZ1507" s="5"/>
      <c r="BA1507" s="5"/>
      <c r="BB1507" s="5"/>
      <c r="BC1507" s="5"/>
      <c r="BD1507" s="5"/>
      <c r="BE1507" s="5"/>
      <c r="BF1507" s="5"/>
      <c r="BG1507" s="5"/>
      <c r="BH1507" s="5"/>
    </row>
    <row r="1508" spans="1:60" s="2" customFormat="1" ht="15" x14ac:dyDescent="0.25">
      <c r="A1508" t="s">
        <v>3814</v>
      </c>
      <c r="B1508" t="s">
        <v>25</v>
      </c>
      <c r="C1508" t="s">
        <v>3444</v>
      </c>
      <c r="D1508" t="s">
        <v>3445</v>
      </c>
      <c r="E1508" t="s">
        <v>26</v>
      </c>
      <c r="F1508" t="s">
        <v>1605</v>
      </c>
      <c r="G1508" t="s">
        <v>2749</v>
      </c>
      <c r="H1508" t="s">
        <v>125</v>
      </c>
      <c r="I1508" t="s">
        <v>2205</v>
      </c>
      <c r="J1508" t="s">
        <v>124</v>
      </c>
      <c r="K1508" t="s">
        <v>2195</v>
      </c>
      <c r="L1508">
        <v>0</v>
      </c>
      <c r="M1508">
        <v>796</v>
      </c>
      <c r="N1508" t="s">
        <v>10</v>
      </c>
      <c r="O1508">
        <v>2</v>
      </c>
      <c r="P1508">
        <v>101200</v>
      </c>
      <c r="Q1508">
        <f t="shared" si="75"/>
        <v>202400</v>
      </c>
      <c r="R1508">
        <f t="shared" si="76"/>
        <v>226688.00000000003</v>
      </c>
      <c r="S1508"/>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row>
    <row r="1509" spans="1:60" s="2" customFormat="1" ht="15" x14ac:dyDescent="0.25">
      <c r="A1509" t="s">
        <v>3815</v>
      </c>
      <c r="B1509" t="s">
        <v>25</v>
      </c>
      <c r="C1509" t="s">
        <v>3444</v>
      </c>
      <c r="D1509" t="s">
        <v>3446</v>
      </c>
      <c r="E1509" t="s">
        <v>26</v>
      </c>
      <c r="F1509" t="s">
        <v>1605</v>
      </c>
      <c r="G1509" t="s">
        <v>2749</v>
      </c>
      <c r="H1509" t="s">
        <v>125</v>
      </c>
      <c r="I1509" t="s">
        <v>2205</v>
      </c>
      <c r="J1509" t="s">
        <v>124</v>
      </c>
      <c r="K1509" t="s">
        <v>2195</v>
      </c>
      <c r="L1509">
        <v>0</v>
      </c>
      <c r="M1509">
        <v>796</v>
      </c>
      <c r="N1509" t="s">
        <v>888</v>
      </c>
      <c r="O1509">
        <v>1</v>
      </c>
      <c r="P1509">
        <v>34320</v>
      </c>
      <c r="Q1509">
        <f t="shared" si="75"/>
        <v>34320</v>
      </c>
      <c r="R1509">
        <f t="shared" si="76"/>
        <v>38438.400000000001</v>
      </c>
      <c r="S1509"/>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5"/>
      <c r="BF1509" s="5"/>
      <c r="BG1509" s="5"/>
      <c r="BH1509" s="5"/>
    </row>
    <row r="1510" spans="1:60" s="2" customFormat="1" ht="15" x14ac:dyDescent="0.25">
      <c r="A1510" t="s">
        <v>3816</v>
      </c>
      <c r="B1510" t="s">
        <v>25</v>
      </c>
      <c r="C1510" t="s">
        <v>3444</v>
      </c>
      <c r="D1510" t="s">
        <v>3447</v>
      </c>
      <c r="E1510" t="s">
        <v>26</v>
      </c>
      <c r="F1510" t="s">
        <v>1605</v>
      </c>
      <c r="G1510" t="s">
        <v>2749</v>
      </c>
      <c r="H1510" t="s">
        <v>125</v>
      </c>
      <c r="I1510" t="s">
        <v>2205</v>
      </c>
      <c r="J1510" t="s">
        <v>124</v>
      </c>
      <c r="K1510" t="s">
        <v>2195</v>
      </c>
      <c r="L1510">
        <v>0</v>
      </c>
      <c r="M1510">
        <v>796</v>
      </c>
      <c r="N1510" t="s">
        <v>888</v>
      </c>
      <c r="O1510">
        <v>1</v>
      </c>
      <c r="P1510">
        <v>26400</v>
      </c>
      <c r="Q1510">
        <f t="shared" si="75"/>
        <v>26400</v>
      </c>
      <c r="R1510">
        <f t="shared" si="76"/>
        <v>29568.000000000004</v>
      </c>
      <c r="S1510"/>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row>
    <row r="1511" spans="1:60" s="2" customFormat="1" ht="15" x14ac:dyDescent="0.25">
      <c r="A1511" t="s">
        <v>3817</v>
      </c>
      <c r="B1511" t="s">
        <v>25</v>
      </c>
      <c r="C1511" t="s">
        <v>3444</v>
      </c>
      <c r="D1511" t="s">
        <v>3445</v>
      </c>
      <c r="E1511" t="s">
        <v>26</v>
      </c>
      <c r="F1511" t="s">
        <v>1605</v>
      </c>
      <c r="G1511" t="s">
        <v>2749</v>
      </c>
      <c r="H1511" t="s">
        <v>145</v>
      </c>
      <c r="I1511" t="s">
        <v>3429</v>
      </c>
      <c r="J1511" t="s">
        <v>124</v>
      </c>
      <c r="K1511" t="s">
        <v>2195</v>
      </c>
      <c r="L1511">
        <v>0</v>
      </c>
      <c r="M1511">
        <v>796</v>
      </c>
      <c r="N1511" t="s">
        <v>10</v>
      </c>
      <c r="O1511">
        <v>1</v>
      </c>
      <c r="P1511">
        <v>101200</v>
      </c>
      <c r="Q1511">
        <f t="shared" si="75"/>
        <v>101200</v>
      </c>
      <c r="R1511">
        <f t="shared" si="76"/>
        <v>113344.00000000001</v>
      </c>
      <c r="S1511"/>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row>
    <row r="1512" spans="1:60" s="2" customFormat="1" ht="15" x14ac:dyDescent="0.25">
      <c r="A1512" t="s">
        <v>3818</v>
      </c>
      <c r="B1512" t="s">
        <v>25</v>
      </c>
      <c r="C1512" t="s">
        <v>3448</v>
      </c>
      <c r="D1512" t="s">
        <v>3445</v>
      </c>
      <c r="E1512" t="s">
        <v>26</v>
      </c>
      <c r="F1512" t="s">
        <v>1605</v>
      </c>
      <c r="G1512" t="s">
        <v>2749</v>
      </c>
      <c r="H1512" t="s">
        <v>1488</v>
      </c>
      <c r="I1512" t="s">
        <v>3421</v>
      </c>
      <c r="J1512" t="s">
        <v>124</v>
      </c>
      <c r="K1512" t="s">
        <v>2195</v>
      </c>
      <c r="L1512">
        <v>0</v>
      </c>
      <c r="M1512">
        <v>796</v>
      </c>
      <c r="N1512" t="s">
        <v>888</v>
      </c>
      <c r="O1512">
        <v>1</v>
      </c>
      <c r="P1512">
        <v>101200</v>
      </c>
      <c r="Q1512">
        <f t="shared" si="75"/>
        <v>101200</v>
      </c>
      <c r="R1512">
        <f t="shared" si="76"/>
        <v>113344.00000000001</v>
      </c>
      <c r="S1512"/>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c r="AP1512" s="5"/>
      <c r="AQ1512" s="5"/>
      <c r="AR1512" s="5"/>
      <c r="AS1512" s="5"/>
      <c r="AT1512" s="5"/>
      <c r="AU1512" s="5"/>
      <c r="AV1512" s="5"/>
      <c r="AW1512" s="5"/>
      <c r="AX1512" s="5"/>
      <c r="AY1512" s="5"/>
      <c r="AZ1512" s="5"/>
      <c r="BA1512" s="5"/>
      <c r="BB1512" s="5"/>
      <c r="BC1512" s="5"/>
      <c r="BD1512" s="5"/>
      <c r="BE1512" s="5"/>
      <c r="BF1512" s="5"/>
      <c r="BG1512" s="5"/>
      <c r="BH1512" s="5"/>
    </row>
    <row r="1513" spans="1:60" s="2" customFormat="1" ht="15" x14ac:dyDescent="0.25">
      <c r="A1513" t="s">
        <v>3819</v>
      </c>
      <c r="B1513" t="s">
        <v>25</v>
      </c>
      <c r="C1513" t="s">
        <v>3449</v>
      </c>
      <c r="D1513" t="s">
        <v>3450</v>
      </c>
      <c r="E1513" t="s">
        <v>26</v>
      </c>
      <c r="F1513" t="s">
        <v>1605</v>
      </c>
      <c r="G1513" t="s">
        <v>2749</v>
      </c>
      <c r="H1513" t="s">
        <v>613</v>
      </c>
      <c r="I1513" t="s">
        <v>2169</v>
      </c>
      <c r="J1513" t="s">
        <v>124</v>
      </c>
      <c r="K1513" t="s">
        <v>2195</v>
      </c>
      <c r="L1513">
        <v>0</v>
      </c>
      <c r="M1513">
        <v>796</v>
      </c>
      <c r="N1513" t="s">
        <v>10</v>
      </c>
      <c r="O1513">
        <v>2</v>
      </c>
      <c r="P1513">
        <v>68916</v>
      </c>
      <c r="Q1513">
        <f t="shared" si="75"/>
        <v>137832</v>
      </c>
      <c r="R1513">
        <f t="shared" si="76"/>
        <v>154371.84000000003</v>
      </c>
      <c r="S1513"/>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c r="AT1513" s="5"/>
      <c r="AU1513" s="5"/>
      <c r="AV1513" s="5"/>
      <c r="AW1513" s="5"/>
      <c r="AX1513" s="5"/>
      <c r="AY1513" s="5"/>
      <c r="AZ1513" s="5"/>
      <c r="BA1513" s="5"/>
      <c r="BB1513" s="5"/>
      <c r="BC1513" s="5"/>
      <c r="BD1513" s="5"/>
      <c r="BE1513" s="5"/>
      <c r="BF1513" s="5"/>
      <c r="BG1513" s="5"/>
      <c r="BH1513" s="5"/>
    </row>
    <row r="1514" spans="1:60" s="2" customFormat="1" ht="15" x14ac:dyDescent="0.25">
      <c r="A1514" t="s">
        <v>3820</v>
      </c>
      <c r="B1514" t="s">
        <v>25</v>
      </c>
      <c r="C1514" t="s">
        <v>3449</v>
      </c>
      <c r="D1514" t="s">
        <v>3451</v>
      </c>
      <c r="E1514" t="s">
        <v>26</v>
      </c>
      <c r="F1514" t="s">
        <v>1605</v>
      </c>
      <c r="G1514" t="s">
        <v>2749</v>
      </c>
      <c r="H1514" t="s">
        <v>128</v>
      </c>
      <c r="I1514" t="s">
        <v>2210</v>
      </c>
      <c r="J1514" t="s">
        <v>124</v>
      </c>
      <c r="K1514" t="s">
        <v>2195</v>
      </c>
      <c r="L1514">
        <v>0</v>
      </c>
      <c r="M1514">
        <v>796</v>
      </c>
      <c r="N1514" t="s">
        <v>10</v>
      </c>
      <c r="O1514">
        <v>4</v>
      </c>
      <c r="P1514">
        <v>25742</v>
      </c>
      <c r="Q1514">
        <f t="shared" si="75"/>
        <v>102968</v>
      </c>
      <c r="R1514">
        <f t="shared" si="76"/>
        <v>115324.16000000002</v>
      </c>
      <c r="S1514"/>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c r="AP1514" s="5"/>
      <c r="AQ1514" s="5"/>
      <c r="AR1514" s="5"/>
      <c r="AS1514" s="5"/>
      <c r="AT1514" s="5"/>
      <c r="AU1514" s="5"/>
      <c r="AV1514" s="5"/>
      <c r="AW1514" s="5"/>
      <c r="AX1514" s="5"/>
      <c r="AY1514" s="5"/>
      <c r="AZ1514" s="5"/>
      <c r="BA1514" s="5"/>
      <c r="BB1514" s="5"/>
      <c r="BC1514" s="5"/>
      <c r="BD1514" s="5"/>
      <c r="BE1514" s="5"/>
      <c r="BF1514" s="5"/>
      <c r="BG1514" s="5"/>
      <c r="BH1514" s="5"/>
    </row>
    <row r="1515" spans="1:60" s="2" customFormat="1" ht="15" x14ac:dyDescent="0.25">
      <c r="A1515" t="s">
        <v>3821</v>
      </c>
      <c r="B1515" t="s">
        <v>25</v>
      </c>
      <c r="C1515" t="s">
        <v>3452</v>
      </c>
      <c r="D1515" t="s">
        <v>3453</v>
      </c>
      <c r="E1515" t="s">
        <v>26</v>
      </c>
      <c r="F1515" t="s">
        <v>1605</v>
      </c>
      <c r="G1515" t="s">
        <v>2749</v>
      </c>
      <c r="H1515" t="s">
        <v>753</v>
      </c>
      <c r="I1515" t="s">
        <v>2212</v>
      </c>
      <c r="J1515" t="s">
        <v>124</v>
      </c>
      <c r="K1515" t="s">
        <v>2195</v>
      </c>
      <c r="L1515">
        <v>0</v>
      </c>
      <c r="M1515">
        <v>796</v>
      </c>
      <c r="N1515" t="s">
        <v>888</v>
      </c>
      <c r="O1515">
        <v>2</v>
      </c>
      <c r="P1515">
        <v>3750</v>
      </c>
      <c r="Q1515">
        <f t="shared" si="75"/>
        <v>7500</v>
      </c>
      <c r="R1515">
        <f t="shared" si="76"/>
        <v>8400</v>
      </c>
      <c r="S151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c r="AT1515" s="5"/>
      <c r="AU1515" s="5"/>
      <c r="AV1515" s="5"/>
      <c r="AW1515" s="5"/>
      <c r="AX1515" s="5"/>
      <c r="AY1515" s="5"/>
      <c r="AZ1515" s="5"/>
      <c r="BA1515" s="5"/>
      <c r="BB1515" s="5"/>
      <c r="BC1515" s="5"/>
      <c r="BD1515" s="5"/>
      <c r="BE1515" s="5"/>
      <c r="BF1515" s="5"/>
      <c r="BG1515" s="5"/>
      <c r="BH1515" s="5"/>
    </row>
    <row r="1516" spans="1:60" s="2" customFormat="1" ht="15" x14ac:dyDescent="0.25">
      <c r="A1516" t="s">
        <v>3822</v>
      </c>
      <c r="B1516" t="s">
        <v>25</v>
      </c>
      <c r="C1516" t="s">
        <v>3452</v>
      </c>
      <c r="D1516" t="s">
        <v>3453</v>
      </c>
      <c r="E1516" t="s">
        <v>26</v>
      </c>
      <c r="F1516" t="s">
        <v>1605</v>
      </c>
      <c r="G1516" t="s">
        <v>2749</v>
      </c>
      <c r="H1516" t="s">
        <v>1488</v>
      </c>
      <c r="I1516" t="s">
        <v>3421</v>
      </c>
      <c r="J1516" t="s">
        <v>124</v>
      </c>
      <c r="K1516" t="s">
        <v>2195</v>
      </c>
      <c r="L1516">
        <v>0</v>
      </c>
      <c r="M1516">
        <v>796</v>
      </c>
      <c r="N1516" t="s">
        <v>888</v>
      </c>
      <c r="O1516">
        <v>2</v>
      </c>
      <c r="P1516">
        <v>3750</v>
      </c>
      <c r="Q1516">
        <f t="shared" si="75"/>
        <v>7500</v>
      </c>
      <c r="R1516">
        <f t="shared" si="76"/>
        <v>8400</v>
      </c>
      <c r="S1516"/>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c r="AP1516" s="5"/>
      <c r="AQ1516" s="5"/>
      <c r="AR1516" s="5"/>
      <c r="AS1516" s="5"/>
      <c r="AT1516" s="5"/>
      <c r="AU1516" s="5"/>
      <c r="AV1516" s="5"/>
      <c r="AW1516" s="5"/>
      <c r="AX1516" s="5"/>
      <c r="AY1516" s="5"/>
      <c r="AZ1516" s="5"/>
      <c r="BA1516" s="5"/>
      <c r="BB1516" s="5"/>
      <c r="BC1516" s="5"/>
      <c r="BD1516" s="5"/>
      <c r="BE1516" s="5"/>
      <c r="BF1516" s="5"/>
      <c r="BG1516" s="5"/>
      <c r="BH1516" s="5"/>
    </row>
    <row r="1517" spans="1:60" s="2" customFormat="1" ht="15" x14ac:dyDescent="0.25">
      <c r="A1517" t="s">
        <v>3823</v>
      </c>
      <c r="B1517" t="s">
        <v>25</v>
      </c>
      <c r="C1517" t="s">
        <v>3452</v>
      </c>
      <c r="D1517" t="s">
        <v>3453</v>
      </c>
      <c r="E1517" t="s">
        <v>26</v>
      </c>
      <c r="F1517" t="s">
        <v>1605</v>
      </c>
      <c r="G1517" t="s">
        <v>2749</v>
      </c>
      <c r="H1517" t="s">
        <v>2661</v>
      </c>
      <c r="I1517" t="s">
        <v>2215</v>
      </c>
      <c r="J1517" t="s">
        <v>124</v>
      </c>
      <c r="K1517" t="s">
        <v>2195</v>
      </c>
      <c r="L1517">
        <v>0</v>
      </c>
      <c r="M1517">
        <v>796</v>
      </c>
      <c r="N1517" t="s">
        <v>888</v>
      </c>
      <c r="O1517">
        <v>2</v>
      </c>
      <c r="P1517">
        <v>3750</v>
      </c>
      <c r="Q1517">
        <f t="shared" si="75"/>
        <v>7500</v>
      </c>
      <c r="R1517">
        <f t="shared" si="76"/>
        <v>8400</v>
      </c>
      <c r="S1517"/>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c r="AT1517" s="5"/>
      <c r="AU1517" s="5"/>
      <c r="AV1517" s="5"/>
      <c r="AW1517" s="5"/>
      <c r="AX1517" s="5"/>
      <c r="AY1517" s="5"/>
      <c r="AZ1517" s="5"/>
      <c r="BA1517" s="5"/>
      <c r="BB1517" s="5"/>
      <c r="BC1517" s="5"/>
      <c r="BD1517" s="5"/>
      <c r="BE1517" s="5"/>
      <c r="BF1517" s="5"/>
      <c r="BG1517" s="5"/>
      <c r="BH1517" s="5"/>
    </row>
    <row r="1518" spans="1:60" s="2" customFormat="1" ht="15" x14ac:dyDescent="0.25">
      <c r="A1518" t="s">
        <v>3824</v>
      </c>
      <c r="B1518" t="s">
        <v>25</v>
      </c>
      <c r="C1518" t="s">
        <v>3452</v>
      </c>
      <c r="D1518" t="s">
        <v>3453</v>
      </c>
      <c r="E1518" t="s">
        <v>26</v>
      </c>
      <c r="F1518" t="s">
        <v>1605</v>
      </c>
      <c r="G1518" t="s">
        <v>2749</v>
      </c>
      <c r="H1518" t="s">
        <v>128</v>
      </c>
      <c r="I1518" t="s">
        <v>2816</v>
      </c>
      <c r="J1518" t="s">
        <v>124</v>
      </c>
      <c r="K1518" t="s">
        <v>2195</v>
      </c>
      <c r="L1518">
        <v>0</v>
      </c>
      <c r="M1518">
        <v>796</v>
      </c>
      <c r="N1518" t="s">
        <v>888</v>
      </c>
      <c r="O1518">
        <v>2</v>
      </c>
      <c r="P1518">
        <v>3750</v>
      </c>
      <c r="Q1518">
        <f t="shared" si="75"/>
        <v>7500</v>
      </c>
      <c r="R1518">
        <f t="shared" si="76"/>
        <v>8400</v>
      </c>
      <c r="S1518"/>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c r="AT1518" s="5"/>
      <c r="AU1518" s="5"/>
      <c r="AV1518" s="5"/>
      <c r="AW1518" s="5"/>
      <c r="AX1518" s="5"/>
      <c r="AY1518" s="5"/>
      <c r="AZ1518" s="5"/>
      <c r="BA1518" s="5"/>
      <c r="BB1518" s="5"/>
      <c r="BC1518" s="5"/>
      <c r="BD1518" s="5"/>
      <c r="BE1518" s="5"/>
      <c r="BF1518" s="5"/>
      <c r="BG1518" s="5"/>
      <c r="BH1518" s="5"/>
    </row>
    <row r="1519" spans="1:60" s="2" customFormat="1" ht="15" x14ac:dyDescent="0.25">
      <c r="A1519" t="s">
        <v>3825</v>
      </c>
      <c r="B1519" t="s">
        <v>25</v>
      </c>
      <c r="C1519" t="s">
        <v>3452</v>
      </c>
      <c r="D1519" t="s">
        <v>3453</v>
      </c>
      <c r="E1519" t="s">
        <v>26</v>
      </c>
      <c r="F1519" t="s">
        <v>1605</v>
      </c>
      <c r="G1519" t="s">
        <v>2749</v>
      </c>
      <c r="H1519" t="s">
        <v>753</v>
      </c>
      <c r="I1519" t="s">
        <v>3357</v>
      </c>
      <c r="J1519" t="s">
        <v>124</v>
      </c>
      <c r="K1519" t="s">
        <v>2195</v>
      </c>
      <c r="L1519">
        <v>0</v>
      </c>
      <c r="M1519">
        <v>796</v>
      </c>
      <c r="N1519" t="s">
        <v>888</v>
      </c>
      <c r="O1519">
        <v>2</v>
      </c>
      <c r="P1519">
        <v>3750</v>
      </c>
      <c r="Q1519">
        <f t="shared" si="75"/>
        <v>7500</v>
      </c>
      <c r="R1519">
        <f t="shared" si="76"/>
        <v>8400</v>
      </c>
      <c r="S1519"/>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c r="AP1519" s="5"/>
      <c r="AQ1519" s="5"/>
      <c r="AR1519" s="5"/>
      <c r="AS1519" s="5"/>
      <c r="AT1519" s="5"/>
      <c r="AU1519" s="5"/>
      <c r="AV1519" s="5"/>
      <c r="AW1519" s="5"/>
      <c r="AX1519" s="5"/>
      <c r="AY1519" s="5"/>
      <c r="AZ1519" s="5"/>
      <c r="BA1519" s="5"/>
      <c r="BB1519" s="5"/>
      <c r="BC1519" s="5"/>
      <c r="BD1519" s="5"/>
      <c r="BE1519" s="5"/>
      <c r="BF1519" s="5"/>
      <c r="BG1519" s="5"/>
      <c r="BH1519" s="5"/>
    </row>
    <row r="1520" spans="1:60" s="2" customFormat="1" ht="15" x14ac:dyDescent="0.25">
      <c r="A1520" t="s">
        <v>3826</v>
      </c>
      <c r="B1520" t="s">
        <v>25</v>
      </c>
      <c r="C1520" t="s">
        <v>3452</v>
      </c>
      <c r="D1520" t="s">
        <v>3453</v>
      </c>
      <c r="E1520" t="s">
        <v>26</v>
      </c>
      <c r="F1520" t="s">
        <v>1605</v>
      </c>
      <c r="G1520" t="s">
        <v>2749</v>
      </c>
      <c r="H1520" t="s">
        <v>753</v>
      </c>
      <c r="I1520" t="s">
        <v>2218</v>
      </c>
      <c r="J1520" t="s">
        <v>124</v>
      </c>
      <c r="K1520" t="s">
        <v>2195</v>
      </c>
      <c r="L1520">
        <v>0</v>
      </c>
      <c r="M1520">
        <v>796</v>
      </c>
      <c r="N1520" t="s">
        <v>888</v>
      </c>
      <c r="O1520">
        <v>2</v>
      </c>
      <c r="P1520">
        <v>3750</v>
      </c>
      <c r="Q1520">
        <f t="shared" si="75"/>
        <v>7500</v>
      </c>
      <c r="R1520">
        <f t="shared" si="76"/>
        <v>8400</v>
      </c>
      <c r="S1520"/>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c r="AT1520" s="5"/>
      <c r="AU1520" s="5"/>
      <c r="AV1520" s="5"/>
      <c r="AW1520" s="5"/>
      <c r="AX1520" s="5"/>
      <c r="AY1520" s="5"/>
      <c r="AZ1520" s="5"/>
      <c r="BA1520" s="5"/>
      <c r="BB1520" s="5"/>
      <c r="BC1520" s="5"/>
      <c r="BD1520" s="5"/>
      <c r="BE1520" s="5"/>
      <c r="BF1520" s="5"/>
      <c r="BG1520" s="5"/>
      <c r="BH1520" s="5"/>
    </row>
    <row r="1521" spans="1:60" s="2" customFormat="1" ht="15" x14ac:dyDescent="0.25">
      <c r="A1521" t="s">
        <v>3827</v>
      </c>
      <c r="B1521" t="s">
        <v>25</v>
      </c>
      <c r="C1521" t="s">
        <v>3452</v>
      </c>
      <c r="D1521" t="s">
        <v>3453</v>
      </c>
      <c r="E1521" t="s">
        <v>26</v>
      </c>
      <c r="F1521" t="s">
        <v>1605</v>
      </c>
      <c r="G1521" t="s">
        <v>2749</v>
      </c>
      <c r="H1521" t="s">
        <v>131</v>
      </c>
      <c r="I1521" t="s">
        <v>2217</v>
      </c>
      <c r="J1521" t="s">
        <v>124</v>
      </c>
      <c r="K1521" t="s">
        <v>2195</v>
      </c>
      <c r="L1521">
        <v>0</v>
      </c>
      <c r="M1521">
        <v>796</v>
      </c>
      <c r="N1521" t="s">
        <v>888</v>
      </c>
      <c r="O1521">
        <v>2</v>
      </c>
      <c r="P1521">
        <v>3750</v>
      </c>
      <c r="Q1521">
        <f t="shared" si="75"/>
        <v>7500</v>
      </c>
      <c r="R1521">
        <f t="shared" si="76"/>
        <v>8400</v>
      </c>
      <c r="S1521"/>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c r="AT1521" s="5"/>
      <c r="AU1521" s="5"/>
      <c r="AV1521" s="5"/>
      <c r="AW1521" s="5"/>
      <c r="AX1521" s="5"/>
      <c r="AY1521" s="5"/>
      <c r="AZ1521" s="5"/>
      <c r="BA1521" s="5"/>
      <c r="BB1521" s="5"/>
      <c r="BC1521" s="5"/>
      <c r="BD1521" s="5"/>
      <c r="BE1521" s="5"/>
      <c r="BF1521" s="5"/>
      <c r="BG1521" s="5"/>
      <c r="BH1521" s="5"/>
    </row>
    <row r="1522" spans="1:60" s="2" customFormat="1" ht="15" x14ac:dyDescent="0.25">
      <c r="A1522" t="s">
        <v>3828</v>
      </c>
      <c r="B1522" t="s">
        <v>25</v>
      </c>
      <c r="C1522" t="s">
        <v>3454</v>
      </c>
      <c r="D1522" t="s">
        <v>3455</v>
      </c>
      <c r="E1522" t="s">
        <v>26</v>
      </c>
      <c r="F1522" t="s">
        <v>1605</v>
      </c>
      <c r="G1522" t="s">
        <v>2749</v>
      </c>
      <c r="H1522" t="s">
        <v>125</v>
      </c>
      <c r="I1522" t="s">
        <v>2205</v>
      </c>
      <c r="J1522" t="s">
        <v>124</v>
      </c>
      <c r="K1522" t="s">
        <v>2195</v>
      </c>
      <c r="L1522">
        <v>0</v>
      </c>
      <c r="M1522">
        <v>796</v>
      </c>
      <c r="N1522" t="s">
        <v>10</v>
      </c>
      <c r="O1522">
        <v>1</v>
      </c>
      <c r="P1522">
        <v>352000</v>
      </c>
      <c r="Q1522">
        <f t="shared" si="75"/>
        <v>352000</v>
      </c>
      <c r="R1522">
        <f t="shared" si="76"/>
        <v>394240.00000000006</v>
      </c>
      <c r="S1522"/>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c r="AP1522" s="5"/>
      <c r="AQ1522" s="5"/>
      <c r="AR1522" s="5"/>
      <c r="AS1522" s="5"/>
      <c r="AT1522" s="5"/>
      <c r="AU1522" s="5"/>
      <c r="AV1522" s="5"/>
      <c r="AW1522" s="5"/>
      <c r="AX1522" s="5"/>
      <c r="AY1522" s="5"/>
      <c r="AZ1522" s="5"/>
      <c r="BA1522" s="5"/>
      <c r="BB1522" s="5"/>
      <c r="BC1522" s="5"/>
      <c r="BD1522" s="5"/>
      <c r="BE1522" s="5"/>
      <c r="BF1522" s="5"/>
      <c r="BG1522" s="5"/>
      <c r="BH1522" s="5"/>
    </row>
    <row r="1523" spans="1:60" s="2" customFormat="1" ht="15" x14ac:dyDescent="0.25">
      <c r="A1523" t="s">
        <v>3829</v>
      </c>
      <c r="B1523" t="s">
        <v>25</v>
      </c>
      <c r="C1523" t="s">
        <v>3456</v>
      </c>
      <c r="D1523" t="s">
        <v>3457</v>
      </c>
      <c r="E1523" t="s">
        <v>26</v>
      </c>
      <c r="F1523" t="s">
        <v>1605</v>
      </c>
      <c r="G1523" t="s">
        <v>2749</v>
      </c>
      <c r="H1523" t="s">
        <v>145</v>
      </c>
      <c r="I1523" t="s">
        <v>3429</v>
      </c>
      <c r="J1523" t="s">
        <v>124</v>
      </c>
      <c r="K1523" t="s">
        <v>2195</v>
      </c>
      <c r="L1523">
        <v>0</v>
      </c>
      <c r="M1523">
        <v>796</v>
      </c>
      <c r="N1523" t="s">
        <v>10</v>
      </c>
      <c r="O1523">
        <v>4</v>
      </c>
      <c r="P1523">
        <v>121000</v>
      </c>
      <c r="Q1523">
        <f t="shared" si="75"/>
        <v>484000</v>
      </c>
      <c r="R1523">
        <f t="shared" si="76"/>
        <v>542080</v>
      </c>
      <c r="S1523"/>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c r="AT1523" s="5"/>
      <c r="AU1523" s="5"/>
      <c r="AV1523" s="5"/>
      <c r="AW1523" s="5"/>
      <c r="AX1523" s="5"/>
      <c r="AY1523" s="5"/>
      <c r="AZ1523" s="5"/>
      <c r="BA1523" s="5"/>
      <c r="BB1523" s="5"/>
      <c r="BC1523" s="5"/>
      <c r="BD1523" s="5"/>
      <c r="BE1523" s="5"/>
      <c r="BF1523" s="5"/>
      <c r="BG1523" s="5"/>
      <c r="BH1523" s="5"/>
    </row>
    <row r="1524" spans="1:60" s="2" customFormat="1" ht="15" x14ac:dyDescent="0.25">
      <c r="A1524" t="s">
        <v>3830</v>
      </c>
      <c r="B1524" t="s">
        <v>25</v>
      </c>
      <c r="C1524" t="s">
        <v>3456</v>
      </c>
      <c r="D1524" t="s">
        <v>3458</v>
      </c>
      <c r="E1524" t="s">
        <v>26</v>
      </c>
      <c r="F1524" t="s">
        <v>1605</v>
      </c>
      <c r="G1524" t="s">
        <v>2749</v>
      </c>
      <c r="H1524" t="s">
        <v>145</v>
      </c>
      <c r="I1524" t="s">
        <v>3429</v>
      </c>
      <c r="J1524" t="s">
        <v>124</v>
      </c>
      <c r="K1524" t="s">
        <v>2195</v>
      </c>
      <c r="L1524">
        <v>0</v>
      </c>
      <c r="M1524">
        <v>796</v>
      </c>
      <c r="N1524" t="s">
        <v>10</v>
      </c>
      <c r="O1524">
        <v>2</v>
      </c>
      <c r="P1524">
        <v>146000</v>
      </c>
      <c r="Q1524">
        <f t="shared" si="75"/>
        <v>292000</v>
      </c>
      <c r="R1524">
        <f t="shared" si="76"/>
        <v>327040.00000000006</v>
      </c>
      <c r="S1524"/>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c r="AP1524" s="5"/>
      <c r="AQ1524" s="5"/>
      <c r="AR1524" s="5"/>
      <c r="AS1524" s="5"/>
      <c r="AT1524" s="5"/>
      <c r="AU1524" s="5"/>
      <c r="AV1524" s="5"/>
      <c r="AW1524" s="5"/>
      <c r="AX1524" s="5"/>
      <c r="AY1524" s="5"/>
      <c r="AZ1524" s="5"/>
      <c r="BA1524" s="5"/>
      <c r="BB1524" s="5"/>
      <c r="BC1524" s="5"/>
      <c r="BD1524" s="5"/>
      <c r="BE1524" s="5"/>
      <c r="BF1524" s="5"/>
      <c r="BG1524" s="5"/>
      <c r="BH1524" s="5"/>
    </row>
    <row r="1525" spans="1:60" s="2" customFormat="1" ht="15" x14ac:dyDescent="0.25">
      <c r="A1525" t="s">
        <v>3831</v>
      </c>
      <c r="B1525" t="s">
        <v>25</v>
      </c>
      <c r="C1525" t="s">
        <v>3456</v>
      </c>
      <c r="D1525" t="s">
        <v>3459</v>
      </c>
      <c r="E1525" t="s">
        <v>26</v>
      </c>
      <c r="F1525" t="s">
        <v>1605</v>
      </c>
      <c r="G1525" t="s">
        <v>2749</v>
      </c>
      <c r="H1525" t="s">
        <v>145</v>
      </c>
      <c r="I1525" t="s">
        <v>3429</v>
      </c>
      <c r="J1525" t="s">
        <v>124</v>
      </c>
      <c r="K1525" t="s">
        <v>2195</v>
      </c>
      <c r="L1525">
        <v>0</v>
      </c>
      <c r="M1525">
        <v>796</v>
      </c>
      <c r="N1525" t="s">
        <v>10</v>
      </c>
      <c r="O1525">
        <v>2</v>
      </c>
      <c r="P1525">
        <v>121000</v>
      </c>
      <c r="Q1525">
        <f t="shared" si="75"/>
        <v>242000</v>
      </c>
      <c r="R1525">
        <f t="shared" si="76"/>
        <v>271040</v>
      </c>
      <c r="S152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c r="AT1525" s="5"/>
      <c r="AU1525" s="5"/>
      <c r="AV1525" s="5"/>
      <c r="AW1525" s="5"/>
      <c r="AX1525" s="5"/>
      <c r="AY1525" s="5"/>
      <c r="AZ1525" s="5"/>
      <c r="BA1525" s="5"/>
      <c r="BB1525" s="5"/>
      <c r="BC1525" s="5"/>
      <c r="BD1525" s="5"/>
      <c r="BE1525" s="5"/>
      <c r="BF1525" s="5"/>
      <c r="BG1525" s="5"/>
      <c r="BH1525" s="5"/>
    </row>
    <row r="1526" spans="1:60" s="2" customFormat="1" ht="15" x14ac:dyDescent="0.25">
      <c r="A1526" t="s">
        <v>3832</v>
      </c>
      <c r="B1526" t="s">
        <v>25</v>
      </c>
      <c r="C1526" t="s">
        <v>3460</v>
      </c>
      <c r="D1526" t="s">
        <v>3461</v>
      </c>
      <c r="E1526" t="s">
        <v>26</v>
      </c>
      <c r="F1526" t="s">
        <v>1605</v>
      </c>
      <c r="G1526" t="s">
        <v>2749</v>
      </c>
      <c r="H1526" t="s">
        <v>125</v>
      </c>
      <c r="I1526" t="s">
        <v>2205</v>
      </c>
      <c r="J1526" t="s">
        <v>124</v>
      </c>
      <c r="K1526" t="s">
        <v>2195</v>
      </c>
      <c r="L1526">
        <v>0</v>
      </c>
      <c r="M1526">
        <v>796</v>
      </c>
      <c r="N1526" t="s">
        <v>10</v>
      </c>
      <c r="O1526">
        <v>4</v>
      </c>
      <c r="P1526">
        <v>31325</v>
      </c>
      <c r="Q1526">
        <f t="shared" si="75"/>
        <v>125300</v>
      </c>
      <c r="R1526">
        <f t="shared" si="76"/>
        <v>140336</v>
      </c>
      <c r="S1526"/>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c r="AT1526" s="5"/>
      <c r="AU1526" s="5"/>
      <c r="AV1526" s="5"/>
      <c r="AW1526" s="5"/>
      <c r="AX1526" s="5"/>
      <c r="AY1526" s="5"/>
      <c r="AZ1526" s="5"/>
      <c r="BA1526" s="5"/>
      <c r="BB1526" s="5"/>
      <c r="BC1526" s="5"/>
      <c r="BD1526" s="5"/>
      <c r="BE1526" s="5"/>
      <c r="BF1526" s="5"/>
      <c r="BG1526" s="5"/>
      <c r="BH1526" s="5"/>
    </row>
    <row r="1527" spans="1:60" s="2" customFormat="1" ht="15" x14ac:dyDescent="0.25">
      <c r="A1527" t="s">
        <v>3833</v>
      </c>
      <c r="B1527" t="s">
        <v>25</v>
      </c>
      <c r="C1527" t="s">
        <v>3460</v>
      </c>
      <c r="D1527" t="s">
        <v>3462</v>
      </c>
      <c r="E1527" t="s">
        <v>26</v>
      </c>
      <c r="F1527" t="s">
        <v>1605</v>
      </c>
      <c r="G1527" t="s">
        <v>2749</v>
      </c>
      <c r="H1527" t="s">
        <v>125</v>
      </c>
      <c r="I1527" t="s">
        <v>2205</v>
      </c>
      <c r="J1527" t="s">
        <v>124</v>
      </c>
      <c r="K1527" t="s">
        <v>2195</v>
      </c>
      <c r="L1527">
        <v>0</v>
      </c>
      <c r="M1527">
        <v>796</v>
      </c>
      <c r="N1527" t="s">
        <v>10</v>
      </c>
      <c r="O1527">
        <v>3</v>
      </c>
      <c r="P1527">
        <v>23450</v>
      </c>
      <c r="Q1527">
        <f t="shared" si="75"/>
        <v>70350</v>
      </c>
      <c r="R1527">
        <f t="shared" si="76"/>
        <v>78792.000000000015</v>
      </c>
      <c r="S1527"/>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5"/>
      <c r="BC1527" s="5"/>
      <c r="BD1527" s="5"/>
      <c r="BE1527" s="5"/>
      <c r="BF1527" s="5"/>
      <c r="BG1527" s="5"/>
      <c r="BH1527" s="5"/>
    </row>
    <row r="1528" spans="1:60" s="2" customFormat="1" ht="15" x14ac:dyDescent="0.25">
      <c r="A1528" t="s">
        <v>3834</v>
      </c>
      <c r="B1528" t="s">
        <v>25</v>
      </c>
      <c r="C1528" t="s">
        <v>3460</v>
      </c>
      <c r="D1528" t="s">
        <v>3463</v>
      </c>
      <c r="E1528" t="s">
        <v>26</v>
      </c>
      <c r="F1528" t="s">
        <v>1605</v>
      </c>
      <c r="G1528" t="s">
        <v>2749</v>
      </c>
      <c r="H1528" t="s">
        <v>125</v>
      </c>
      <c r="I1528" t="s">
        <v>2205</v>
      </c>
      <c r="J1528" t="s">
        <v>124</v>
      </c>
      <c r="K1528" t="s">
        <v>2195</v>
      </c>
      <c r="L1528">
        <v>0</v>
      </c>
      <c r="M1528">
        <v>796</v>
      </c>
      <c r="N1528" t="s">
        <v>10</v>
      </c>
      <c r="O1528">
        <v>7</v>
      </c>
      <c r="P1528">
        <v>17470</v>
      </c>
      <c r="Q1528">
        <f t="shared" si="75"/>
        <v>122290</v>
      </c>
      <c r="R1528">
        <f t="shared" si="76"/>
        <v>136964.80000000002</v>
      </c>
      <c r="S1528"/>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c r="AP1528" s="5"/>
      <c r="AQ1528" s="5"/>
      <c r="AR1528" s="5"/>
      <c r="AS1528" s="5"/>
      <c r="AT1528" s="5"/>
      <c r="AU1528" s="5"/>
      <c r="AV1528" s="5"/>
      <c r="AW1528" s="5"/>
      <c r="AX1528" s="5"/>
      <c r="AY1528" s="5"/>
      <c r="AZ1528" s="5"/>
      <c r="BA1528" s="5"/>
      <c r="BB1528" s="5"/>
      <c r="BC1528" s="5"/>
      <c r="BD1528" s="5"/>
      <c r="BE1528" s="5"/>
      <c r="BF1528" s="5"/>
      <c r="BG1528" s="5"/>
      <c r="BH1528" s="5"/>
    </row>
    <row r="1529" spans="1:60" s="2" customFormat="1" ht="15" x14ac:dyDescent="0.25">
      <c r="A1529" t="s">
        <v>3835</v>
      </c>
      <c r="B1529" t="s">
        <v>25</v>
      </c>
      <c r="C1529" t="s">
        <v>3460</v>
      </c>
      <c r="D1529" t="s">
        <v>3464</v>
      </c>
      <c r="E1529" t="s">
        <v>26</v>
      </c>
      <c r="F1529" t="s">
        <v>1605</v>
      </c>
      <c r="G1529" t="s">
        <v>2749</v>
      </c>
      <c r="H1529" t="s">
        <v>125</v>
      </c>
      <c r="I1529" t="s">
        <v>2205</v>
      </c>
      <c r="J1529" t="s">
        <v>124</v>
      </c>
      <c r="K1529" t="s">
        <v>2195</v>
      </c>
      <c r="L1529">
        <v>0</v>
      </c>
      <c r="M1529">
        <v>796</v>
      </c>
      <c r="N1529" t="s">
        <v>10</v>
      </c>
      <c r="O1529">
        <v>4</v>
      </c>
      <c r="P1529">
        <v>14215</v>
      </c>
      <c r="Q1529">
        <f t="shared" si="75"/>
        <v>56860</v>
      </c>
      <c r="R1529">
        <f t="shared" si="76"/>
        <v>63683.200000000004</v>
      </c>
      <c r="S1529"/>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c r="AP1529" s="5"/>
      <c r="AQ1529" s="5"/>
      <c r="AR1529" s="5"/>
      <c r="AS1529" s="5"/>
      <c r="AT1529" s="5"/>
      <c r="AU1529" s="5"/>
      <c r="AV1529" s="5"/>
      <c r="AW1529" s="5"/>
      <c r="AX1529" s="5"/>
      <c r="AY1529" s="5"/>
      <c r="AZ1529" s="5"/>
      <c r="BA1529" s="5"/>
      <c r="BB1529" s="5"/>
      <c r="BC1529" s="5"/>
      <c r="BD1529" s="5"/>
      <c r="BE1529" s="5"/>
      <c r="BF1529" s="5"/>
      <c r="BG1529" s="5"/>
      <c r="BH1529" s="5"/>
    </row>
    <row r="1530" spans="1:60" s="2" customFormat="1" ht="15" x14ac:dyDescent="0.25">
      <c r="A1530" t="s">
        <v>3836</v>
      </c>
      <c r="B1530" t="s">
        <v>25</v>
      </c>
      <c r="C1530" t="s">
        <v>3460</v>
      </c>
      <c r="D1530" t="s">
        <v>3465</v>
      </c>
      <c r="E1530" t="s">
        <v>26</v>
      </c>
      <c r="F1530" t="s">
        <v>1605</v>
      </c>
      <c r="G1530" t="s">
        <v>2749</v>
      </c>
      <c r="H1530" t="s">
        <v>125</v>
      </c>
      <c r="I1530" t="s">
        <v>2205</v>
      </c>
      <c r="J1530" t="s">
        <v>124</v>
      </c>
      <c r="K1530" t="s">
        <v>2195</v>
      </c>
      <c r="L1530">
        <v>0</v>
      </c>
      <c r="M1530">
        <v>796</v>
      </c>
      <c r="N1530" t="s">
        <v>10</v>
      </c>
      <c r="O1530">
        <v>8</v>
      </c>
      <c r="P1530">
        <v>9330</v>
      </c>
      <c r="Q1530">
        <f t="shared" si="75"/>
        <v>74640</v>
      </c>
      <c r="R1530">
        <f t="shared" si="76"/>
        <v>83596.800000000003</v>
      </c>
      <c r="S1530"/>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c r="AP1530" s="5"/>
      <c r="AQ1530" s="5"/>
      <c r="AR1530" s="5"/>
      <c r="AS1530" s="5"/>
      <c r="AT1530" s="5"/>
      <c r="AU1530" s="5"/>
      <c r="AV1530" s="5"/>
      <c r="AW1530" s="5"/>
      <c r="AX1530" s="5"/>
      <c r="AY1530" s="5"/>
      <c r="AZ1530" s="5"/>
      <c r="BA1530" s="5"/>
      <c r="BB1530" s="5"/>
      <c r="BC1530" s="5"/>
      <c r="BD1530" s="5"/>
      <c r="BE1530" s="5"/>
      <c r="BF1530" s="5"/>
      <c r="BG1530" s="5"/>
      <c r="BH1530" s="5"/>
    </row>
    <row r="1531" spans="1:60" s="2" customFormat="1" ht="15" x14ac:dyDescent="0.25">
      <c r="A1531" t="s">
        <v>3837</v>
      </c>
      <c r="B1531" t="s">
        <v>25</v>
      </c>
      <c r="C1531" t="s">
        <v>3460</v>
      </c>
      <c r="D1531" t="s">
        <v>3466</v>
      </c>
      <c r="E1531" t="s">
        <v>26</v>
      </c>
      <c r="F1531" t="s">
        <v>1605</v>
      </c>
      <c r="G1531" t="s">
        <v>2749</v>
      </c>
      <c r="H1531" t="s">
        <v>125</v>
      </c>
      <c r="I1531" t="s">
        <v>2206</v>
      </c>
      <c r="J1531" t="s">
        <v>124</v>
      </c>
      <c r="K1531" t="s">
        <v>2195</v>
      </c>
      <c r="L1531">
        <v>0</v>
      </c>
      <c r="M1531">
        <v>796</v>
      </c>
      <c r="N1531" t="s">
        <v>10</v>
      </c>
      <c r="O1531">
        <v>3</v>
      </c>
      <c r="P1531">
        <v>14300</v>
      </c>
      <c r="Q1531">
        <f t="shared" si="75"/>
        <v>42900</v>
      </c>
      <c r="R1531">
        <f t="shared" si="76"/>
        <v>48048.000000000007</v>
      </c>
      <c r="S1531"/>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c r="AT1531" s="5"/>
      <c r="AU1531" s="5"/>
      <c r="AV1531" s="5"/>
      <c r="AW1531" s="5"/>
      <c r="AX1531" s="5"/>
      <c r="AY1531" s="5"/>
      <c r="AZ1531" s="5"/>
      <c r="BA1531" s="5"/>
      <c r="BB1531" s="5"/>
      <c r="BC1531" s="5"/>
      <c r="BD1531" s="5"/>
      <c r="BE1531" s="5"/>
      <c r="BF1531" s="5"/>
      <c r="BG1531" s="5"/>
      <c r="BH1531" s="5"/>
    </row>
    <row r="1532" spans="1:60" s="2" customFormat="1" ht="15" x14ac:dyDescent="0.25">
      <c r="A1532" t="s">
        <v>3838</v>
      </c>
      <c r="B1532" t="s">
        <v>25</v>
      </c>
      <c r="C1532" t="s">
        <v>3460</v>
      </c>
      <c r="D1532" t="s">
        <v>3467</v>
      </c>
      <c r="E1532" t="s">
        <v>26</v>
      </c>
      <c r="F1532" t="s">
        <v>1605</v>
      </c>
      <c r="G1532" t="s">
        <v>2749</v>
      </c>
      <c r="H1532" t="s">
        <v>125</v>
      </c>
      <c r="I1532" t="s">
        <v>2206</v>
      </c>
      <c r="J1532" t="s">
        <v>124</v>
      </c>
      <c r="K1532" t="s">
        <v>2195</v>
      </c>
      <c r="L1532">
        <v>0</v>
      </c>
      <c r="M1532">
        <v>796</v>
      </c>
      <c r="N1532" t="s">
        <v>10</v>
      </c>
      <c r="O1532">
        <v>4</v>
      </c>
      <c r="P1532">
        <v>10500</v>
      </c>
      <c r="Q1532">
        <f t="shared" si="75"/>
        <v>42000</v>
      </c>
      <c r="R1532">
        <f t="shared" si="76"/>
        <v>47040.000000000007</v>
      </c>
      <c r="S1532"/>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c r="AP1532" s="5"/>
      <c r="AQ1532" s="5"/>
      <c r="AR1532" s="5"/>
      <c r="AS1532" s="5"/>
      <c r="AT1532" s="5"/>
      <c r="AU1532" s="5"/>
      <c r="AV1532" s="5"/>
      <c r="AW1532" s="5"/>
      <c r="AX1532" s="5"/>
      <c r="AY1532" s="5"/>
      <c r="AZ1532" s="5"/>
      <c r="BA1532" s="5"/>
      <c r="BB1532" s="5"/>
      <c r="BC1532" s="5"/>
      <c r="BD1532" s="5"/>
      <c r="BE1532" s="5"/>
      <c r="BF1532" s="5"/>
      <c r="BG1532" s="5"/>
      <c r="BH1532" s="5"/>
    </row>
    <row r="1533" spans="1:60" s="2" customFormat="1" ht="15" x14ac:dyDescent="0.25">
      <c r="A1533" t="s">
        <v>3839</v>
      </c>
      <c r="B1533" t="s">
        <v>25</v>
      </c>
      <c r="C1533" t="s">
        <v>3460</v>
      </c>
      <c r="D1533" t="s">
        <v>3468</v>
      </c>
      <c r="E1533" t="s">
        <v>26</v>
      </c>
      <c r="F1533" t="s">
        <v>1605</v>
      </c>
      <c r="G1533" t="s">
        <v>2749</v>
      </c>
      <c r="H1533" t="s">
        <v>125</v>
      </c>
      <c r="I1533" t="s">
        <v>2206</v>
      </c>
      <c r="J1533" t="s">
        <v>124</v>
      </c>
      <c r="K1533" t="s">
        <v>2195</v>
      </c>
      <c r="L1533">
        <v>0</v>
      </c>
      <c r="M1533">
        <v>796</v>
      </c>
      <c r="N1533" t="s">
        <v>10</v>
      </c>
      <c r="O1533">
        <v>4</v>
      </c>
      <c r="P1533">
        <v>13000</v>
      </c>
      <c r="Q1533">
        <f t="shared" si="75"/>
        <v>52000</v>
      </c>
      <c r="R1533">
        <f t="shared" si="76"/>
        <v>58240.000000000007</v>
      </c>
      <c r="S1533"/>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c r="AT1533" s="5"/>
      <c r="AU1533" s="5"/>
      <c r="AV1533" s="5"/>
      <c r="AW1533" s="5"/>
      <c r="AX1533" s="5"/>
      <c r="AY1533" s="5"/>
      <c r="AZ1533" s="5"/>
      <c r="BA1533" s="5"/>
      <c r="BB1533" s="5"/>
      <c r="BC1533" s="5"/>
      <c r="BD1533" s="5"/>
      <c r="BE1533" s="5"/>
      <c r="BF1533" s="5"/>
      <c r="BG1533" s="5"/>
      <c r="BH1533" s="5"/>
    </row>
    <row r="1534" spans="1:60" s="2" customFormat="1" ht="15" x14ac:dyDescent="0.25">
      <c r="A1534" t="s">
        <v>3840</v>
      </c>
      <c r="B1534" t="s">
        <v>25</v>
      </c>
      <c r="C1534" t="s">
        <v>3460</v>
      </c>
      <c r="D1534" t="s">
        <v>3469</v>
      </c>
      <c r="E1534" t="s">
        <v>26</v>
      </c>
      <c r="F1534" t="s">
        <v>1605</v>
      </c>
      <c r="G1534" t="s">
        <v>2749</v>
      </c>
      <c r="H1534" t="s">
        <v>880</v>
      </c>
      <c r="I1534" t="s">
        <v>2813</v>
      </c>
      <c r="J1534" t="s">
        <v>124</v>
      </c>
      <c r="K1534" t="s">
        <v>2195</v>
      </c>
      <c r="L1534">
        <v>0</v>
      </c>
      <c r="M1534">
        <v>796</v>
      </c>
      <c r="N1534" t="s">
        <v>10</v>
      </c>
      <c r="O1534">
        <v>3</v>
      </c>
      <c r="P1534">
        <v>36900</v>
      </c>
      <c r="Q1534">
        <f t="shared" si="75"/>
        <v>110700</v>
      </c>
      <c r="R1534">
        <f t="shared" si="76"/>
        <v>123984.00000000001</v>
      </c>
      <c r="S1534"/>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c r="AT1534" s="5"/>
      <c r="AU1534" s="5"/>
      <c r="AV1534" s="5"/>
      <c r="AW1534" s="5"/>
      <c r="AX1534" s="5"/>
      <c r="AY1534" s="5"/>
      <c r="AZ1534" s="5"/>
      <c r="BA1534" s="5"/>
      <c r="BB1534" s="5"/>
      <c r="BC1534" s="5"/>
      <c r="BD1534" s="5"/>
      <c r="BE1534" s="5"/>
      <c r="BF1534" s="5"/>
      <c r="BG1534" s="5"/>
      <c r="BH1534" s="5"/>
    </row>
    <row r="1535" spans="1:60" s="2" customFormat="1" ht="15" x14ac:dyDescent="0.25">
      <c r="A1535" t="s">
        <v>3841</v>
      </c>
      <c r="B1535" t="s">
        <v>25</v>
      </c>
      <c r="C1535" t="s">
        <v>3470</v>
      </c>
      <c r="D1535" t="s">
        <v>3471</v>
      </c>
      <c r="E1535" t="s">
        <v>26</v>
      </c>
      <c r="F1535" t="s">
        <v>1605</v>
      </c>
      <c r="G1535" t="s">
        <v>2749</v>
      </c>
      <c r="H1535" t="s">
        <v>125</v>
      </c>
      <c r="I1535" t="s">
        <v>2205</v>
      </c>
      <c r="J1535" t="s">
        <v>124</v>
      </c>
      <c r="K1535" t="s">
        <v>2195</v>
      </c>
      <c r="L1535">
        <v>0</v>
      </c>
      <c r="M1535">
        <v>796</v>
      </c>
      <c r="N1535" t="s">
        <v>10</v>
      </c>
      <c r="O1535">
        <v>2</v>
      </c>
      <c r="P1535">
        <v>39600</v>
      </c>
      <c r="Q1535">
        <f t="shared" si="75"/>
        <v>79200</v>
      </c>
      <c r="R1535">
        <f t="shared" si="76"/>
        <v>88704.000000000015</v>
      </c>
      <c r="S153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5"/>
      <c r="BC1535" s="5"/>
      <c r="BD1535" s="5"/>
      <c r="BE1535" s="5"/>
      <c r="BF1535" s="5"/>
      <c r="BG1535" s="5"/>
      <c r="BH1535" s="5"/>
    </row>
    <row r="1536" spans="1:60" s="2" customFormat="1" ht="15" x14ac:dyDescent="0.25">
      <c r="A1536" t="s">
        <v>3842</v>
      </c>
      <c r="B1536" t="s">
        <v>25</v>
      </c>
      <c r="C1536" t="s">
        <v>3470</v>
      </c>
      <c r="D1536" t="s">
        <v>3471</v>
      </c>
      <c r="E1536" t="s">
        <v>26</v>
      </c>
      <c r="F1536" t="s">
        <v>1605</v>
      </c>
      <c r="G1536" t="s">
        <v>2749</v>
      </c>
      <c r="H1536" t="s">
        <v>613</v>
      </c>
      <c r="I1536" t="s">
        <v>2811</v>
      </c>
      <c r="J1536" t="s">
        <v>124</v>
      </c>
      <c r="K1536" t="s">
        <v>2195</v>
      </c>
      <c r="L1536">
        <v>0</v>
      </c>
      <c r="M1536">
        <v>796</v>
      </c>
      <c r="N1536" t="s">
        <v>10</v>
      </c>
      <c r="O1536">
        <v>2</v>
      </c>
      <c r="P1536">
        <v>39600</v>
      </c>
      <c r="Q1536">
        <f t="shared" si="75"/>
        <v>79200</v>
      </c>
      <c r="R1536">
        <f t="shared" si="76"/>
        <v>88704.000000000015</v>
      </c>
      <c r="S1536"/>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c r="AP1536" s="5"/>
      <c r="AQ1536" s="5"/>
      <c r="AR1536" s="5"/>
      <c r="AS1536" s="5"/>
      <c r="AT1536" s="5"/>
      <c r="AU1536" s="5"/>
      <c r="AV1536" s="5"/>
      <c r="AW1536" s="5"/>
      <c r="AX1536" s="5"/>
      <c r="AY1536" s="5"/>
      <c r="AZ1536" s="5"/>
      <c r="BA1536" s="5"/>
      <c r="BB1536" s="5"/>
      <c r="BC1536" s="5"/>
      <c r="BD1536" s="5"/>
      <c r="BE1536" s="5"/>
      <c r="BF1536" s="5"/>
      <c r="BG1536" s="5"/>
      <c r="BH1536" s="5"/>
    </row>
    <row r="1537" spans="1:60" s="2" customFormat="1" ht="15" x14ac:dyDescent="0.25">
      <c r="A1537" t="s">
        <v>3843</v>
      </c>
      <c r="B1537" t="s">
        <v>25</v>
      </c>
      <c r="C1537" t="s">
        <v>3472</v>
      </c>
      <c r="D1537" t="s">
        <v>3473</v>
      </c>
      <c r="E1537" t="s">
        <v>26</v>
      </c>
      <c r="F1537" t="s">
        <v>1605</v>
      </c>
      <c r="G1537" t="s">
        <v>2749</v>
      </c>
      <c r="H1537" t="s">
        <v>1488</v>
      </c>
      <c r="I1537" t="s">
        <v>3421</v>
      </c>
      <c r="J1537" t="s">
        <v>124</v>
      </c>
      <c r="K1537" t="s">
        <v>2195</v>
      </c>
      <c r="L1537">
        <v>0</v>
      </c>
      <c r="M1537">
        <v>796</v>
      </c>
      <c r="N1537" t="s">
        <v>10</v>
      </c>
      <c r="O1537">
        <v>1</v>
      </c>
      <c r="P1537">
        <v>11500</v>
      </c>
      <c r="Q1537">
        <f t="shared" si="75"/>
        <v>11500</v>
      </c>
      <c r="R1537">
        <f t="shared" si="76"/>
        <v>12880.000000000002</v>
      </c>
      <c r="S1537"/>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c r="AT1537" s="5"/>
      <c r="AU1537" s="5"/>
      <c r="AV1537" s="5"/>
      <c r="AW1537" s="5"/>
      <c r="AX1537" s="5"/>
      <c r="AY1537" s="5"/>
      <c r="AZ1537" s="5"/>
      <c r="BA1537" s="5"/>
      <c r="BB1537" s="5"/>
      <c r="BC1537" s="5"/>
      <c r="BD1537" s="5"/>
      <c r="BE1537" s="5"/>
      <c r="BF1537" s="5"/>
      <c r="BG1537" s="5"/>
      <c r="BH1537" s="5"/>
    </row>
    <row r="1538" spans="1:60" s="2" customFormat="1" ht="15" x14ac:dyDescent="0.25">
      <c r="A1538" t="s">
        <v>3844</v>
      </c>
      <c r="B1538" t="s">
        <v>25</v>
      </c>
      <c r="C1538" t="s">
        <v>3474</v>
      </c>
      <c r="D1538" t="s">
        <v>3475</v>
      </c>
      <c r="E1538" t="s">
        <v>26</v>
      </c>
      <c r="F1538" t="s">
        <v>1605</v>
      </c>
      <c r="G1538" t="s">
        <v>2749</v>
      </c>
      <c r="H1538" t="s">
        <v>1488</v>
      </c>
      <c r="I1538" t="s">
        <v>3421</v>
      </c>
      <c r="J1538" t="s">
        <v>124</v>
      </c>
      <c r="K1538" t="s">
        <v>2195</v>
      </c>
      <c r="L1538">
        <v>0</v>
      </c>
      <c r="M1538">
        <v>796</v>
      </c>
      <c r="N1538" t="s">
        <v>10</v>
      </c>
      <c r="O1538">
        <v>1</v>
      </c>
      <c r="P1538">
        <v>30000</v>
      </c>
      <c r="Q1538">
        <f t="shared" si="75"/>
        <v>30000</v>
      </c>
      <c r="R1538">
        <f t="shared" si="76"/>
        <v>33600</v>
      </c>
      <c r="S1538"/>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c r="AP1538" s="5"/>
      <c r="AQ1538" s="5"/>
      <c r="AR1538" s="5"/>
      <c r="AS1538" s="5"/>
      <c r="AT1538" s="5"/>
      <c r="AU1538" s="5"/>
      <c r="AV1538" s="5"/>
      <c r="AW1538" s="5"/>
      <c r="AX1538" s="5"/>
      <c r="AY1538" s="5"/>
      <c r="AZ1538" s="5"/>
      <c r="BA1538" s="5"/>
      <c r="BB1538" s="5"/>
      <c r="BC1538" s="5"/>
      <c r="BD1538" s="5"/>
      <c r="BE1538" s="5"/>
      <c r="BF1538" s="5"/>
      <c r="BG1538" s="5"/>
      <c r="BH1538" s="5"/>
    </row>
    <row r="1539" spans="1:60" s="2" customFormat="1" ht="15" x14ac:dyDescent="0.25">
      <c r="A1539" t="s">
        <v>3845</v>
      </c>
      <c r="B1539" t="s">
        <v>25</v>
      </c>
      <c r="C1539" t="s">
        <v>3476</v>
      </c>
      <c r="D1539" t="s">
        <v>3477</v>
      </c>
      <c r="E1539" t="s">
        <v>26</v>
      </c>
      <c r="F1539" t="s">
        <v>1605</v>
      </c>
      <c r="G1539" t="s">
        <v>2749</v>
      </c>
      <c r="H1539" t="s">
        <v>753</v>
      </c>
      <c r="I1539" t="s">
        <v>2212</v>
      </c>
      <c r="J1539" t="s">
        <v>124</v>
      </c>
      <c r="K1539" t="s">
        <v>2195</v>
      </c>
      <c r="L1539">
        <v>0</v>
      </c>
      <c r="M1539">
        <v>796</v>
      </c>
      <c r="N1539" t="s">
        <v>10</v>
      </c>
      <c r="O1539">
        <v>4</v>
      </c>
      <c r="P1539">
        <v>800</v>
      </c>
      <c r="Q1539">
        <f t="shared" si="75"/>
        <v>3200</v>
      </c>
      <c r="R1539">
        <f t="shared" si="76"/>
        <v>3584.0000000000005</v>
      </c>
      <c r="S1539"/>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c r="AP1539" s="5"/>
      <c r="AQ1539" s="5"/>
      <c r="AR1539" s="5"/>
      <c r="AS1539" s="5"/>
      <c r="AT1539" s="5"/>
      <c r="AU1539" s="5"/>
      <c r="AV1539" s="5"/>
      <c r="AW1539" s="5"/>
      <c r="AX1539" s="5"/>
      <c r="AY1539" s="5"/>
      <c r="AZ1539" s="5"/>
      <c r="BA1539" s="5"/>
      <c r="BB1539" s="5"/>
      <c r="BC1539" s="5"/>
      <c r="BD1539" s="5"/>
      <c r="BE1539" s="5"/>
      <c r="BF1539" s="5"/>
      <c r="BG1539" s="5"/>
      <c r="BH1539" s="5"/>
    </row>
    <row r="1540" spans="1:60" s="2" customFormat="1" ht="15" x14ac:dyDescent="0.25">
      <c r="A1540" t="s">
        <v>3846</v>
      </c>
      <c r="B1540" t="s">
        <v>25</v>
      </c>
      <c r="C1540" t="s">
        <v>3476</v>
      </c>
      <c r="D1540" t="s">
        <v>3478</v>
      </c>
      <c r="E1540" t="s">
        <v>26</v>
      </c>
      <c r="F1540" t="s">
        <v>1605</v>
      </c>
      <c r="G1540" t="s">
        <v>2749</v>
      </c>
      <c r="H1540" t="s">
        <v>753</v>
      </c>
      <c r="I1540" t="s">
        <v>2212</v>
      </c>
      <c r="J1540" t="s">
        <v>124</v>
      </c>
      <c r="K1540" t="s">
        <v>2195</v>
      </c>
      <c r="L1540">
        <v>0</v>
      </c>
      <c r="M1540">
        <v>796</v>
      </c>
      <c r="N1540" t="s">
        <v>10</v>
      </c>
      <c r="O1540">
        <v>4</v>
      </c>
      <c r="P1540">
        <v>800</v>
      </c>
      <c r="Q1540">
        <f t="shared" si="75"/>
        <v>3200</v>
      </c>
      <c r="R1540">
        <f t="shared" si="76"/>
        <v>3584.0000000000005</v>
      </c>
      <c r="S1540"/>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c r="AX1540" s="5"/>
      <c r="AY1540" s="5"/>
      <c r="AZ1540" s="5"/>
      <c r="BA1540" s="5"/>
      <c r="BB1540" s="5"/>
      <c r="BC1540" s="5"/>
      <c r="BD1540" s="5"/>
      <c r="BE1540" s="5"/>
      <c r="BF1540" s="5"/>
      <c r="BG1540" s="5"/>
      <c r="BH1540" s="5"/>
    </row>
    <row r="1541" spans="1:60" s="2" customFormat="1" ht="15" x14ac:dyDescent="0.25">
      <c r="A1541" t="s">
        <v>3847</v>
      </c>
      <c r="B1541" t="s">
        <v>25</v>
      </c>
      <c r="C1541" t="s">
        <v>3476</v>
      </c>
      <c r="D1541" t="s">
        <v>3479</v>
      </c>
      <c r="E1541" t="s">
        <v>26</v>
      </c>
      <c r="F1541" t="s">
        <v>1605</v>
      </c>
      <c r="G1541" t="s">
        <v>2749</v>
      </c>
      <c r="H1541" t="s">
        <v>125</v>
      </c>
      <c r="I1541" t="s">
        <v>2205</v>
      </c>
      <c r="J1541" t="s">
        <v>124</v>
      </c>
      <c r="K1541" t="s">
        <v>2195</v>
      </c>
      <c r="L1541">
        <v>0</v>
      </c>
      <c r="M1541">
        <v>796</v>
      </c>
      <c r="N1541" t="s">
        <v>10</v>
      </c>
      <c r="O1541">
        <v>10</v>
      </c>
      <c r="P1541">
        <v>800</v>
      </c>
      <c r="Q1541">
        <f t="shared" si="75"/>
        <v>8000</v>
      </c>
      <c r="R1541">
        <f t="shared" si="76"/>
        <v>8960</v>
      </c>
      <c r="S1541"/>
      <c r="T1541" s="5"/>
      <c r="U1541" s="5"/>
      <c r="V1541" s="5"/>
      <c r="W1541" s="5"/>
      <c r="X1541" s="5"/>
      <c r="Y1541" s="5"/>
      <c r="Z1541" s="5"/>
      <c r="AA1541" s="5"/>
      <c r="AB1541" s="5"/>
      <c r="AC1541" s="5"/>
      <c r="AD1541" s="5"/>
      <c r="AE1541" s="5"/>
      <c r="AF1541" s="5"/>
      <c r="AG1541" s="5"/>
      <c r="AH1541" s="5"/>
      <c r="AI1541" s="5"/>
      <c r="AJ1541" s="5"/>
      <c r="AK1541" s="5"/>
      <c r="AL1541" s="5"/>
      <c r="AM1541" s="5"/>
      <c r="AN1541" s="5"/>
      <c r="AO1541" s="5"/>
      <c r="AP1541" s="5"/>
      <c r="AQ1541" s="5"/>
      <c r="AR1541" s="5"/>
      <c r="AS1541" s="5"/>
      <c r="AT1541" s="5"/>
      <c r="AU1541" s="5"/>
      <c r="AV1541" s="5"/>
      <c r="AW1541" s="5"/>
      <c r="AX1541" s="5"/>
      <c r="AY1541" s="5"/>
      <c r="AZ1541" s="5"/>
      <c r="BA1541" s="5"/>
      <c r="BB1541" s="5"/>
      <c r="BC1541" s="5"/>
      <c r="BD1541" s="5"/>
      <c r="BE1541" s="5"/>
      <c r="BF1541" s="5"/>
      <c r="BG1541" s="5"/>
      <c r="BH1541" s="5"/>
    </row>
    <row r="1542" spans="1:60" s="2" customFormat="1" ht="15" x14ac:dyDescent="0.25">
      <c r="A1542" t="s">
        <v>3848</v>
      </c>
      <c r="B1542" t="s">
        <v>25</v>
      </c>
      <c r="C1542" t="s">
        <v>3476</v>
      </c>
      <c r="D1542" t="s">
        <v>3480</v>
      </c>
      <c r="E1542" t="s">
        <v>26</v>
      </c>
      <c r="F1542" t="s">
        <v>1605</v>
      </c>
      <c r="G1542" t="s">
        <v>2749</v>
      </c>
      <c r="H1542" t="s">
        <v>125</v>
      </c>
      <c r="I1542" t="s">
        <v>2205</v>
      </c>
      <c r="J1542" t="s">
        <v>124</v>
      </c>
      <c r="K1542" t="s">
        <v>2195</v>
      </c>
      <c r="L1542">
        <v>0</v>
      </c>
      <c r="M1542">
        <v>796</v>
      </c>
      <c r="N1542" t="s">
        <v>10</v>
      </c>
      <c r="O1542">
        <v>10</v>
      </c>
      <c r="P1542">
        <v>800</v>
      </c>
      <c r="Q1542">
        <f t="shared" si="75"/>
        <v>8000</v>
      </c>
      <c r="R1542">
        <f t="shared" si="76"/>
        <v>8960</v>
      </c>
      <c r="S1542"/>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c r="AP1542" s="5"/>
      <c r="AQ1542" s="5"/>
      <c r="AR1542" s="5"/>
      <c r="AS1542" s="5"/>
      <c r="AT1542" s="5"/>
      <c r="AU1542" s="5"/>
      <c r="AV1542" s="5"/>
      <c r="AW1542" s="5"/>
      <c r="AX1542" s="5"/>
      <c r="AY1542" s="5"/>
      <c r="AZ1542" s="5"/>
      <c r="BA1542" s="5"/>
      <c r="BB1542" s="5"/>
      <c r="BC1542" s="5"/>
      <c r="BD1542" s="5"/>
      <c r="BE1542" s="5"/>
      <c r="BF1542" s="5"/>
      <c r="BG1542" s="5"/>
      <c r="BH1542" s="5"/>
    </row>
    <row r="1543" spans="1:60" s="2" customFormat="1" ht="15" x14ac:dyDescent="0.25">
      <c r="A1543" t="s">
        <v>3849</v>
      </c>
      <c r="B1543" t="s">
        <v>25</v>
      </c>
      <c r="C1543" t="s">
        <v>3476</v>
      </c>
      <c r="D1543" t="s">
        <v>3481</v>
      </c>
      <c r="E1543" t="s">
        <v>26</v>
      </c>
      <c r="F1543" t="s">
        <v>1605</v>
      </c>
      <c r="G1543" t="s">
        <v>2749</v>
      </c>
      <c r="H1543" t="s">
        <v>125</v>
      </c>
      <c r="I1543" t="s">
        <v>2205</v>
      </c>
      <c r="J1543" t="s">
        <v>124</v>
      </c>
      <c r="K1543" t="s">
        <v>2195</v>
      </c>
      <c r="L1543">
        <v>0</v>
      </c>
      <c r="M1543">
        <v>796</v>
      </c>
      <c r="N1543" t="s">
        <v>10</v>
      </c>
      <c r="O1543">
        <v>8</v>
      </c>
      <c r="P1543">
        <v>800</v>
      </c>
      <c r="Q1543">
        <f t="shared" si="75"/>
        <v>6400</v>
      </c>
      <c r="R1543">
        <f t="shared" si="76"/>
        <v>7168.0000000000009</v>
      </c>
      <c r="S1543"/>
      <c r="T1543" s="5"/>
      <c r="U1543" s="5"/>
      <c r="V1543" s="5"/>
      <c r="W1543" s="5"/>
      <c r="X1543" s="5"/>
      <c r="Y1543" s="5"/>
      <c r="Z1543" s="5"/>
      <c r="AA1543" s="5"/>
      <c r="AB1543" s="5"/>
      <c r="AC1543" s="5"/>
      <c r="AD1543" s="5"/>
      <c r="AE1543" s="5"/>
      <c r="AF1543" s="5"/>
      <c r="AG1543" s="5"/>
      <c r="AH1543" s="5"/>
      <c r="AI1543" s="5"/>
      <c r="AJ1543" s="5"/>
      <c r="AK1543" s="5"/>
      <c r="AL1543" s="5"/>
      <c r="AM1543" s="5"/>
      <c r="AN1543" s="5"/>
      <c r="AO1543" s="5"/>
      <c r="AP1543" s="5"/>
      <c r="AQ1543" s="5"/>
      <c r="AR1543" s="5"/>
      <c r="AS1543" s="5"/>
      <c r="AT1543" s="5"/>
      <c r="AU1543" s="5"/>
      <c r="AV1543" s="5"/>
      <c r="AW1543" s="5"/>
      <c r="AX1543" s="5"/>
      <c r="AY1543" s="5"/>
      <c r="AZ1543" s="5"/>
      <c r="BA1543" s="5"/>
      <c r="BB1543" s="5"/>
      <c r="BC1543" s="5"/>
      <c r="BD1543" s="5"/>
      <c r="BE1543" s="5"/>
      <c r="BF1543" s="5"/>
      <c r="BG1543" s="5"/>
      <c r="BH1543" s="5"/>
    </row>
    <row r="1544" spans="1:60" s="2" customFormat="1" ht="15" x14ac:dyDescent="0.25">
      <c r="A1544" t="s">
        <v>3850</v>
      </c>
      <c r="B1544" t="s">
        <v>25</v>
      </c>
      <c r="C1544" t="s">
        <v>3476</v>
      </c>
      <c r="D1544" t="s">
        <v>3482</v>
      </c>
      <c r="E1544" t="s">
        <v>26</v>
      </c>
      <c r="F1544" t="s">
        <v>1605</v>
      </c>
      <c r="G1544" t="s">
        <v>2749</v>
      </c>
      <c r="H1544" t="s">
        <v>125</v>
      </c>
      <c r="I1544" t="s">
        <v>2205</v>
      </c>
      <c r="J1544" t="s">
        <v>124</v>
      </c>
      <c r="K1544" t="s">
        <v>2195</v>
      </c>
      <c r="L1544">
        <v>0</v>
      </c>
      <c r="M1544">
        <v>796</v>
      </c>
      <c r="N1544" t="s">
        <v>10</v>
      </c>
      <c r="O1544">
        <v>5</v>
      </c>
      <c r="P1544">
        <v>800</v>
      </c>
      <c r="Q1544">
        <f t="shared" si="75"/>
        <v>4000</v>
      </c>
      <c r="R1544">
        <f t="shared" si="76"/>
        <v>4480</v>
      </c>
      <c r="S1544"/>
      <c r="T1544" s="5"/>
      <c r="U1544" s="5"/>
      <c r="V1544" s="5"/>
      <c r="W1544" s="5"/>
      <c r="X1544" s="5"/>
      <c r="Y1544" s="5"/>
      <c r="Z1544" s="5"/>
      <c r="AA1544" s="5"/>
      <c r="AB1544" s="5"/>
      <c r="AC1544" s="5"/>
      <c r="AD1544" s="5"/>
      <c r="AE1544" s="5"/>
      <c r="AF1544" s="5"/>
      <c r="AG1544" s="5"/>
      <c r="AH1544" s="5"/>
      <c r="AI1544" s="5"/>
      <c r="AJ1544" s="5"/>
      <c r="AK1544" s="5"/>
      <c r="AL1544" s="5"/>
      <c r="AM1544" s="5"/>
      <c r="AN1544" s="5"/>
      <c r="AO1544" s="5"/>
      <c r="AP1544" s="5"/>
      <c r="AQ1544" s="5"/>
      <c r="AR1544" s="5"/>
      <c r="AS1544" s="5"/>
      <c r="AT1544" s="5"/>
      <c r="AU1544" s="5"/>
      <c r="AV1544" s="5"/>
      <c r="AW1544" s="5"/>
      <c r="AX1544" s="5"/>
      <c r="AY1544" s="5"/>
      <c r="AZ1544" s="5"/>
      <c r="BA1544" s="5"/>
      <c r="BB1544" s="5"/>
      <c r="BC1544" s="5"/>
      <c r="BD1544" s="5"/>
      <c r="BE1544" s="5"/>
      <c r="BF1544" s="5"/>
      <c r="BG1544" s="5"/>
      <c r="BH1544" s="5"/>
    </row>
    <row r="1545" spans="1:60" s="2" customFormat="1" ht="15" x14ac:dyDescent="0.25">
      <c r="A1545" t="s">
        <v>3851</v>
      </c>
      <c r="B1545" t="s">
        <v>25</v>
      </c>
      <c r="C1545" t="s">
        <v>3476</v>
      </c>
      <c r="D1545" t="s">
        <v>3483</v>
      </c>
      <c r="E1545" t="s">
        <v>26</v>
      </c>
      <c r="F1545" t="s">
        <v>1605</v>
      </c>
      <c r="G1545" t="s">
        <v>2749</v>
      </c>
      <c r="H1545" t="s">
        <v>125</v>
      </c>
      <c r="I1545" t="s">
        <v>2205</v>
      </c>
      <c r="J1545" t="s">
        <v>124</v>
      </c>
      <c r="K1545" t="s">
        <v>2195</v>
      </c>
      <c r="L1545">
        <v>0</v>
      </c>
      <c r="M1545">
        <v>796</v>
      </c>
      <c r="N1545" t="s">
        <v>10</v>
      </c>
      <c r="O1545">
        <v>5</v>
      </c>
      <c r="P1545">
        <v>800</v>
      </c>
      <c r="Q1545">
        <f t="shared" si="75"/>
        <v>4000</v>
      </c>
      <c r="R1545">
        <f t="shared" si="76"/>
        <v>4480</v>
      </c>
      <c r="S1545"/>
      <c r="T1545" s="5"/>
      <c r="U1545" s="5"/>
      <c r="V1545" s="5"/>
      <c r="W1545" s="5"/>
      <c r="X1545" s="5"/>
      <c r="Y1545" s="5"/>
      <c r="Z1545" s="5"/>
      <c r="AA1545" s="5"/>
      <c r="AB1545" s="5"/>
      <c r="AC1545" s="5"/>
      <c r="AD1545" s="5"/>
      <c r="AE1545" s="5"/>
      <c r="AF1545" s="5"/>
      <c r="AG1545" s="5"/>
      <c r="AH1545" s="5"/>
      <c r="AI1545" s="5"/>
      <c r="AJ1545" s="5"/>
      <c r="AK1545" s="5"/>
      <c r="AL1545" s="5"/>
      <c r="AM1545" s="5"/>
      <c r="AN1545" s="5"/>
      <c r="AO1545" s="5"/>
      <c r="AP1545" s="5"/>
      <c r="AQ1545" s="5"/>
      <c r="AR1545" s="5"/>
      <c r="AS1545" s="5"/>
      <c r="AT1545" s="5"/>
      <c r="AU1545" s="5"/>
      <c r="AV1545" s="5"/>
      <c r="AW1545" s="5"/>
      <c r="AX1545" s="5"/>
      <c r="AY1545" s="5"/>
      <c r="AZ1545" s="5"/>
      <c r="BA1545" s="5"/>
      <c r="BB1545" s="5"/>
      <c r="BC1545" s="5"/>
      <c r="BD1545" s="5"/>
      <c r="BE1545" s="5"/>
      <c r="BF1545" s="5"/>
      <c r="BG1545" s="5"/>
      <c r="BH1545" s="5"/>
    </row>
    <row r="1546" spans="1:60" s="2" customFormat="1" ht="15" x14ac:dyDescent="0.25">
      <c r="A1546" t="s">
        <v>3852</v>
      </c>
      <c r="B1546" t="s">
        <v>25</v>
      </c>
      <c r="C1546" t="s">
        <v>3476</v>
      </c>
      <c r="D1546" t="s">
        <v>3484</v>
      </c>
      <c r="E1546" t="s">
        <v>26</v>
      </c>
      <c r="F1546" t="s">
        <v>1605</v>
      </c>
      <c r="G1546" t="s">
        <v>2749</v>
      </c>
      <c r="H1546" t="s">
        <v>125</v>
      </c>
      <c r="I1546" t="s">
        <v>2205</v>
      </c>
      <c r="J1546" t="s">
        <v>124</v>
      </c>
      <c r="K1546" t="s">
        <v>2195</v>
      </c>
      <c r="L1546">
        <v>0</v>
      </c>
      <c r="M1546">
        <v>796</v>
      </c>
      <c r="N1546" t="s">
        <v>10</v>
      </c>
      <c r="O1546">
        <v>2</v>
      </c>
      <c r="P1546">
        <v>800</v>
      </c>
      <c r="Q1546">
        <f t="shared" si="75"/>
        <v>1600</v>
      </c>
      <c r="R1546">
        <f t="shared" si="76"/>
        <v>1792.0000000000002</v>
      </c>
      <c r="S1546"/>
      <c r="T1546" s="5"/>
      <c r="U1546" s="5"/>
      <c r="V1546" s="5"/>
      <c r="W1546" s="5"/>
      <c r="X1546" s="5"/>
      <c r="Y1546" s="5"/>
      <c r="Z1546" s="5"/>
      <c r="AA1546" s="5"/>
      <c r="AB1546" s="5"/>
      <c r="AC1546" s="5"/>
      <c r="AD1546" s="5"/>
      <c r="AE1546" s="5"/>
      <c r="AF1546" s="5"/>
      <c r="AG1546" s="5"/>
      <c r="AH1546" s="5"/>
      <c r="AI1546" s="5"/>
      <c r="AJ1546" s="5"/>
      <c r="AK1546" s="5"/>
      <c r="AL1546" s="5"/>
      <c r="AM1546" s="5"/>
      <c r="AN1546" s="5"/>
      <c r="AO1546" s="5"/>
      <c r="AP1546" s="5"/>
      <c r="AQ1546" s="5"/>
      <c r="AR1546" s="5"/>
      <c r="AS1546" s="5"/>
      <c r="AT1546" s="5"/>
      <c r="AU1546" s="5"/>
      <c r="AV1546" s="5"/>
      <c r="AW1546" s="5"/>
      <c r="AX1546" s="5"/>
      <c r="AY1546" s="5"/>
      <c r="AZ1546" s="5"/>
      <c r="BA1546" s="5"/>
      <c r="BB1546" s="5"/>
      <c r="BC1546" s="5"/>
      <c r="BD1546" s="5"/>
      <c r="BE1546" s="5"/>
      <c r="BF1546" s="5"/>
      <c r="BG1546" s="5"/>
      <c r="BH1546" s="5"/>
    </row>
    <row r="1547" spans="1:60" s="2" customFormat="1" ht="15" x14ac:dyDescent="0.25">
      <c r="A1547" t="s">
        <v>3853</v>
      </c>
      <c r="B1547" t="s">
        <v>25</v>
      </c>
      <c r="C1547" t="s">
        <v>3476</v>
      </c>
      <c r="D1547" t="s">
        <v>3485</v>
      </c>
      <c r="E1547" t="s">
        <v>26</v>
      </c>
      <c r="F1547" t="s">
        <v>1605</v>
      </c>
      <c r="G1547" t="s">
        <v>2749</v>
      </c>
      <c r="H1547" t="s">
        <v>125</v>
      </c>
      <c r="I1547" t="s">
        <v>2216</v>
      </c>
      <c r="J1547" t="s">
        <v>124</v>
      </c>
      <c r="K1547" t="s">
        <v>2195</v>
      </c>
      <c r="L1547">
        <v>0</v>
      </c>
      <c r="M1547">
        <v>796</v>
      </c>
      <c r="N1547" t="s">
        <v>10</v>
      </c>
      <c r="O1547">
        <v>20</v>
      </c>
      <c r="P1547">
        <v>800</v>
      </c>
      <c r="Q1547">
        <f t="shared" si="75"/>
        <v>16000</v>
      </c>
      <c r="R1547">
        <f t="shared" si="76"/>
        <v>17920</v>
      </c>
      <c r="S1547"/>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c r="AP1547" s="5"/>
      <c r="AQ1547" s="5"/>
      <c r="AR1547" s="5"/>
      <c r="AS1547" s="5"/>
      <c r="AT1547" s="5"/>
      <c r="AU1547" s="5"/>
      <c r="AV1547" s="5"/>
      <c r="AW1547" s="5"/>
      <c r="AX1547" s="5"/>
      <c r="AY1547" s="5"/>
      <c r="AZ1547" s="5"/>
      <c r="BA1547" s="5"/>
      <c r="BB1547" s="5"/>
      <c r="BC1547" s="5"/>
      <c r="BD1547" s="5"/>
      <c r="BE1547" s="5"/>
      <c r="BF1547" s="5"/>
      <c r="BG1547" s="5"/>
      <c r="BH1547" s="5"/>
    </row>
    <row r="1548" spans="1:60" s="2" customFormat="1" ht="15" x14ac:dyDescent="0.25">
      <c r="A1548" t="s">
        <v>3854</v>
      </c>
      <c r="B1548" t="s">
        <v>25</v>
      </c>
      <c r="C1548" t="s">
        <v>3476</v>
      </c>
      <c r="D1548" t="s">
        <v>3486</v>
      </c>
      <c r="E1548" t="s">
        <v>26</v>
      </c>
      <c r="F1548" t="s">
        <v>1605</v>
      </c>
      <c r="G1548" t="s">
        <v>2749</v>
      </c>
      <c r="H1548" t="s">
        <v>125</v>
      </c>
      <c r="I1548" t="s">
        <v>2216</v>
      </c>
      <c r="J1548" t="s">
        <v>124</v>
      </c>
      <c r="K1548" t="s">
        <v>2195</v>
      </c>
      <c r="L1548">
        <v>0</v>
      </c>
      <c r="M1548">
        <v>796</v>
      </c>
      <c r="N1548" t="s">
        <v>10</v>
      </c>
      <c r="O1548">
        <v>4</v>
      </c>
      <c r="P1548">
        <v>800</v>
      </c>
      <c r="Q1548">
        <f t="shared" si="75"/>
        <v>3200</v>
      </c>
      <c r="R1548">
        <f t="shared" si="76"/>
        <v>3584.0000000000005</v>
      </c>
      <c r="S1548"/>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c r="AP1548" s="5"/>
      <c r="AQ1548" s="5"/>
      <c r="AR1548" s="5"/>
      <c r="AS1548" s="5"/>
      <c r="AT1548" s="5"/>
      <c r="AU1548" s="5"/>
      <c r="AV1548" s="5"/>
      <c r="AW1548" s="5"/>
      <c r="AX1548" s="5"/>
      <c r="AY1548" s="5"/>
      <c r="AZ1548" s="5"/>
      <c r="BA1548" s="5"/>
      <c r="BB1548" s="5"/>
      <c r="BC1548" s="5"/>
      <c r="BD1548" s="5"/>
      <c r="BE1548" s="5"/>
      <c r="BF1548" s="5"/>
      <c r="BG1548" s="5"/>
      <c r="BH1548" s="5"/>
    </row>
    <row r="1549" spans="1:60" s="2" customFormat="1" ht="15" x14ac:dyDescent="0.25">
      <c r="A1549" t="s">
        <v>3855</v>
      </c>
      <c r="B1549" t="s">
        <v>25</v>
      </c>
      <c r="C1549" t="s">
        <v>3476</v>
      </c>
      <c r="D1549" t="s">
        <v>3477</v>
      </c>
      <c r="E1549" t="s">
        <v>26</v>
      </c>
      <c r="F1549" t="s">
        <v>1605</v>
      </c>
      <c r="G1549" t="s">
        <v>2749</v>
      </c>
      <c r="H1549" t="s">
        <v>125</v>
      </c>
      <c r="I1549" t="s">
        <v>2206</v>
      </c>
      <c r="J1549" t="s">
        <v>124</v>
      </c>
      <c r="K1549" t="s">
        <v>2195</v>
      </c>
      <c r="L1549">
        <v>0</v>
      </c>
      <c r="M1549">
        <v>796</v>
      </c>
      <c r="N1549" t="s">
        <v>10</v>
      </c>
      <c r="O1549">
        <v>4</v>
      </c>
      <c r="P1549">
        <v>800</v>
      </c>
      <c r="Q1549">
        <f t="shared" si="75"/>
        <v>3200</v>
      </c>
      <c r="R1549">
        <f t="shared" si="76"/>
        <v>3584.0000000000005</v>
      </c>
      <c r="S1549"/>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row>
    <row r="1550" spans="1:60" s="2" customFormat="1" ht="15" x14ac:dyDescent="0.25">
      <c r="A1550" t="s">
        <v>3856</v>
      </c>
      <c r="B1550" t="s">
        <v>25</v>
      </c>
      <c r="C1550" t="s">
        <v>3476</v>
      </c>
      <c r="D1550" t="s">
        <v>3478</v>
      </c>
      <c r="E1550" t="s">
        <v>26</v>
      </c>
      <c r="F1550" t="s">
        <v>1605</v>
      </c>
      <c r="G1550" t="s">
        <v>2749</v>
      </c>
      <c r="H1550" t="s">
        <v>125</v>
      </c>
      <c r="I1550" t="s">
        <v>2206</v>
      </c>
      <c r="J1550" t="s">
        <v>124</v>
      </c>
      <c r="K1550" t="s">
        <v>2195</v>
      </c>
      <c r="L1550">
        <v>0</v>
      </c>
      <c r="M1550">
        <v>796</v>
      </c>
      <c r="N1550" t="s">
        <v>10</v>
      </c>
      <c r="O1550">
        <v>4</v>
      </c>
      <c r="P1550">
        <v>800</v>
      </c>
      <c r="Q1550">
        <f t="shared" si="75"/>
        <v>3200</v>
      </c>
      <c r="R1550">
        <f t="shared" si="76"/>
        <v>3584.0000000000005</v>
      </c>
      <c r="S1550"/>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row>
    <row r="1551" spans="1:60" s="2" customFormat="1" ht="15" x14ac:dyDescent="0.25">
      <c r="A1551" t="s">
        <v>3857</v>
      </c>
      <c r="B1551" t="s">
        <v>25</v>
      </c>
      <c r="C1551" t="s">
        <v>3476</v>
      </c>
      <c r="D1551" t="s">
        <v>3482</v>
      </c>
      <c r="E1551" t="s">
        <v>26</v>
      </c>
      <c r="F1551" t="s">
        <v>1605</v>
      </c>
      <c r="G1551" t="s">
        <v>2749</v>
      </c>
      <c r="H1551" t="s">
        <v>125</v>
      </c>
      <c r="I1551" t="s">
        <v>2206</v>
      </c>
      <c r="J1551" t="s">
        <v>124</v>
      </c>
      <c r="K1551" t="s">
        <v>2195</v>
      </c>
      <c r="L1551">
        <v>0</v>
      </c>
      <c r="M1551">
        <v>796</v>
      </c>
      <c r="N1551" t="s">
        <v>10</v>
      </c>
      <c r="O1551">
        <v>6</v>
      </c>
      <c r="P1551">
        <v>800</v>
      </c>
      <c r="Q1551">
        <f t="shared" si="75"/>
        <v>4800</v>
      </c>
      <c r="R1551">
        <f t="shared" si="76"/>
        <v>5376.0000000000009</v>
      </c>
      <c r="S1551"/>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c r="AP1551" s="5"/>
      <c r="AQ1551" s="5"/>
      <c r="AR1551" s="5"/>
      <c r="AS1551" s="5"/>
      <c r="AT1551" s="5"/>
      <c r="AU1551" s="5"/>
      <c r="AV1551" s="5"/>
      <c r="AW1551" s="5"/>
      <c r="AX1551" s="5"/>
      <c r="AY1551" s="5"/>
      <c r="AZ1551" s="5"/>
      <c r="BA1551" s="5"/>
      <c r="BB1551" s="5"/>
      <c r="BC1551" s="5"/>
      <c r="BD1551" s="5"/>
      <c r="BE1551" s="5"/>
      <c r="BF1551" s="5"/>
      <c r="BG1551" s="5"/>
      <c r="BH1551" s="5"/>
    </row>
    <row r="1552" spans="1:60" s="2" customFormat="1" ht="15" x14ac:dyDescent="0.25">
      <c r="A1552" t="s">
        <v>3858</v>
      </c>
      <c r="B1552" t="s">
        <v>25</v>
      </c>
      <c r="C1552" t="s">
        <v>3476</v>
      </c>
      <c r="D1552" t="s">
        <v>3483</v>
      </c>
      <c r="E1552" t="s">
        <v>26</v>
      </c>
      <c r="F1552" t="s">
        <v>1605</v>
      </c>
      <c r="G1552" t="s">
        <v>2749</v>
      </c>
      <c r="H1552" t="s">
        <v>125</v>
      </c>
      <c r="I1552" t="s">
        <v>2206</v>
      </c>
      <c r="J1552" t="s">
        <v>124</v>
      </c>
      <c r="K1552" t="s">
        <v>2195</v>
      </c>
      <c r="L1552">
        <v>0</v>
      </c>
      <c r="M1552">
        <v>796</v>
      </c>
      <c r="N1552" t="s">
        <v>10</v>
      </c>
      <c r="O1552">
        <v>6</v>
      </c>
      <c r="P1552">
        <v>800</v>
      </c>
      <c r="Q1552">
        <f t="shared" si="75"/>
        <v>4800</v>
      </c>
      <c r="R1552">
        <f t="shared" si="76"/>
        <v>5376.0000000000009</v>
      </c>
      <c r="S1552"/>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row>
    <row r="1553" spans="1:60" s="2" customFormat="1" ht="15" x14ac:dyDescent="0.25">
      <c r="A1553" t="s">
        <v>3859</v>
      </c>
      <c r="B1553" t="s">
        <v>25</v>
      </c>
      <c r="C1553" t="s">
        <v>3476</v>
      </c>
      <c r="D1553" t="s">
        <v>3487</v>
      </c>
      <c r="E1553" t="s">
        <v>26</v>
      </c>
      <c r="F1553" t="s">
        <v>1605</v>
      </c>
      <c r="G1553" t="s">
        <v>2749</v>
      </c>
      <c r="H1553" t="s">
        <v>2661</v>
      </c>
      <c r="I1553" t="s">
        <v>2215</v>
      </c>
      <c r="J1553" t="s">
        <v>124</v>
      </c>
      <c r="K1553" t="s">
        <v>2195</v>
      </c>
      <c r="L1553">
        <v>0</v>
      </c>
      <c r="M1553">
        <v>796</v>
      </c>
      <c r="N1553" t="s">
        <v>10</v>
      </c>
      <c r="O1553">
        <v>4</v>
      </c>
      <c r="P1553">
        <v>800</v>
      </c>
      <c r="Q1553">
        <f t="shared" si="75"/>
        <v>3200</v>
      </c>
      <c r="R1553">
        <f t="shared" si="76"/>
        <v>3584.0000000000005</v>
      </c>
      <c r="S1553"/>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c r="AT1553" s="5"/>
      <c r="AU1553" s="5"/>
      <c r="AV1553" s="5"/>
      <c r="AW1553" s="5"/>
      <c r="AX1553" s="5"/>
      <c r="AY1553" s="5"/>
      <c r="AZ1553" s="5"/>
      <c r="BA1553" s="5"/>
      <c r="BB1553" s="5"/>
      <c r="BC1553" s="5"/>
      <c r="BD1553" s="5"/>
      <c r="BE1553" s="5"/>
      <c r="BF1553" s="5"/>
      <c r="BG1553" s="5"/>
      <c r="BH1553" s="5"/>
    </row>
    <row r="1554" spans="1:60" s="2" customFormat="1" ht="15" x14ac:dyDescent="0.25">
      <c r="A1554" t="s">
        <v>3860</v>
      </c>
      <c r="B1554" t="s">
        <v>25</v>
      </c>
      <c r="C1554" t="s">
        <v>3476</v>
      </c>
      <c r="D1554" t="s">
        <v>3488</v>
      </c>
      <c r="E1554" t="s">
        <v>26</v>
      </c>
      <c r="F1554" t="s">
        <v>1605</v>
      </c>
      <c r="G1554" t="s">
        <v>2749</v>
      </c>
      <c r="H1554" t="s">
        <v>2661</v>
      </c>
      <c r="I1554" t="s">
        <v>2215</v>
      </c>
      <c r="J1554" t="s">
        <v>124</v>
      </c>
      <c r="K1554" t="s">
        <v>2195</v>
      </c>
      <c r="L1554">
        <v>0</v>
      </c>
      <c r="M1554">
        <v>796</v>
      </c>
      <c r="N1554" t="s">
        <v>10</v>
      </c>
      <c r="O1554">
        <v>4</v>
      </c>
      <c r="P1554">
        <v>800</v>
      </c>
      <c r="Q1554">
        <f t="shared" si="75"/>
        <v>3200</v>
      </c>
      <c r="R1554">
        <f t="shared" si="76"/>
        <v>3584.0000000000005</v>
      </c>
      <c r="S1554"/>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row>
    <row r="1555" spans="1:60" s="2" customFormat="1" ht="15" x14ac:dyDescent="0.25">
      <c r="A1555" t="s">
        <v>3861</v>
      </c>
      <c r="B1555" t="s">
        <v>25</v>
      </c>
      <c r="C1555" t="s">
        <v>3476</v>
      </c>
      <c r="D1555" t="s">
        <v>3487</v>
      </c>
      <c r="E1555" t="s">
        <v>26</v>
      </c>
      <c r="F1555" t="s">
        <v>1605</v>
      </c>
      <c r="G1555" t="s">
        <v>2749</v>
      </c>
      <c r="H1555" t="s">
        <v>128</v>
      </c>
      <c r="I1555" t="s">
        <v>2816</v>
      </c>
      <c r="J1555" t="s">
        <v>124</v>
      </c>
      <c r="K1555" t="s">
        <v>2195</v>
      </c>
      <c r="L1555">
        <v>0</v>
      </c>
      <c r="M1555">
        <v>796</v>
      </c>
      <c r="N1555" t="s">
        <v>10</v>
      </c>
      <c r="O1555">
        <v>4</v>
      </c>
      <c r="P1555">
        <v>800</v>
      </c>
      <c r="Q1555">
        <f t="shared" si="75"/>
        <v>3200</v>
      </c>
      <c r="R1555">
        <f t="shared" si="76"/>
        <v>3584.0000000000005</v>
      </c>
      <c r="S1555"/>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c r="AT1555" s="5"/>
      <c r="AU1555" s="5"/>
      <c r="AV1555" s="5"/>
      <c r="AW1555" s="5"/>
      <c r="AX1555" s="5"/>
      <c r="AY1555" s="5"/>
      <c r="AZ1555" s="5"/>
      <c r="BA1555" s="5"/>
      <c r="BB1555" s="5"/>
      <c r="BC1555" s="5"/>
      <c r="BD1555" s="5"/>
      <c r="BE1555" s="5"/>
      <c r="BF1555" s="5"/>
      <c r="BG1555" s="5"/>
      <c r="BH1555" s="5"/>
    </row>
    <row r="1556" spans="1:60" s="2" customFormat="1" ht="15" x14ac:dyDescent="0.25">
      <c r="A1556" t="s">
        <v>3862</v>
      </c>
      <c r="B1556" t="s">
        <v>25</v>
      </c>
      <c r="C1556" t="s">
        <v>3476</v>
      </c>
      <c r="D1556" t="s">
        <v>3488</v>
      </c>
      <c r="E1556" t="s">
        <v>26</v>
      </c>
      <c r="F1556" t="s">
        <v>1605</v>
      </c>
      <c r="G1556" t="s">
        <v>2749</v>
      </c>
      <c r="H1556" t="s">
        <v>128</v>
      </c>
      <c r="I1556" t="s">
        <v>2816</v>
      </c>
      <c r="J1556" t="s">
        <v>124</v>
      </c>
      <c r="K1556" t="s">
        <v>2195</v>
      </c>
      <c r="L1556">
        <v>0</v>
      </c>
      <c r="M1556">
        <v>796</v>
      </c>
      <c r="N1556" t="s">
        <v>10</v>
      </c>
      <c r="O1556">
        <v>4</v>
      </c>
      <c r="P1556">
        <v>800</v>
      </c>
      <c r="Q1556">
        <f t="shared" si="75"/>
        <v>3200</v>
      </c>
      <c r="R1556">
        <f t="shared" si="76"/>
        <v>3584.0000000000005</v>
      </c>
      <c r="S1556"/>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c r="AP1556" s="5"/>
      <c r="AQ1556" s="5"/>
      <c r="AR1556" s="5"/>
      <c r="AS1556" s="5"/>
      <c r="AT1556" s="5"/>
      <c r="AU1556" s="5"/>
      <c r="AV1556" s="5"/>
      <c r="AW1556" s="5"/>
      <c r="AX1556" s="5"/>
      <c r="AY1556" s="5"/>
      <c r="AZ1556" s="5"/>
      <c r="BA1556" s="5"/>
      <c r="BB1556" s="5"/>
      <c r="BC1556" s="5"/>
      <c r="BD1556" s="5"/>
      <c r="BE1556" s="5"/>
      <c r="BF1556" s="5"/>
      <c r="BG1556" s="5"/>
      <c r="BH1556" s="5"/>
    </row>
    <row r="1557" spans="1:60" s="2" customFormat="1" ht="15" x14ac:dyDescent="0.25">
      <c r="A1557" t="s">
        <v>3863</v>
      </c>
      <c r="B1557" t="s">
        <v>25</v>
      </c>
      <c r="C1557" t="s">
        <v>3476</v>
      </c>
      <c r="D1557" t="s">
        <v>3487</v>
      </c>
      <c r="E1557" t="s">
        <v>26</v>
      </c>
      <c r="F1557" t="s">
        <v>1605</v>
      </c>
      <c r="G1557" t="s">
        <v>2749</v>
      </c>
      <c r="H1557" t="s">
        <v>128</v>
      </c>
      <c r="I1557" t="s">
        <v>3358</v>
      </c>
      <c r="J1557" t="s">
        <v>124</v>
      </c>
      <c r="K1557" t="s">
        <v>2195</v>
      </c>
      <c r="L1557">
        <v>0</v>
      </c>
      <c r="M1557">
        <v>796</v>
      </c>
      <c r="N1557" t="s">
        <v>10</v>
      </c>
      <c r="O1557">
        <v>6</v>
      </c>
      <c r="P1557">
        <v>800</v>
      </c>
      <c r="Q1557">
        <f t="shared" si="75"/>
        <v>4800</v>
      </c>
      <c r="R1557">
        <f t="shared" si="76"/>
        <v>5376.0000000000009</v>
      </c>
      <c r="S1557"/>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c r="AP1557" s="5"/>
      <c r="AQ1557" s="5"/>
      <c r="AR1557" s="5"/>
      <c r="AS1557" s="5"/>
      <c r="AT1557" s="5"/>
      <c r="AU1557" s="5"/>
      <c r="AV1557" s="5"/>
      <c r="AW1557" s="5"/>
      <c r="AX1557" s="5"/>
      <c r="AY1557" s="5"/>
      <c r="AZ1557" s="5"/>
      <c r="BA1557" s="5"/>
      <c r="BB1557" s="5"/>
      <c r="BC1557" s="5"/>
      <c r="BD1557" s="5"/>
      <c r="BE1557" s="5"/>
      <c r="BF1557" s="5"/>
      <c r="BG1557" s="5"/>
      <c r="BH1557" s="5"/>
    </row>
    <row r="1558" spans="1:60" s="2" customFormat="1" ht="15" x14ac:dyDescent="0.25">
      <c r="A1558" t="s">
        <v>3864</v>
      </c>
      <c r="B1558" t="s">
        <v>25</v>
      </c>
      <c r="C1558" t="s">
        <v>3476</v>
      </c>
      <c r="D1558" t="s">
        <v>3488</v>
      </c>
      <c r="E1558" t="s">
        <v>26</v>
      </c>
      <c r="F1558" t="s">
        <v>1605</v>
      </c>
      <c r="G1558" t="s">
        <v>2749</v>
      </c>
      <c r="H1558" t="s">
        <v>128</v>
      </c>
      <c r="I1558" t="s">
        <v>3358</v>
      </c>
      <c r="J1558" t="s">
        <v>124</v>
      </c>
      <c r="K1558" t="s">
        <v>2195</v>
      </c>
      <c r="L1558">
        <v>0</v>
      </c>
      <c r="M1558">
        <v>796</v>
      </c>
      <c r="N1558" t="s">
        <v>10</v>
      </c>
      <c r="O1558">
        <v>6</v>
      </c>
      <c r="P1558">
        <v>800</v>
      </c>
      <c r="Q1558">
        <f t="shared" si="75"/>
        <v>4800</v>
      </c>
      <c r="R1558">
        <f t="shared" si="76"/>
        <v>5376.0000000000009</v>
      </c>
      <c r="S1558"/>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row>
    <row r="1559" spans="1:60" s="2" customFormat="1" ht="15" x14ac:dyDescent="0.25">
      <c r="A1559" t="s">
        <v>3865</v>
      </c>
      <c r="B1559" t="s">
        <v>25</v>
      </c>
      <c r="C1559" t="s">
        <v>3476</v>
      </c>
      <c r="D1559" t="s">
        <v>3487</v>
      </c>
      <c r="E1559" t="s">
        <v>26</v>
      </c>
      <c r="F1559" t="s">
        <v>1605</v>
      </c>
      <c r="G1559" t="s">
        <v>2749</v>
      </c>
      <c r="H1559" t="s">
        <v>130</v>
      </c>
      <c r="I1559" t="s">
        <v>3356</v>
      </c>
      <c r="J1559" t="s">
        <v>124</v>
      </c>
      <c r="K1559" t="s">
        <v>2195</v>
      </c>
      <c r="L1559">
        <v>0</v>
      </c>
      <c r="M1559">
        <v>796</v>
      </c>
      <c r="N1559" t="s">
        <v>10</v>
      </c>
      <c r="O1559">
        <v>10</v>
      </c>
      <c r="P1559">
        <v>800</v>
      </c>
      <c r="Q1559">
        <f t="shared" si="75"/>
        <v>8000</v>
      </c>
      <c r="R1559">
        <f t="shared" si="76"/>
        <v>8960</v>
      </c>
      <c r="S1559"/>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c r="AX1559" s="5"/>
      <c r="AY1559" s="5"/>
      <c r="AZ1559" s="5"/>
      <c r="BA1559" s="5"/>
      <c r="BB1559" s="5"/>
      <c r="BC1559" s="5"/>
      <c r="BD1559" s="5"/>
      <c r="BE1559" s="5"/>
      <c r="BF1559" s="5"/>
      <c r="BG1559" s="5"/>
      <c r="BH1559" s="5"/>
    </row>
    <row r="1560" spans="1:60" s="2" customFormat="1" ht="15" x14ac:dyDescent="0.25">
      <c r="A1560" t="s">
        <v>3866</v>
      </c>
      <c r="B1560" t="s">
        <v>25</v>
      </c>
      <c r="C1560" t="s">
        <v>3476</v>
      </c>
      <c r="D1560" t="s">
        <v>3488</v>
      </c>
      <c r="E1560" t="s">
        <v>26</v>
      </c>
      <c r="F1560" t="s">
        <v>1605</v>
      </c>
      <c r="G1560" t="s">
        <v>2749</v>
      </c>
      <c r="H1560" t="s">
        <v>130</v>
      </c>
      <c r="I1560" t="s">
        <v>3356</v>
      </c>
      <c r="J1560" t="s">
        <v>124</v>
      </c>
      <c r="K1560" t="s">
        <v>2195</v>
      </c>
      <c r="L1560">
        <v>0</v>
      </c>
      <c r="M1560">
        <v>796</v>
      </c>
      <c r="N1560" t="s">
        <v>10</v>
      </c>
      <c r="O1560">
        <v>10</v>
      </c>
      <c r="P1560">
        <v>800</v>
      </c>
      <c r="Q1560">
        <f t="shared" si="75"/>
        <v>8000</v>
      </c>
      <c r="R1560">
        <f t="shared" si="76"/>
        <v>8960</v>
      </c>
      <c r="S1560"/>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c r="AT1560" s="5"/>
      <c r="AU1560" s="5"/>
      <c r="AV1560" s="5"/>
      <c r="AW1560" s="5"/>
      <c r="AX1560" s="5"/>
      <c r="AY1560" s="5"/>
      <c r="AZ1560" s="5"/>
      <c r="BA1560" s="5"/>
      <c r="BB1560" s="5"/>
      <c r="BC1560" s="5"/>
      <c r="BD1560" s="5"/>
      <c r="BE1560" s="5"/>
      <c r="BF1560" s="5"/>
      <c r="BG1560" s="5"/>
      <c r="BH1560" s="5"/>
    </row>
    <row r="1561" spans="1:60" s="2" customFormat="1" ht="15" x14ac:dyDescent="0.25">
      <c r="A1561" t="s">
        <v>3867</v>
      </c>
      <c r="B1561" t="s">
        <v>25</v>
      </c>
      <c r="C1561" t="s">
        <v>3476</v>
      </c>
      <c r="D1561" t="s">
        <v>3477</v>
      </c>
      <c r="E1561" t="s">
        <v>26</v>
      </c>
      <c r="F1561" t="s">
        <v>1605</v>
      </c>
      <c r="G1561" t="s">
        <v>2749</v>
      </c>
      <c r="H1561" t="s">
        <v>753</v>
      </c>
      <c r="I1561" t="s">
        <v>3357</v>
      </c>
      <c r="J1561" t="s">
        <v>124</v>
      </c>
      <c r="K1561" t="s">
        <v>2195</v>
      </c>
      <c r="L1561">
        <v>0</v>
      </c>
      <c r="M1561">
        <v>796</v>
      </c>
      <c r="N1561" t="s">
        <v>10</v>
      </c>
      <c r="O1561">
        <v>10</v>
      </c>
      <c r="P1561">
        <v>800</v>
      </c>
      <c r="Q1561">
        <f t="shared" si="75"/>
        <v>8000</v>
      </c>
      <c r="R1561">
        <f t="shared" si="76"/>
        <v>8960</v>
      </c>
      <c r="S1561"/>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c r="AT1561" s="5"/>
      <c r="AU1561" s="5"/>
      <c r="AV1561" s="5"/>
      <c r="AW1561" s="5"/>
      <c r="AX1561" s="5"/>
      <c r="AY1561" s="5"/>
      <c r="AZ1561" s="5"/>
      <c r="BA1561" s="5"/>
      <c r="BB1561" s="5"/>
      <c r="BC1561" s="5"/>
      <c r="BD1561" s="5"/>
      <c r="BE1561" s="5"/>
      <c r="BF1561" s="5"/>
      <c r="BG1561" s="5"/>
      <c r="BH1561" s="5"/>
    </row>
    <row r="1562" spans="1:60" s="2" customFormat="1" ht="15" x14ac:dyDescent="0.25">
      <c r="A1562" t="s">
        <v>3868</v>
      </c>
      <c r="B1562" t="s">
        <v>25</v>
      </c>
      <c r="C1562" t="s">
        <v>3476</v>
      </c>
      <c r="D1562" t="s">
        <v>3478</v>
      </c>
      <c r="E1562" t="s">
        <v>26</v>
      </c>
      <c r="F1562" t="s">
        <v>1605</v>
      </c>
      <c r="G1562" t="s">
        <v>2749</v>
      </c>
      <c r="H1562" t="s">
        <v>753</v>
      </c>
      <c r="I1562" t="s">
        <v>3357</v>
      </c>
      <c r="J1562" t="s">
        <v>124</v>
      </c>
      <c r="K1562" t="s">
        <v>2195</v>
      </c>
      <c r="L1562">
        <v>0</v>
      </c>
      <c r="M1562">
        <v>796</v>
      </c>
      <c r="N1562" t="s">
        <v>10</v>
      </c>
      <c r="O1562">
        <v>10</v>
      </c>
      <c r="P1562">
        <v>800</v>
      </c>
      <c r="Q1562">
        <f t="shared" si="75"/>
        <v>8000</v>
      </c>
      <c r="R1562">
        <f t="shared" si="76"/>
        <v>8960</v>
      </c>
      <c r="S1562"/>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c r="AP1562" s="5"/>
      <c r="AQ1562" s="5"/>
      <c r="AR1562" s="5"/>
      <c r="AS1562" s="5"/>
      <c r="AT1562" s="5"/>
      <c r="AU1562" s="5"/>
      <c r="AV1562" s="5"/>
      <c r="AW1562" s="5"/>
      <c r="AX1562" s="5"/>
      <c r="AY1562" s="5"/>
      <c r="AZ1562" s="5"/>
      <c r="BA1562" s="5"/>
      <c r="BB1562" s="5"/>
      <c r="BC1562" s="5"/>
      <c r="BD1562" s="5"/>
      <c r="BE1562" s="5"/>
      <c r="BF1562" s="5"/>
      <c r="BG1562" s="5"/>
      <c r="BH1562" s="5"/>
    </row>
    <row r="1563" spans="1:60" s="2" customFormat="1" ht="15" x14ac:dyDescent="0.25">
      <c r="A1563" t="s">
        <v>3869</v>
      </c>
      <c r="B1563" t="s">
        <v>25</v>
      </c>
      <c r="C1563" t="s">
        <v>3489</v>
      </c>
      <c r="D1563" t="s">
        <v>3490</v>
      </c>
      <c r="E1563" t="s">
        <v>26</v>
      </c>
      <c r="F1563" t="s">
        <v>1605</v>
      </c>
      <c r="G1563" t="s">
        <v>2749</v>
      </c>
      <c r="H1563" t="s">
        <v>880</v>
      </c>
      <c r="I1563" t="s">
        <v>2813</v>
      </c>
      <c r="J1563" t="s">
        <v>124</v>
      </c>
      <c r="K1563" t="s">
        <v>2195</v>
      </c>
      <c r="L1563">
        <v>0</v>
      </c>
      <c r="M1563">
        <v>796</v>
      </c>
      <c r="N1563" t="s">
        <v>10</v>
      </c>
      <c r="O1563">
        <v>1</v>
      </c>
      <c r="P1563">
        <v>75000</v>
      </c>
      <c r="Q1563">
        <f t="shared" si="75"/>
        <v>75000</v>
      </c>
      <c r="R1563">
        <f t="shared" si="76"/>
        <v>84000.000000000015</v>
      </c>
      <c r="S1563"/>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c r="AP1563" s="5"/>
      <c r="AQ1563" s="5"/>
      <c r="AR1563" s="5"/>
      <c r="AS1563" s="5"/>
      <c r="AT1563" s="5"/>
      <c r="AU1563" s="5"/>
      <c r="AV1563" s="5"/>
      <c r="AW1563" s="5"/>
      <c r="AX1563" s="5"/>
      <c r="AY1563" s="5"/>
      <c r="AZ1563" s="5"/>
      <c r="BA1563" s="5"/>
      <c r="BB1563" s="5"/>
      <c r="BC1563" s="5"/>
      <c r="BD1563" s="5"/>
      <c r="BE1563" s="5"/>
      <c r="BF1563" s="5"/>
      <c r="BG1563" s="5"/>
      <c r="BH1563" s="5"/>
    </row>
    <row r="1564" spans="1:60" s="2" customFormat="1" ht="15" x14ac:dyDescent="0.25">
      <c r="A1564" t="s">
        <v>3870</v>
      </c>
      <c r="B1564" t="s">
        <v>25</v>
      </c>
      <c r="C1564" t="s">
        <v>3491</v>
      </c>
      <c r="D1564" t="s">
        <v>3492</v>
      </c>
      <c r="E1564" t="s">
        <v>116</v>
      </c>
      <c r="F1564" t="s">
        <v>1605</v>
      </c>
      <c r="G1564" t="s">
        <v>2749</v>
      </c>
      <c r="H1564" t="s">
        <v>125</v>
      </c>
      <c r="I1564" t="s">
        <v>2206</v>
      </c>
      <c r="J1564" t="s">
        <v>124</v>
      </c>
      <c r="K1564" t="s">
        <v>2195</v>
      </c>
      <c r="L1564">
        <v>0</v>
      </c>
      <c r="M1564">
        <v>796</v>
      </c>
      <c r="N1564" t="s">
        <v>296</v>
      </c>
      <c r="O1564">
        <v>5</v>
      </c>
      <c r="P1564">
        <v>1200</v>
      </c>
      <c r="Q1564">
        <f t="shared" si="75"/>
        <v>6000</v>
      </c>
      <c r="R1564">
        <f t="shared" si="76"/>
        <v>6720.0000000000009</v>
      </c>
      <c r="S1564"/>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c r="AP1564" s="5"/>
      <c r="AQ1564" s="5"/>
      <c r="AR1564" s="5"/>
      <c r="AS1564" s="5"/>
      <c r="AT1564" s="5"/>
      <c r="AU1564" s="5"/>
      <c r="AV1564" s="5"/>
      <c r="AW1564" s="5"/>
      <c r="AX1564" s="5"/>
      <c r="AY1564" s="5"/>
      <c r="AZ1564" s="5"/>
      <c r="BA1564" s="5"/>
      <c r="BB1564" s="5"/>
      <c r="BC1564" s="5"/>
      <c r="BD1564" s="5"/>
      <c r="BE1564" s="5"/>
      <c r="BF1564" s="5"/>
      <c r="BG1564" s="5"/>
      <c r="BH1564" s="5"/>
    </row>
    <row r="1565" spans="1:60" s="2" customFormat="1" ht="15" x14ac:dyDescent="0.25">
      <c r="A1565" t="s">
        <v>3871</v>
      </c>
      <c r="B1565" t="s">
        <v>25</v>
      </c>
      <c r="C1565" t="s">
        <v>3491</v>
      </c>
      <c r="D1565" t="s">
        <v>3493</v>
      </c>
      <c r="E1565" t="s">
        <v>116</v>
      </c>
      <c r="F1565" t="s">
        <v>1605</v>
      </c>
      <c r="G1565" t="s">
        <v>2749</v>
      </c>
      <c r="H1565" t="s">
        <v>126</v>
      </c>
      <c r="I1565" t="s">
        <v>2211</v>
      </c>
      <c r="J1565" t="s">
        <v>124</v>
      </c>
      <c r="K1565" t="s">
        <v>2195</v>
      </c>
      <c r="L1565">
        <v>0</v>
      </c>
      <c r="M1565">
        <v>796</v>
      </c>
      <c r="N1565" t="s">
        <v>296</v>
      </c>
      <c r="O1565">
        <v>20</v>
      </c>
      <c r="P1565">
        <v>2350</v>
      </c>
      <c r="Q1565">
        <f t="shared" si="75"/>
        <v>47000</v>
      </c>
      <c r="R1565">
        <f t="shared" si="76"/>
        <v>52640.000000000007</v>
      </c>
      <c r="S156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c r="AP1565" s="5"/>
      <c r="AQ1565" s="5"/>
      <c r="AR1565" s="5"/>
      <c r="AS1565" s="5"/>
      <c r="AT1565" s="5"/>
      <c r="AU1565" s="5"/>
      <c r="AV1565" s="5"/>
      <c r="AW1565" s="5"/>
      <c r="AX1565" s="5"/>
      <c r="AY1565" s="5"/>
      <c r="AZ1565" s="5"/>
      <c r="BA1565" s="5"/>
      <c r="BB1565" s="5"/>
      <c r="BC1565" s="5"/>
      <c r="BD1565" s="5"/>
      <c r="BE1565" s="5"/>
      <c r="BF1565" s="5"/>
      <c r="BG1565" s="5"/>
      <c r="BH1565" s="5"/>
    </row>
    <row r="1566" spans="1:60" s="2" customFormat="1" ht="15" x14ac:dyDescent="0.25">
      <c r="A1566" t="s">
        <v>3872</v>
      </c>
      <c r="B1566" t="s">
        <v>25</v>
      </c>
      <c r="C1566" t="s">
        <v>3491</v>
      </c>
      <c r="D1566" t="s">
        <v>3493</v>
      </c>
      <c r="E1566" t="s">
        <v>116</v>
      </c>
      <c r="F1566" t="s">
        <v>1605</v>
      </c>
      <c r="G1566" t="s">
        <v>2749</v>
      </c>
      <c r="H1566" t="s">
        <v>753</v>
      </c>
      <c r="I1566" t="s">
        <v>2212</v>
      </c>
      <c r="J1566" t="s">
        <v>124</v>
      </c>
      <c r="K1566" t="s">
        <v>2195</v>
      </c>
      <c r="L1566">
        <v>0</v>
      </c>
      <c r="M1566">
        <v>796</v>
      </c>
      <c r="N1566" t="s">
        <v>296</v>
      </c>
      <c r="O1566">
        <v>20</v>
      </c>
      <c r="P1566">
        <v>2350</v>
      </c>
      <c r="Q1566">
        <f t="shared" ref="Q1566:Q1629" si="77">O1566*P1566</f>
        <v>47000</v>
      </c>
      <c r="R1566">
        <f t="shared" ref="R1566:R1629" si="78">Q1566*1.12</f>
        <v>52640.000000000007</v>
      </c>
      <c r="S1566"/>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row>
    <row r="1567" spans="1:60" s="2" customFormat="1" ht="15" x14ac:dyDescent="0.25">
      <c r="A1567" t="s">
        <v>3873</v>
      </c>
      <c r="B1567" t="s">
        <v>25</v>
      </c>
      <c r="C1567" t="s">
        <v>3491</v>
      </c>
      <c r="D1567" t="s">
        <v>3493</v>
      </c>
      <c r="E1567" t="s">
        <v>116</v>
      </c>
      <c r="F1567" t="s">
        <v>1605</v>
      </c>
      <c r="G1567" t="s">
        <v>2749</v>
      </c>
      <c r="H1567" t="s">
        <v>140</v>
      </c>
      <c r="I1567" t="s">
        <v>3420</v>
      </c>
      <c r="J1567" t="s">
        <v>124</v>
      </c>
      <c r="K1567" t="s">
        <v>2195</v>
      </c>
      <c r="L1567">
        <v>0</v>
      </c>
      <c r="M1567">
        <v>796</v>
      </c>
      <c r="N1567" t="s">
        <v>296</v>
      </c>
      <c r="O1567">
        <v>20</v>
      </c>
      <c r="P1567">
        <v>2350</v>
      </c>
      <c r="Q1567">
        <f t="shared" si="77"/>
        <v>47000</v>
      </c>
      <c r="R1567">
        <f t="shared" si="78"/>
        <v>52640.000000000007</v>
      </c>
      <c r="S1567"/>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c r="AP1567" s="5"/>
      <c r="AQ1567" s="5"/>
      <c r="AR1567" s="5"/>
      <c r="AS1567" s="5"/>
      <c r="AT1567" s="5"/>
      <c r="AU1567" s="5"/>
      <c r="AV1567" s="5"/>
      <c r="AW1567" s="5"/>
      <c r="AX1567" s="5"/>
      <c r="AY1567" s="5"/>
      <c r="AZ1567" s="5"/>
      <c r="BA1567" s="5"/>
      <c r="BB1567" s="5"/>
      <c r="BC1567" s="5"/>
      <c r="BD1567" s="5"/>
      <c r="BE1567" s="5"/>
      <c r="BF1567" s="5"/>
      <c r="BG1567" s="5"/>
      <c r="BH1567" s="5"/>
    </row>
    <row r="1568" spans="1:60" s="2" customFormat="1" ht="15" x14ac:dyDescent="0.25">
      <c r="A1568" t="s">
        <v>3874</v>
      </c>
      <c r="B1568" t="s">
        <v>25</v>
      </c>
      <c r="C1568" t="s">
        <v>3491</v>
      </c>
      <c r="D1568" t="s">
        <v>3493</v>
      </c>
      <c r="E1568" t="s">
        <v>116</v>
      </c>
      <c r="F1568" t="s">
        <v>1605</v>
      </c>
      <c r="G1568" t="s">
        <v>2749</v>
      </c>
      <c r="H1568" t="s">
        <v>146</v>
      </c>
      <c r="I1568" t="s">
        <v>2820</v>
      </c>
      <c r="J1568" t="s">
        <v>124</v>
      </c>
      <c r="K1568" t="s">
        <v>2195</v>
      </c>
      <c r="L1568">
        <v>0</v>
      </c>
      <c r="M1568">
        <v>796</v>
      </c>
      <c r="N1568" t="s">
        <v>296</v>
      </c>
      <c r="O1568">
        <v>20</v>
      </c>
      <c r="P1568">
        <v>2350</v>
      </c>
      <c r="Q1568">
        <f t="shared" si="77"/>
        <v>47000</v>
      </c>
      <c r="R1568">
        <f t="shared" si="78"/>
        <v>52640.000000000007</v>
      </c>
      <c r="S1568"/>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c r="AP1568" s="5"/>
      <c r="AQ1568" s="5"/>
      <c r="AR1568" s="5"/>
      <c r="AS1568" s="5"/>
      <c r="AT1568" s="5"/>
      <c r="AU1568" s="5"/>
      <c r="AV1568" s="5"/>
      <c r="AW1568" s="5"/>
      <c r="AX1568" s="5"/>
      <c r="AY1568" s="5"/>
      <c r="AZ1568" s="5"/>
      <c r="BA1568" s="5"/>
      <c r="BB1568" s="5"/>
      <c r="BC1568" s="5"/>
      <c r="BD1568" s="5"/>
      <c r="BE1568" s="5"/>
      <c r="BF1568" s="5"/>
      <c r="BG1568" s="5"/>
      <c r="BH1568" s="5"/>
    </row>
    <row r="1569" spans="1:60" s="2" customFormat="1" ht="15" x14ac:dyDescent="0.25">
      <c r="A1569" t="s">
        <v>3875</v>
      </c>
      <c r="B1569" t="s">
        <v>25</v>
      </c>
      <c r="C1569" t="s">
        <v>3491</v>
      </c>
      <c r="D1569" t="s">
        <v>3493</v>
      </c>
      <c r="E1569" t="s">
        <v>116</v>
      </c>
      <c r="F1569" t="s">
        <v>1605</v>
      </c>
      <c r="G1569" t="s">
        <v>2749</v>
      </c>
      <c r="H1569" t="s">
        <v>1488</v>
      </c>
      <c r="I1569" t="s">
        <v>3421</v>
      </c>
      <c r="J1569" t="s">
        <v>124</v>
      </c>
      <c r="K1569" t="s">
        <v>2195</v>
      </c>
      <c r="L1569">
        <v>0</v>
      </c>
      <c r="M1569">
        <v>796</v>
      </c>
      <c r="N1569" t="s">
        <v>296</v>
      </c>
      <c r="O1569">
        <v>20</v>
      </c>
      <c r="P1569">
        <v>2350</v>
      </c>
      <c r="Q1569">
        <f t="shared" si="77"/>
        <v>47000</v>
      </c>
      <c r="R1569">
        <f t="shared" si="78"/>
        <v>52640.000000000007</v>
      </c>
      <c r="S1569"/>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c r="AP1569" s="5"/>
      <c r="AQ1569" s="5"/>
      <c r="AR1569" s="5"/>
      <c r="AS1569" s="5"/>
      <c r="AT1569" s="5"/>
      <c r="AU1569" s="5"/>
      <c r="AV1569" s="5"/>
      <c r="AW1569" s="5"/>
      <c r="AX1569" s="5"/>
      <c r="AY1569" s="5"/>
      <c r="AZ1569" s="5"/>
      <c r="BA1569" s="5"/>
      <c r="BB1569" s="5"/>
      <c r="BC1569" s="5"/>
      <c r="BD1569" s="5"/>
      <c r="BE1569" s="5"/>
      <c r="BF1569" s="5"/>
      <c r="BG1569" s="5"/>
      <c r="BH1569" s="5"/>
    </row>
    <row r="1570" spans="1:60" s="2" customFormat="1" ht="15" x14ac:dyDescent="0.25">
      <c r="A1570" t="s">
        <v>3876</v>
      </c>
      <c r="B1570" t="s">
        <v>25</v>
      </c>
      <c r="C1570" t="s">
        <v>3491</v>
      </c>
      <c r="D1570" t="s">
        <v>3493</v>
      </c>
      <c r="E1570" t="s">
        <v>116</v>
      </c>
      <c r="F1570" t="s">
        <v>1605</v>
      </c>
      <c r="G1570" t="s">
        <v>2749</v>
      </c>
      <c r="H1570" t="s">
        <v>125</v>
      </c>
      <c r="I1570" t="s">
        <v>2205</v>
      </c>
      <c r="J1570" t="s">
        <v>124</v>
      </c>
      <c r="K1570" t="s">
        <v>2195</v>
      </c>
      <c r="L1570">
        <v>0</v>
      </c>
      <c r="M1570">
        <v>796</v>
      </c>
      <c r="N1570" t="s">
        <v>296</v>
      </c>
      <c r="O1570">
        <v>40</v>
      </c>
      <c r="P1570">
        <v>2350</v>
      </c>
      <c r="Q1570">
        <f t="shared" si="77"/>
        <v>94000</v>
      </c>
      <c r="R1570">
        <f t="shared" si="78"/>
        <v>105280.00000000001</v>
      </c>
      <c r="S1570"/>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c r="AP1570" s="5"/>
      <c r="AQ1570" s="5"/>
      <c r="AR1570" s="5"/>
      <c r="AS1570" s="5"/>
      <c r="AT1570" s="5"/>
      <c r="AU1570" s="5"/>
      <c r="AV1570" s="5"/>
      <c r="AW1570" s="5"/>
      <c r="AX1570" s="5"/>
      <c r="AY1570" s="5"/>
      <c r="AZ1570" s="5"/>
      <c r="BA1570" s="5"/>
      <c r="BB1570" s="5"/>
      <c r="BC1570" s="5"/>
      <c r="BD1570" s="5"/>
      <c r="BE1570" s="5"/>
      <c r="BF1570" s="5"/>
      <c r="BG1570" s="5"/>
      <c r="BH1570" s="5"/>
    </row>
    <row r="1571" spans="1:60" s="2" customFormat="1" ht="15" x14ac:dyDescent="0.25">
      <c r="A1571" t="s">
        <v>3877</v>
      </c>
      <c r="B1571" t="s">
        <v>25</v>
      </c>
      <c r="C1571" t="s">
        <v>3491</v>
      </c>
      <c r="D1571" t="s">
        <v>3493</v>
      </c>
      <c r="E1571" t="s">
        <v>116</v>
      </c>
      <c r="F1571" t="s">
        <v>1605</v>
      </c>
      <c r="G1571" t="s">
        <v>2749</v>
      </c>
      <c r="H1571" t="s">
        <v>130</v>
      </c>
      <c r="I1571" t="s">
        <v>2808</v>
      </c>
      <c r="J1571" t="s">
        <v>124</v>
      </c>
      <c r="K1571" t="s">
        <v>2195</v>
      </c>
      <c r="L1571">
        <v>0</v>
      </c>
      <c r="M1571">
        <v>796</v>
      </c>
      <c r="N1571" t="s">
        <v>296</v>
      </c>
      <c r="O1571">
        <v>20</v>
      </c>
      <c r="P1571">
        <v>2350</v>
      </c>
      <c r="Q1571">
        <f t="shared" si="77"/>
        <v>47000</v>
      </c>
      <c r="R1571">
        <f t="shared" si="78"/>
        <v>52640.000000000007</v>
      </c>
      <c r="S1571"/>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c r="AT1571" s="5"/>
      <c r="AU1571" s="5"/>
      <c r="AV1571" s="5"/>
      <c r="AW1571" s="5"/>
      <c r="AX1571" s="5"/>
      <c r="AY1571" s="5"/>
      <c r="AZ1571" s="5"/>
      <c r="BA1571" s="5"/>
      <c r="BB1571" s="5"/>
      <c r="BC1571" s="5"/>
      <c r="BD1571" s="5"/>
      <c r="BE1571" s="5"/>
      <c r="BF1571" s="5"/>
      <c r="BG1571" s="5"/>
      <c r="BH1571" s="5"/>
    </row>
    <row r="1572" spans="1:60" s="2" customFormat="1" ht="15" x14ac:dyDescent="0.25">
      <c r="A1572" t="s">
        <v>3878</v>
      </c>
      <c r="B1572" t="s">
        <v>25</v>
      </c>
      <c r="C1572" t="s">
        <v>3491</v>
      </c>
      <c r="D1572" t="s">
        <v>3493</v>
      </c>
      <c r="E1572" t="s">
        <v>116</v>
      </c>
      <c r="F1572" t="s">
        <v>1605</v>
      </c>
      <c r="G1572" t="s">
        <v>2749</v>
      </c>
      <c r="H1572" t="s">
        <v>125</v>
      </c>
      <c r="I1572" t="s">
        <v>2216</v>
      </c>
      <c r="J1572" t="s">
        <v>124</v>
      </c>
      <c r="K1572" t="s">
        <v>2195</v>
      </c>
      <c r="L1572">
        <v>0</v>
      </c>
      <c r="M1572">
        <v>796</v>
      </c>
      <c r="N1572" t="s">
        <v>296</v>
      </c>
      <c r="O1572">
        <v>20</v>
      </c>
      <c r="P1572">
        <v>2350</v>
      </c>
      <c r="Q1572">
        <f t="shared" si="77"/>
        <v>47000</v>
      </c>
      <c r="R1572">
        <f t="shared" si="78"/>
        <v>52640.000000000007</v>
      </c>
      <c r="S1572"/>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c r="AP1572" s="5"/>
      <c r="AQ1572" s="5"/>
      <c r="AR1572" s="5"/>
      <c r="AS1572" s="5"/>
      <c r="AT1572" s="5"/>
      <c r="AU1572" s="5"/>
      <c r="AV1572" s="5"/>
      <c r="AW1572" s="5"/>
      <c r="AX1572" s="5"/>
      <c r="AY1572" s="5"/>
      <c r="AZ1572" s="5"/>
      <c r="BA1572" s="5"/>
      <c r="BB1572" s="5"/>
      <c r="BC1572" s="5"/>
      <c r="BD1572" s="5"/>
      <c r="BE1572" s="5"/>
      <c r="BF1572" s="5"/>
      <c r="BG1572" s="5"/>
      <c r="BH1572" s="5"/>
    </row>
    <row r="1573" spans="1:60" s="2" customFormat="1" ht="15" x14ac:dyDescent="0.25">
      <c r="A1573" t="s">
        <v>3879</v>
      </c>
      <c r="B1573" t="s">
        <v>25</v>
      </c>
      <c r="C1573" t="s">
        <v>3491</v>
      </c>
      <c r="D1573" t="s">
        <v>3493</v>
      </c>
      <c r="E1573" t="s">
        <v>116</v>
      </c>
      <c r="F1573" t="s">
        <v>1605</v>
      </c>
      <c r="G1573" t="s">
        <v>2749</v>
      </c>
      <c r="H1573" t="s">
        <v>125</v>
      </c>
      <c r="I1573" t="s">
        <v>2206</v>
      </c>
      <c r="J1573" t="s">
        <v>124</v>
      </c>
      <c r="K1573" t="s">
        <v>2195</v>
      </c>
      <c r="L1573">
        <v>0</v>
      </c>
      <c r="M1573">
        <v>796</v>
      </c>
      <c r="N1573" t="s">
        <v>296</v>
      </c>
      <c r="O1573">
        <v>20</v>
      </c>
      <c r="P1573">
        <v>2350</v>
      </c>
      <c r="Q1573">
        <f t="shared" si="77"/>
        <v>47000</v>
      </c>
      <c r="R1573">
        <f t="shared" si="78"/>
        <v>52640.000000000007</v>
      </c>
      <c r="S1573"/>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c r="AT1573" s="5"/>
      <c r="AU1573" s="5"/>
      <c r="AV1573" s="5"/>
      <c r="AW1573" s="5"/>
      <c r="AX1573" s="5"/>
      <c r="AY1573" s="5"/>
      <c r="AZ1573" s="5"/>
      <c r="BA1573" s="5"/>
      <c r="BB1573" s="5"/>
      <c r="BC1573" s="5"/>
      <c r="BD1573" s="5"/>
      <c r="BE1573" s="5"/>
      <c r="BF1573" s="5"/>
      <c r="BG1573" s="5"/>
      <c r="BH1573" s="5"/>
    </row>
    <row r="1574" spans="1:60" s="2" customFormat="1" ht="15" x14ac:dyDescent="0.25">
      <c r="A1574" t="s">
        <v>3880</v>
      </c>
      <c r="B1574" t="s">
        <v>25</v>
      </c>
      <c r="C1574" t="s">
        <v>3491</v>
      </c>
      <c r="D1574" t="s">
        <v>3493</v>
      </c>
      <c r="E1574" t="s">
        <v>116</v>
      </c>
      <c r="F1574" t="s">
        <v>1605</v>
      </c>
      <c r="G1574" t="s">
        <v>2749</v>
      </c>
      <c r="H1574" t="s">
        <v>613</v>
      </c>
      <c r="I1574" t="s">
        <v>2169</v>
      </c>
      <c r="J1574" t="s">
        <v>124</v>
      </c>
      <c r="K1574" t="s">
        <v>2195</v>
      </c>
      <c r="L1574">
        <v>0</v>
      </c>
      <c r="M1574">
        <v>796</v>
      </c>
      <c r="N1574" t="s">
        <v>296</v>
      </c>
      <c r="O1574">
        <v>20</v>
      </c>
      <c r="P1574">
        <v>2350</v>
      </c>
      <c r="Q1574">
        <f t="shared" si="77"/>
        <v>47000</v>
      </c>
      <c r="R1574">
        <f t="shared" si="78"/>
        <v>52640.000000000007</v>
      </c>
      <c r="S1574"/>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row>
    <row r="1575" spans="1:60" s="2" customFormat="1" ht="15" x14ac:dyDescent="0.25">
      <c r="A1575" t="s">
        <v>3881</v>
      </c>
      <c r="B1575" t="s">
        <v>25</v>
      </c>
      <c r="C1575" t="s">
        <v>3491</v>
      </c>
      <c r="D1575" t="s">
        <v>3493</v>
      </c>
      <c r="E1575" t="s">
        <v>116</v>
      </c>
      <c r="F1575" t="s">
        <v>1605</v>
      </c>
      <c r="G1575" t="s">
        <v>2749</v>
      </c>
      <c r="H1575" t="s">
        <v>880</v>
      </c>
      <c r="I1575" t="s">
        <v>3422</v>
      </c>
      <c r="J1575" t="s">
        <v>124</v>
      </c>
      <c r="K1575" t="s">
        <v>2195</v>
      </c>
      <c r="L1575">
        <v>0</v>
      </c>
      <c r="M1575">
        <v>796</v>
      </c>
      <c r="N1575" t="s">
        <v>296</v>
      </c>
      <c r="O1575">
        <v>20</v>
      </c>
      <c r="P1575">
        <v>2350</v>
      </c>
      <c r="Q1575">
        <f t="shared" si="77"/>
        <v>47000</v>
      </c>
      <c r="R1575">
        <f t="shared" si="78"/>
        <v>52640.000000000007</v>
      </c>
      <c r="S157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c r="AT1575" s="5"/>
      <c r="AU1575" s="5"/>
      <c r="AV1575" s="5"/>
      <c r="AW1575" s="5"/>
      <c r="AX1575" s="5"/>
      <c r="AY1575" s="5"/>
      <c r="AZ1575" s="5"/>
      <c r="BA1575" s="5"/>
      <c r="BB1575" s="5"/>
      <c r="BC1575" s="5"/>
      <c r="BD1575" s="5"/>
      <c r="BE1575" s="5"/>
      <c r="BF1575" s="5"/>
      <c r="BG1575" s="5"/>
      <c r="BH1575" s="5"/>
    </row>
    <row r="1576" spans="1:60" s="2" customFormat="1" ht="15" x14ac:dyDescent="0.25">
      <c r="A1576" t="s">
        <v>3882</v>
      </c>
      <c r="B1576" t="s">
        <v>25</v>
      </c>
      <c r="C1576" t="s">
        <v>3491</v>
      </c>
      <c r="D1576" t="s">
        <v>3493</v>
      </c>
      <c r="E1576" t="s">
        <v>116</v>
      </c>
      <c r="F1576" t="s">
        <v>1605</v>
      </c>
      <c r="G1576" t="s">
        <v>2749</v>
      </c>
      <c r="H1576" t="s">
        <v>880</v>
      </c>
      <c r="I1576" t="s">
        <v>2813</v>
      </c>
      <c r="J1576" t="s">
        <v>124</v>
      </c>
      <c r="K1576" t="s">
        <v>2195</v>
      </c>
      <c r="L1576">
        <v>0</v>
      </c>
      <c r="M1576">
        <v>796</v>
      </c>
      <c r="N1576" t="s">
        <v>296</v>
      </c>
      <c r="O1576">
        <v>20</v>
      </c>
      <c r="P1576">
        <v>2350</v>
      </c>
      <c r="Q1576">
        <f t="shared" si="77"/>
        <v>47000</v>
      </c>
      <c r="R1576">
        <f t="shared" si="78"/>
        <v>52640.000000000007</v>
      </c>
      <c r="S1576"/>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c r="AT1576" s="5"/>
      <c r="AU1576" s="5"/>
      <c r="AV1576" s="5"/>
      <c r="AW1576" s="5"/>
      <c r="AX1576" s="5"/>
      <c r="AY1576" s="5"/>
      <c r="AZ1576" s="5"/>
      <c r="BA1576" s="5"/>
      <c r="BB1576" s="5"/>
      <c r="BC1576" s="5"/>
      <c r="BD1576" s="5"/>
      <c r="BE1576" s="5"/>
      <c r="BF1576" s="5"/>
      <c r="BG1576" s="5"/>
      <c r="BH1576" s="5"/>
    </row>
    <row r="1577" spans="1:60" s="2" customFormat="1" ht="15" x14ac:dyDescent="0.25">
      <c r="A1577" t="s">
        <v>3883</v>
      </c>
      <c r="B1577" t="s">
        <v>25</v>
      </c>
      <c r="C1577" t="s">
        <v>3491</v>
      </c>
      <c r="D1577" t="s">
        <v>3493</v>
      </c>
      <c r="E1577" t="s">
        <v>116</v>
      </c>
      <c r="F1577" t="s">
        <v>1605</v>
      </c>
      <c r="G1577" t="s">
        <v>2749</v>
      </c>
      <c r="H1577" t="s">
        <v>129</v>
      </c>
      <c r="I1577" t="s">
        <v>3423</v>
      </c>
      <c r="J1577" t="s">
        <v>124</v>
      </c>
      <c r="K1577" t="s">
        <v>2195</v>
      </c>
      <c r="L1577">
        <v>0</v>
      </c>
      <c r="M1577">
        <v>796</v>
      </c>
      <c r="N1577" t="s">
        <v>296</v>
      </c>
      <c r="O1577">
        <v>20</v>
      </c>
      <c r="P1577">
        <v>2350</v>
      </c>
      <c r="Q1577">
        <f t="shared" si="77"/>
        <v>47000</v>
      </c>
      <c r="R1577">
        <f t="shared" si="78"/>
        <v>52640.000000000007</v>
      </c>
      <c r="S1577"/>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c r="AP1577" s="5"/>
      <c r="AQ1577" s="5"/>
      <c r="AR1577" s="5"/>
      <c r="AS1577" s="5"/>
      <c r="AT1577" s="5"/>
      <c r="AU1577" s="5"/>
      <c r="AV1577" s="5"/>
      <c r="AW1577" s="5"/>
      <c r="AX1577" s="5"/>
      <c r="AY1577" s="5"/>
      <c r="AZ1577" s="5"/>
      <c r="BA1577" s="5"/>
      <c r="BB1577" s="5"/>
      <c r="BC1577" s="5"/>
      <c r="BD1577" s="5"/>
      <c r="BE1577" s="5"/>
      <c r="BF1577" s="5"/>
      <c r="BG1577" s="5"/>
      <c r="BH1577" s="5"/>
    </row>
    <row r="1578" spans="1:60" s="2" customFormat="1" ht="15" x14ac:dyDescent="0.25">
      <c r="A1578" t="s">
        <v>3884</v>
      </c>
      <c r="B1578" t="s">
        <v>25</v>
      </c>
      <c r="C1578" t="s">
        <v>3491</v>
      </c>
      <c r="D1578" t="s">
        <v>3493</v>
      </c>
      <c r="E1578" t="s">
        <v>116</v>
      </c>
      <c r="F1578" t="s">
        <v>1605</v>
      </c>
      <c r="G1578" t="s">
        <v>2749</v>
      </c>
      <c r="H1578" t="s">
        <v>2661</v>
      </c>
      <c r="I1578" t="s">
        <v>2215</v>
      </c>
      <c r="J1578" t="s">
        <v>124</v>
      </c>
      <c r="K1578" t="s">
        <v>2195</v>
      </c>
      <c r="L1578">
        <v>0</v>
      </c>
      <c r="M1578">
        <v>796</v>
      </c>
      <c r="N1578" t="s">
        <v>296</v>
      </c>
      <c r="O1578">
        <v>20</v>
      </c>
      <c r="P1578">
        <v>2350</v>
      </c>
      <c r="Q1578">
        <f t="shared" si="77"/>
        <v>47000</v>
      </c>
      <c r="R1578">
        <f t="shared" si="78"/>
        <v>52640.000000000007</v>
      </c>
      <c r="S1578"/>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c r="AP1578" s="5"/>
      <c r="AQ1578" s="5"/>
      <c r="AR1578" s="5"/>
      <c r="AS1578" s="5"/>
      <c r="AT1578" s="5"/>
      <c r="AU1578" s="5"/>
      <c r="AV1578" s="5"/>
      <c r="AW1578" s="5"/>
      <c r="AX1578" s="5"/>
      <c r="AY1578" s="5"/>
      <c r="AZ1578" s="5"/>
      <c r="BA1578" s="5"/>
      <c r="BB1578" s="5"/>
      <c r="BC1578" s="5"/>
      <c r="BD1578" s="5"/>
      <c r="BE1578" s="5"/>
      <c r="BF1578" s="5"/>
      <c r="BG1578" s="5"/>
      <c r="BH1578" s="5"/>
    </row>
    <row r="1579" spans="1:60" s="2" customFormat="1" ht="15" x14ac:dyDescent="0.25">
      <c r="A1579" t="s">
        <v>3885</v>
      </c>
      <c r="B1579" t="s">
        <v>25</v>
      </c>
      <c r="C1579" t="s">
        <v>3491</v>
      </c>
      <c r="D1579" t="s">
        <v>3493</v>
      </c>
      <c r="E1579" t="s">
        <v>116</v>
      </c>
      <c r="F1579" t="s">
        <v>1605</v>
      </c>
      <c r="G1579" t="s">
        <v>2749</v>
      </c>
      <c r="H1579" t="s">
        <v>128</v>
      </c>
      <c r="I1579" t="s">
        <v>2816</v>
      </c>
      <c r="J1579" t="s">
        <v>124</v>
      </c>
      <c r="K1579" t="s">
        <v>2195</v>
      </c>
      <c r="L1579">
        <v>0</v>
      </c>
      <c r="M1579">
        <v>796</v>
      </c>
      <c r="N1579" t="s">
        <v>296</v>
      </c>
      <c r="O1579">
        <v>20</v>
      </c>
      <c r="P1579">
        <v>2350</v>
      </c>
      <c r="Q1579">
        <f t="shared" si="77"/>
        <v>47000</v>
      </c>
      <c r="R1579">
        <f t="shared" si="78"/>
        <v>52640.000000000007</v>
      </c>
      <c r="S1579"/>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c r="AP1579" s="5"/>
      <c r="AQ1579" s="5"/>
      <c r="AR1579" s="5"/>
      <c r="AS1579" s="5"/>
      <c r="AT1579" s="5"/>
      <c r="AU1579" s="5"/>
      <c r="AV1579" s="5"/>
      <c r="AW1579" s="5"/>
      <c r="AX1579" s="5"/>
      <c r="AY1579" s="5"/>
      <c r="AZ1579" s="5"/>
      <c r="BA1579" s="5"/>
      <c r="BB1579" s="5"/>
      <c r="BC1579" s="5"/>
      <c r="BD1579" s="5"/>
      <c r="BE1579" s="5"/>
      <c r="BF1579" s="5"/>
      <c r="BG1579" s="5"/>
      <c r="BH1579" s="5"/>
    </row>
    <row r="1580" spans="1:60" s="2" customFormat="1" ht="15" x14ac:dyDescent="0.25">
      <c r="A1580" t="s">
        <v>3886</v>
      </c>
      <c r="B1580" t="s">
        <v>25</v>
      </c>
      <c r="C1580" t="s">
        <v>3491</v>
      </c>
      <c r="D1580" t="s">
        <v>3493</v>
      </c>
      <c r="E1580" t="s">
        <v>116</v>
      </c>
      <c r="F1580" t="s">
        <v>1605</v>
      </c>
      <c r="G1580" t="s">
        <v>2749</v>
      </c>
      <c r="H1580" t="s">
        <v>129</v>
      </c>
      <c r="I1580" t="s">
        <v>3426</v>
      </c>
      <c r="J1580" t="s">
        <v>124</v>
      </c>
      <c r="K1580" t="s">
        <v>2195</v>
      </c>
      <c r="L1580">
        <v>0</v>
      </c>
      <c r="M1580">
        <v>796</v>
      </c>
      <c r="N1580" t="s">
        <v>296</v>
      </c>
      <c r="O1580">
        <v>20</v>
      </c>
      <c r="P1580">
        <v>2350</v>
      </c>
      <c r="Q1580">
        <f t="shared" si="77"/>
        <v>47000</v>
      </c>
      <c r="R1580">
        <f t="shared" si="78"/>
        <v>52640.000000000007</v>
      </c>
      <c r="S1580"/>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c r="AP1580" s="5"/>
      <c r="AQ1580" s="5"/>
      <c r="AR1580" s="5"/>
      <c r="AS1580" s="5"/>
      <c r="AT1580" s="5"/>
      <c r="AU1580" s="5"/>
      <c r="AV1580" s="5"/>
      <c r="AW1580" s="5"/>
      <c r="AX1580" s="5"/>
      <c r="AY1580" s="5"/>
      <c r="AZ1580" s="5"/>
      <c r="BA1580" s="5"/>
      <c r="BB1580" s="5"/>
      <c r="BC1580" s="5"/>
      <c r="BD1580" s="5"/>
      <c r="BE1580" s="5"/>
      <c r="BF1580" s="5"/>
      <c r="BG1580" s="5"/>
      <c r="BH1580" s="5"/>
    </row>
    <row r="1581" spans="1:60" s="2" customFormat="1" ht="15" x14ac:dyDescent="0.25">
      <c r="A1581" t="s">
        <v>3887</v>
      </c>
      <c r="B1581" t="s">
        <v>25</v>
      </c>
      <c r="C1581" t="s">
        <v>3491</v>
      </c>
      <c r="D1581" t="s">
        <v>3493</v>
      </c>
      <c r="E1581" t="s">
        <v>116</v>
      </c>
      <c r="F1581" t="s">
        <v>1605</v>
      </c>
      <c r="G1581" t="s">
        <v>2749</v>
      </c>
      <c r="H1581" t="s">
        <v>126</v>
      </c>
      <c r="I1581" t="s">
        <v>2185</v>
      </c>
      <c r="J1581" t="s">
        <v>124</v>
      </c>
      <c r="K1581" t="s">
        <v>2195</v>
      </c>
      <c r="L1581">
        <v>0</v>
      </c>
      <c r="M1581">
        <v>796</v>
      </c>
      <c r="N1581" t="s">
        <v>296</v>
      </c>
      <c r="O1581">
        <v>20</v>
      </c>
      <c r="P1581">
        <v>2350</v>
      </c>
      <c r="Q1581">
        <f t="shared" si="77"/>
        <v>47000</v>
      </c>
      <c r="R1581">
        <f t="shared" si="78"/>
        <v>52640.000000000007</v>
      </c>
      <c r="S1581"/>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c r="AT1581" s="5"/>
      <c r="AU1581" s="5"/>
      <c r="AV1581" s="5"/>
      <c r="AW1581" s="5"/>
      <c r="AX1581" s="5"/>
      <c r="AY1581" s="5"/>
      <c r="AZ1581" s="5"/>
      <c r="BA1581" s="5"/>
      <c r="BB1581" s="5"/>
      <c r="BC1581" s="5"/>
      <c r="BD1581" s="5"/>
      <c r="BE1581" s="5"/>
      <c r="BF1581" s="5"/>
      <c r="BG1581" s="5"/>
      <c r="BH1581" s="5"/>
    </row>
    <row r="1582" spans="1:60" s="2" customFormat="1" ht="15" x14ac:dyDescent="0.25">
      <c r="A1582" t="s">
        <v>3888</v>
      </c>
      <c r="B1582" t="s">
        <v>25</v>
      </c>
      <c r="C1582" t="s">
        <v>3491</v>
      </c>
      <c r="D1582" t="s">
        <v>3493</v>
      </c>
      <c r="E1582" t="s">
        <v>116</v>
      </c>
      <c r="F1582" t="s">
        <v>1605</v>
      </c>
      <c r="G1582" t="s">
        <v>2749</v>
      </c>
      <c r="H1582" t="s">
        <v>125</v>
      </c>
      <c r="I1582" t="s">
        <v>2207</v>
      </c>
      <c r="J1582" t="s">
        <v>124</v>
      </c>
      <c r="K1582" t="s">
        <v>2195</v>
      </c>
      <c r="L1582">
        <v>0</v>
      </c>
      <c r="M1582">
        <v>796</v>
      </c>
      <c r="N1582" t="s">
        <v>296</v>
      </c>
      <c r="O1582">
        <v>20</v>
      </c>
      <c r="P1582">
        <v>2350</v>
      </c>
      <c r="Q1582">
        <f t="shared" si="77"/>
        <v>47000</v>
      </c>
      <c r="R1582">
        <f t="shared" si="78"/>
        <v>52640.000000000007</v>
      </c>
      <c r="S1582"/>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c r="AX1582" s="5"/>
      <c r="AY1582" s="5"/>
      <c r="AZ1582" s="5"/>
      <c r="BA1582" s="5"/>
      <c r="BB1582" s="5"/>
      <c r="BC1582" s="5"/>
      <c r="BD1582" s="5"/>
      <c r="BE1582" s="5"/>
      <c r="BF1582" s="5"/>
      <c r="BG1582" s="5"/>
      <c r="BH1582" s="5"/>
    </row>
    <row r="1583" spans="1:60" s="2" customFormat="1" ht="15" x14ac:dyDescent="0.25">
      <c r="A1583" t="s">
        <v>3889</v>
      </c>
      <c r="B1583" t="s">
        <v>25</v>
      </c>
      <c r="C1583" t="s">
        <v>3491</v>
      </c>
      <c r="D1583" t="s">
        <v>3493</v>
      </c>
      <c r="E1583" t="s">
        <v>116</v>
      </c>
      <c r="F1583" t="s">
        <v>1605</v>
      </c>
      <c r="G1583" t="s">
        <v>2749</v>
      </c>
      <c r="H1583" t="s">
        <v>145</v>
      </c>
      <c r="I1583" t="s">
        <v>1855</v>
      </c>
      <c r="J1583" t="s">
        <v>124</v>
      </c>
      <c r="K1583" t="s">
        <v>2195</v>
      </c>
      <c r="L1583">
        <v>0</v>
      </c>
      <c r="M1583">
        <v>796</v>
      </c>
      <c r="N1583" t="s">
        <v>296</v>
      </c>
      <c r="O1583">
        <v>20</v>
      </c>
      <c r="P1583">
        <v>2350</v>
      </c>
      <c r="Q1583">
        <f t="shared" si="77"/>
        <v>47000</v>
      </c>
      <c r="R1583">
        <f t="shared" si="78"/>
        <v>52640.000000000007</v>
      </c>
      <c r="S1583"/>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c r="AX1583" s="5"/>
      <c r="AY1583" s="5"/>
      <c r="AZ1583" s="5"/>
      <c r="BA1583" s="5"/>
      <c r="BB1583" s="5"/>
      <c r="BC1583" s="5"/>
      <c r="BD1583" s="5"/>
      <c r="BE1583" s="5"/>
      <c r="BF1583" s="5"/>
      <c r="BG1583" s="5"/>
      <c r="BH1583" s="5"/>
    </row>
    <row r="1584" spans="1:60" s="2" customFormat="1" ht="15" x14ac:dyDescent="0.25">
      <c r="A1584" t="s">
        <v>3890</v>
      </c>
      <c r="B1584" t="s">
        <v>25</v>
      </c>
      <c r="C1584" t="s">
        <v>3491</v>
      </c>
      <c r="D1584" t="s">
        <v>3493</v>
      </c>
      <c r="E1584" t="s">
        <v>116</v>
      </c>
      <c r="F1584" t="s">
        <v>1605</v>
      </c>
      <c r="G1584" t="s">
        <v>2749</v>
      </c>
      <c r="H1584" t="s">
        <v>145</v>
      </c>
      <c r="I1584" t="s">
        <v>3429</v>
      </c>
      <c r="J1584" t="s">
        <v>124</v>
      </c>
      <c r="K1584" t="s">
        <v>2195</v>
      </c>
      <c r="L1584">
        <v>0</v>
      </c>
      <c r="M1584">
        <v>796</v>
      </c>
      <c r="N1584" t="s">
        <v>296</v>
      </c>
      <c r="O1584">
        <v>40</v>
      </c>
      <c r="P1584">
        <v>2350</v>
      </c>
      <c r="Q1584">
        <f t="shared" si="77"/>
        <v>94000</v>
      </c>
      <c r="R1584">
        <f t="shared" si="78"/>
        <v>105280.00000000001</v>
      </c>
      <c r="S1584"/>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c r="AP1584" s="5"/>
      <c r="AQ1584" s="5"/>
      <c r="AR1584" s="5"/>
      <c r="AS1584" s="5"/>
      <c r="AT1584" s="5"/>
      <c r="AU1584" s="5"/>
      <c r="AV1584" s="5"/>
      <c r="AW1584" s="5"/>
      <c r="AX1584" s="5"/>
      <c r="AY1584" s="5"/>
      <c r="AZ1584" s="5"/>
      <c r="BA1584" s="5"/>
      <c r="BB1584" s="5"/>
      <c r="BC1584" s="5"/>
      <c r="BD1584" s="5"/>
      <c r="BE1584" s="5"/>
      <c r="BF1584" s="5"/>
      <c r="BG1584" s="5"/>
      <c r="BH1584" s="5"/>
    </row>
    <row r="1585" spans="1:60" s="2" customFormat="1" ht="15" x14ac:dyDescent="0.25">
      <c r="A1585" t="s">
        <v>3891</v>
      </c>
      <c r="B1585" t="s">
        <v>25</v>
      </c>
      <c r="C1585" t="s">
        <v>3491</v>
      </c>
      <c r="D1585" t="s">
        <v>3493</v>
      </c>
      <c r="E1585" t="s">
        <v>116</v>
      </c>
      <c r="F1585" t="s">
        <v>1605</v>
      </c>
      <c r="G1585" t="s">
        <v>2749</v>
      </c>
      <c r="H1585" t="s">
        <v>128</v>
      </c>
      <c r="I1585" t="s">
        <v>3358</v>
      </c>
      <c r="J1585" t="s">
        <v>124</v>
      </c>
      <c r="K1585" t="s">
        <v>2195</v>
      </c>
      <c r="L1585">
        <v>0</v>
      </c>
      <c r="M1585">
        <v>796</v>
      </c>
      <c r="N1585" t="s">
        <v>296</v>
      </c>
      <c r="O1585">
        <v>20</v>
      </c>
      <c r="P1585">
        <v>2350</v>
      </c>
      <c r="Q1585">
        <f t="shared" si="77"/>
        <v>47000</v>
      </c>
      <c r="R1585">
        <f t="shared" si="78"/>
        <v>52640.000000000007</v>
      </c>
      <c r="S1585"/>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c r="AX1585" s="5"/>
      <c r="AY1585" s="5"/>
      <c r="AZ1585" s="5"/>
      <c r="BA1585" s="5"/>
      <c r="BB1585" s="5"/>
      <c r="BC1585" s="5"/>
      <c r="BD1585" s="5"/>
      <c r="BE1585" s="5"/>
      <c r="BF1585" s="5"/>
      <c r="BG1585" s="5"/>
      <c r="BH1585" s="5"/>
    </row>
    <row r="1586" spans="1:60" s="2" customFormat="1" ht="15" x14ac:dyDescent="0.25">
      <c r="A1586" t="s">
        <v>3892</v>
      </c>
      <c r="B1586" t="s">
        <v>25</v>
      </c>
      <c r="C1586" t="s">
        <v>3491</v>
      </c>
      <c r="D1586" t="s">
        <v>3493</v>
      </c>
      <c r="E1586" t="s">
        <v>116</v>
      </c>
      <c r="F1586" t="s">
        <v>1605</v>
      </c>
      <c r="G1586" t="s">
        <v>2749</v>
      </c>
      <c r="H1586" t="s">
        <v>130</v>
      </c>
      <c r="I1586" t="s">
        <v>3356</v>
      </c>
      <c r="J1586" t="s">
        <v>124</v>
      </c>
      <c r="K1586" t="s">
        <v>2195</v>
      </c>
      <c r="L1586">
        <v>0</v>
      </c>
      <c r="M1586">
        <v>796</v>
      </c>
      <c r="N1586" t="s">
        <v>296</v>
      </c>
      <c r="O1586">
        <v>20</v>
      </c>
      <c r="P1586">
        <v>2350</v>
      </c>
      <c r="Q1586">
        <f t="shared" si="77"/>
        <v>47000</v>
      </c>
      <c r="R1586">
        <f t="shared" si="78"/>
        <v>52640.000000000007</v>
      </c>
      <c r="S1586"/>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row>
    <row r="1587" spans="1:60" s="2" customFormat="1" ht="15" x14ac:dyDescent="0.25">
      <c r="A1587" t="s">
        <v>3893</v>
      </c>
      <c r="B1587" t="s">
        <v>25</v>
      </c>
      <c r="C1587" t="s">
        <v>3491</v>
      </c>
      <c r="D1587" t="s">
        <v>3493</v>
      </c>
      <c r="E1587" t="s">
        <v>116</v>
      </c>
      <c r="F1587" t="s">
        <v>1605</v>
      </c>
      <c r="G1587" t="s">
        <v>2749</v>
      </c>
      <c r="H1587" t="s">
        <v>3430</v>
      </c>
      <c r="I1587" t="s">
        <v>3431</v>
      </c>
      <c r="J1587" t="s">
        <v>124</v>
      </c>
      <c r="K1587" t="s">
        <v>2195</v>
      </c>
      <c r="L1587">
        <v>0</v>
      </c>
      <c r="M1587">
        <v>796</v>
      </c>
      <c r="N1587" t="s">
        <v>296</v>
      </c>
      <c r="O1587">
        <v>20</v>
      </c>
      <c r="P1587">
        <v>2350</v>
      </c>
      <c r="Q1587">
        <f t="shared" si="77"/>
        <v>47000</v>
      </c>
      <c r="R1587">
        <f t="shared" si="78"/>
        <v>52640.000000000007</v>
      </c>
      <c r="S1587"/>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c r="AX1587" s="5"/>
      <c r="AY1587" s="5"/>
      <c r="AZ1587" s="5"/>
      <c r="BA1587" s="5"/>
      <c r="BB1587" s="5"/>
      <c r="BC1587" s="5"/>
      <c r="BD1587" s="5"/>
      <c r="BE1587" s="5"/>
      <c r="BF1587" s="5"/>
      <c r="BG1587" s="5"/>
      <c r="BH1587" s="5"/>
    </row>
    <row r="1588" spans="1:60" s="2" customFormat="1" ht="15" x14ac:dyDescent="0.25">
      <c r="A1588" t="s">
        <v>3894</v>
      </c>
      <c r="B1588" t="s">
        <v>25</v>
      </c>
      <c r="C1588" t="s">
        <v>3491</v>
      </c>
      <c r="D1588" t="s">
        <v>3493</v>
      </c>
      <c r="E1588" t="s">
        <v>116</v>
      </c>
      <c r="F1588" t="s">
        <v>1605</v>
      </c>
      <c r="G1588" t="s">
        <v>2749</v>
      </c>
      <c r="H1588" t="s">
        <v>131</v>
      </c>
      <c r="I1588" t="s">
        <v>2821</v>
      </c>
      <c r="J1588" t="s">
        <v>124</v>
      </c>
      <c r="K1588" t="s">
        <v>2195</v>
      </c>
      <c r="L1588">
        <v>0</v>
      </c>
      <c r="M1588">
        <v>796</v>
      </c>
      <c r="N1588" t="s">
        <v>296</v>
      </c>
      <c r="O1588">
        <v>20</v>
      </c>
      <c r="P1588">
        <v>2350</v>
      </c>
      <c r="Q1588">
        <f t="shared" si="77"/>
        <v>47000</v>
      </c>
      <c r="R1588">
        <f t="shared" si="78"/>
        <v>52640.000000000007</v>
      </c>
      <c r="S1588"/>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row>
    <row r="1589" spans="1:60" s="2" customFormat="1" ht="15" x14ac:dyDescent="0.25">
      <c r="A1589" t="s">
        <v>3895</v>
      </c>
      <c r="B1589" t="s">
        <v>25</v>
      </c>
      <c r="C1589" t="s">
        <v>3491</v>
      </c>
      <c r="D1589" t="s">
        <v>3493</v>
      </c>
      <c r="E1589" t="s">
        <v>116</v>
      </c>
      <c r="F1589" t="s">
        <v>1605</v>
      </c>
      <c r="G1589" t="s">
        <v>2749</v>
      </c>
      <c r="H1589" t="s">
        <v>128</v>
      </c>
      <c r="I1589" t="s">
        <v>2210</v>
      </c>
      <c r="J1589" t="s">
        <v>124</v>
      </c>
      <c r="K1589" t="s">
        <v>2195</v>
      </c>
      <c r="L1589">
        <v>0</v>
      </c>
      <c r="M1589">
        <v>796</v>
      </c>
      <c r="N1589" t="s">
        <v>296</v>
      </c>
      <c r="O1589">
        <v>20</v>
      </c>
      <c r="P1589">
        <v>2350</v>
      </c>
      <c r="Q1589">
        <f t="shared" si="77"/>
        <v>47000</v>
      </c>
      <c r="R1589">
        <f t="shared" si="78"/>
        <v>52640.000000000007</v>
      </c>
      <c r="S1589"/>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row>
    <row r="1590" spans="1:60" s="2" customFormat="1" ht="15" x14ac:dyDescent="0.25">
      <c r="A1590" t="s">
        <v>3896</v>
      </c>
      <c r="B1590" t="s">
        <v>25</v>
      </c>
      <c r="C1590" t="s">
        <v>3491</v>
      </c>
      <c r="D1590" t="s">
        <v>3493</v>
      </c>
      <c r="E1590" t="s">
        <v>116</v>
      </c>
      <c r="F1590" t="s">
        <v>1605</v>
      </c>
      <c r="G1590" t="s">
        <v>2749</v>
      </c>
      <c r="H1590" t="s">
        <v>753</v>
      </c>
      <c r="I1590" t="s">
        <v>3357</v>
      </c>
      <c r="J1590" t="s">
        <v>124</v>
      </c>
      <c r="K1590" t="s">
        <v>2195</v>
      </c>
      <c r="L1590">
        <v>0</v>
      </c>
      <c r="M1590">
        <v>796</v>
      </c>
      <c r="N1590" t="s">
        <v>296</v>
      </c>
      <c r="O1590">
        <v>20</v>
      </c>
      <c r="P1590">
        <v>2350</v>
      </c>
      <c r="Q1590">
        <f t="shared" si="77"/>
        <v>47000</v>
      </c>
      <c r="R1590">
        <f t="shared" si="78"/>
        <v>52640.000000000007</v>
      </c>
      <c r="S1590"/>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row>
    <row r="1591" spans="1:60" s="2" customFormat="1" ht="15" x14ac:dyDescent="0.25">
      <c r="A1591" t="s">
        <v>3897</v>
      </c>
      <c r="B1591" t="s">
        <v>25</v>
      </c>
      <c r="C1591" t="s">
        <v>3491</v>
      </c>
      <c r="D1591" t="s">
        <v>3493</v>
      </c>
      <c r="E1591" t="s">
        <v>116</v>
      </c>
      <c r="F1591" t="s">
        <v>1605</v>
      </c>
      <c r="G1591" t="s">
        <v>2749</v>
      </c>
      <c r="H1591" t="s">
        <v>145</v>
      </c>
      <c r="I1591" t="s">
        <v>3432</v>
      </c>
      <c r="J1591" t="s">
        <v>124</v>
      </c>
      <c r="K1591" t="s">
        <v>2195</v>
      </c>
      <c r="L1591">
        <v>0</v>
      </c>
      <c r="M1591">
        <v>796</v>
      </c>
      <c r="N1591" t="s">
        <v>296</v>
      </c>
      <c r="O1591">
        <v>20</v>
      </c>
      <c r="P1591">
        <v>2350</v>
      </c>
      <c r="Q1591">
        <f t="shared" si="77"/>
        <v>47000</v>
      </c>
      <c r="R1591">
        <f t="shared" si="78"/>
        <v>52640.000000000007</v>
      </c>
      <c r="S1591"/>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row>
    <row r="1592" spans="1:60" s="2" customFormat="1" ht="15" x14ac:dyDescent="0.25">
      <c r="A1592" t="s">
        <v>3898</v>
      </c>
      <c r="B1592" t="s">
        <v>25</v>
      </c>
      <c r="C1592" t="s">
        <v>3491</v>
      </c>
      <c r="D1592" t="s">
        <v>3493</v>
      </c>
      <c r="E1592" t="s">
        <v>116</v>
      </c>
      <c r="F1592" t="s">
        <v>1605</v>
      </c>
      <c r="G1592" t="s">
        <v>2749</v>
      </c>
      <c r="H1592" t="s">
        <v>146</v>
      </c>
      <c r="I1592" t="s">
        <v>615</v>
      </c>
      <c r="J1592" t="s">
        <v>124</v>
      </c>
      <c r="K1592" t="s">
        <v>2195</v>
      </c>
      <c r="L1592">
        <v>0</v>
      </c>
      <c r="M1592">
        <v>796</v>
      </c>
      <c r="N1592" t="s">
        <v>296</v>
      </c>
      <c r="O1592">
        <v>20</v>
      </c>
      <c r="P1592">
        <v>2350</v>
      </c>
      <c r="Q1592">
        <f t="shared" si="77"/>
        <v>47000</v>
      </c>
      <c r="R1592">
        <f t="shared" si="78"/>
        <v>52640.000000000007</v>
      </c>
      <c r="S1592"/>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c r="AX1592" s="5"/>
      <c r="AY1592" s="5"/>
      <c r="AZ1592" s="5"/>
      <c r="BA1592" s="5"/>
      <c r="BB1592" s="5"/>
      <c r="BC1592" s="5"/>
      <c r="BD1592" s="5"/>
      <c r="BE1592" s="5"/>
      <c r="BF1592" s="5"/>
      <c r="BG1592" s="5"/>
      <c r="BH1592" s="5"/>
    </row>
    <row r="1593" spans="1:60" s="2" customFormat="1" ht="15" x14ac:dyDescent="0.25">
      <c r="A1593" t="s">
        <v>3899</v>
      </c>
      <c r="B1593" t="s">
        <v>25</v>
      </c>
      <c r="C1593" t="s">
        <v>3491</v>
      </c>
      <c r="D1593" t="s">
        <v>3493</v>
      </c>
      <c r="E1593" t="s">
        <v>116</v>
      </c>
      <c r="F1593" t="s">
        <v>1605</v>
      </c>
      <c r="G1593" t="s">
        <v>2749</v>
      </c>
      <c r="H1593" t="s">
        <v>756</v>
      </c>
      <c r="I1593" t="s">
        <v>2213</v>
      </c>
      <c r="J1593" t="s">
        <v>124</v>
      </c>
      <c r="K1593" t="s">
        <v>2195</v>
      </c>
      <c r="L1593">
        <v>0</v>
      </c>
      <c r="M1593">
        <v>796</v>
      </c>
      <c r="N1593" t="s">
        <v>296</v>
      </c>
      <c r="O1593">
        <v>40</v>
      </c>
      <c r="P1593">
        <v>2350</v>
      </c>
      <c r="Q1593">
        <f t="shared" si="77"/>
        <v>94000</v>
      </c>
      <c r="R1593">
        <f t="shared" si="78"/>
        <v>105280.00000000001</v>
      </c>
      <c r="S1593"/>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c r="AT1593" s="5"/>
      <c r="AU1593" s="5"/>
      <c r="AV1593" s="5"/>
      <c r="AW1593" s="5"/>
      <c r="AX1593" s="5"/>
      <c r="AY1593" s="5"/>
      <c r="AZ1593" s="5"/>
      <c r="BA1593" s="5"/>
      <c r="BB1593" s="5"/>
      <c r="BC1593" s="5"/>
      <c r="BD1593" s="5"/>
      <c r="BE1593" s="5"/>
      <c r="BF1593" s="5"/>
      <c r="BG1593" s="5"/>
      <c r="BH1593" s="5"/>
    </row>
    <row r="1594" spans="1:60" s="2" customFormat="1" ht="15" x14ac:dyDescent="0.25">
      <c r="A1594" t="s">
        <v>3900</v>
      </c>
      <c r="B1594" t="s">
        <v>25</v>
      </c>
      <c r="C1594" t="s">
        <v>3491</v>
      </c>
      <c r="D1594" t="s">
        <v>3493</v>
      </c>
      <c r="E1594" t="s">
        <v>116</v>
      </c>
      <c r="F1594" t="s">
        <v>1605</v>
      </c>
      <c r="G1594" t="s">
        <v>2749</v>
      </c>
      <c r="H1594" t="s">
        <v>753</v>
      </c>
      <c r="I1594" t="s">
        <v>2218</v>
      </c>
      <c r="J1594" t="s">
        <v>124</v>
      </c>
      <c r="K1594" t="s">
        <v>2195</v>
      </c>
      <c r="L1594">
        <v>0</v>
      </c>
      <c r="M1594">
        <v>796</v>
      </c>
      <c r="N1594" t="s">
        <v>296</v>
      </c>
      <c r="O1594">
        <v>20</v>
      </c>
      <c r="P1594">
        <v>2350</v>
      </c>
      <c r="Q1594">
        <f t="shared" si="77"/>
        <v>47000</v>
      </c>
      <c r="R1594">
        <f t="shared" si="78"/>
        <v>52640.000000000007</v>
      </c>
      <c r="S1594"/>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c r="AT1594" s="5"/>
      <c r="AU1594" s="5"/>
      <c r="AV1594" s="5"/>
      <c r="AW1594" s="5"/>
      <c r="AX1594" s="5"/>
      <c r="AY1594" s="5"/>
      <c r="AZ1594" s="5"/>
      <c r="BA1594" s="5"/>
      <c r="BB1594" s="5"/>
      <c r="BC1594" s="5"/>
      <c r="BD1594" s="5"/>
      <c r="BE1594" s="5"/>
      <c r="BF1594" s="5"/>
      <c r="BG1594" s="5"/>
      <c r="BH1594" s="5"/>
    </row>
    <row r="1595" spans="1:60" s="2" customFormat="1" ht="15" x14ac:dyDescent="0.25">
      <c r="A1595" t="s">
        <v>3901</v>
      </c>
      <c r="B1595" t="s">
        <v>25</v>
      </c>
      <c r="C1595" t="s">
        <v>3491</v>
      </c>
      <c r="D1595" t="s">
        <v>3493</v>
      </c>
      <c r="E1595" t="s">
        <v>116</v>
      </c>
      <c r="F1595" t="s">
        <v>1605</v>
      </c>
      <c r="G1595" t="s">
        <v>2749</v>
      </c>
      <c r="H1595" t="s">
        <v>128</v>
      </c>
      <c r="I1595" t="s">
        <v>2817</v>
      </c>
      <c r="J1595" t="s">
        <v>124</v>
      </c>
      <c r="K1595" t="s">
        <v>2195</v>
      </c>
      <c r="L1595">
        <v>0</v>
      </c>
      <c r="M1595">
        <v>796</v>
      </c>
      <c r="N1595" t="s">
        <v>296</v>
      </c>
      <c r="O1595">
        <v>20</v>
      </c>
      <c r="P1595">
        <v>2350</v>
      </c>
      <c r="Q1595">
        <f t="shared" si="77"/>
        <v>47000</v>
      </c>
      <c r="R1595">
        <f t="shared" si="78"/>
        <v>52640.000000000007</v>
      </c>
      <c r="S1595"/>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row>
    <row r="1596" spans="1:60" s="2" customFormat="1" ht="15" x14ac:dyDescent="0.25">
      <c r="A1596" t="s">
        <v>3902</v>
      </c>
      <c r="B1596" t="s">
        <v>25</v>
      </c>
      <c r="C1596" t="s">
        <v>3491</v>
      </c>
      <c r="D1596" t="s">
        <v>3493</v>
      </c>
      <c r="E1596" t="s">
        <v>116</v>
      </c>
      <c r="F1596" t="s">
        <v>1605</v>
      </c>
      <c r="G1596" t="s">
        <v>2749</v>
      </c>
      <c r="H1596" t="s">
        <v>613</v>
      </c>
      <c r="I1596" t="s">
        <v>2811</v>
      </c>
      <c r="J1596" t="s">
        <v>124</v>
      </c>
      <c r="K1596" t="s">
        <v>2195</v>
      </c>
      <c r="L1596">
        <v>0</v>
      </c>
      <c r="M1596">
        <v>796</v>
      </c>
      <c r="N1596" t="s">
        <v>296</v>
      </c>
      <c r="O1596">
        <v>20</v>
      </c>
      <c r="P1596">
        <v>2350</v>
      </c>
      <c r="Q1596">
        <f t="shared" si="77"/>
        <v>47000</v>
      </c>
      <c r="R1596">
        <f t="shared" si="78"/>
        <v>52640.000000000007</v>
      </c>
      <c r="S1596"/>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row>
    <row r="1597" spans="1:60" s="2" customFormat="1" ht="15" x14ac:dyDescent="0.25">
      <c r="A1597" t="s">
        <v>3903</v>
      </c>
      <c r="B1597" t="s">
        <v>25</v>
      </c>
      <c r="C1597" t="s">
        <v>3491</v>
      </c>
      <c r="D1597" t="s">
        <v>3493</v>
      </c>
      <c r="E1597" t="s">
        <v>116</v>
      </c>
      <c r="F1597" t="s">
        <v>1605</v>
      </c>
      <c r="G1597" t="s">
        <v>2749</v>
      </c>
      <c r="H1597" t="s">
        <v>757</v>
      </c>
      <c r="I1597" t="s">
        <v>2186</v>
      </c>
      <c r="J1597" t="s">
        <v>124</v>
      </c>
      <c r="K1597" t="s">
        <v>2195</v>
      </c>
      <c r="L1597">
        <v>0</v>
      </c>
      <c r="M1597">
        <v>796</v>
      </c>
      <c r="N1597" t="s">
        <v>296</v>
      </c>
      <c r="O1597">
        <v>20</v>
      </c>
      <c r="P1597">
        <v>2350</v>
      </c>
      <c r="Q1597">
        <f t="shared" si="77"/>
        <v>47000</v>
      </c>
      <c r="R1597">
        <f t="shared" si="78"/>
        <v>52640.000000000007</v>
      </c>
      <c r="S1597"/>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5"/>
      <c r="BD1597" s="5"/>
      <c r="BE1597" s="5"/>
      <c r="BF1597" s="5"/>
      <c r="BG1597" s="5"/>
      <c r="BH1597" s="5"/>
    </row>
    <row r="1598" spans="1:60" s="2" customFormat="1" ht="15" x14ac:dyDescent="0.25">
      <c r="A1598" t="s">
        <v>3904</v>
      </c>
      <c r="B1598" t="s">
        <v>25</v>
      </c>
      <c r="C1598" t="s">
        <v>3491</v>
      </c>
      <c r="D1598" t="s">
        <v>3493</v>
      </c>
      <c r="E1598" t="s">
        <v>116</v>
      </c>
      <c r="F1598" t="s">
        <v>1605</v>
      </c>
      <c r="G1598" t="s">
        <v>2749</v>
      </c>
      <c r="H1598" t="s">
        <v>131</v>
      </c>
      <c r="I1598" t="s">
        <v>2217</v>
      </c>
      <c r="J1598" t="s">
        <v>124</v>
      </c>
      <c r="K1598" t="s">
        <v>2195</v>
      </c>
      <c r="L1598">
        <v>0</v>
      </c>
      <c r="M1598">
        <v>796</v>
      </c>
      <c r="N1598" t="s">
        <v>296</v>
      </c>
      <c r="O1598">
        <v>20</v>
      </c>
      <c r="P1598">
        <v>2350</v>
      </c>
      <c r="Q1598">
        <f t="shared" si="77"/>
        <v>47000</v>
      </c>
      <c r="R1598">
        <f t="shared" si="78"/>
        <v>52640.000000000007</v>
      </c>
      <c r="S1598"/>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row>
    <row r="1599" spans="1:60" s="2" customFormat="1" ht="15" x14ac:dyDescent="0.25">
      <c r="A1599" t="s">
        <v>3905</v>
      </c>
      <c r="B1599" t="s">
        <v>25</v>
      </c>
      <c r="C1599" t="s">
        <v>3491</v>
      </c>
      <c r="D1599" t="s">
        <v>3494</v>
      </c>
      <c r="E1599" t="s">
        <v>116</v>
      </c>
      <c r="F1599" t="s">
        <v>1605</v>
      </c>
      <c r="G1599" t="s">
        <v>2749</v>
      </c>
      <c r="H1599" t="s">
        <v>126</v>
      </c>
      <c r="I1599" t="s">
        <v>2211</v>
      </c>
      <c r="J1599" t="s">
        <v>124</v>
      </c>
      <c r="K1599" t="s">
        <v>2195</v>
      </c>
      <c r="L1599">
        <v>0</v>
      </c>
      <c r="M1599">
        <v>796</v>
      </c>
      <c r="N1599" t="s">
        <v>296</v>
      </c>
      <c r="O1599">
        <v>160</v>
      </c>
      <c r="P1599">
        <v>1880</v>
      </c>
      <c r="Q1599">
        <f t="shared" si="77"/>
        <v>300800</v>
      </c>
      <c r="R1599">
        <f t="shared" si="78"/>
        <v>336896.00000000006</v>
      </c>
      <c r="S1599"/>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row>
    <row r="1600" spans="1:60" s="2" customFormat="1" ht="15" x14ac:dyDescent="0.25">
      <c r="A1600" t="s">
        <v>3906</v>
      </c>
      <c r="B1600" t="s">
        <v>25</v>
      </c>
      <c r="C1600" t="s">
        <v>3491</v>
      </c>
      <c r="D1600" t="s">
        <v>3494</v>
      </c>
      <c r="E1600" t="s">
        <v>116</v>
      </c>
      <c r="F1600" t="s">
        <v>1605</v>
      </c>
      <c r="G1600" t="s">
        <v>2749</v>
      </c>
      <c r="H1600" t="s">
        <v>753</v>
      </c>
      <c r="I1600" t="s">
        <v>2212</v>
      </c>
      <c r="J1600" t="s">
        <v>124</v>
      </c>
      <c r="K1600" t="s">
        <v>2195</v>
      </c>
      <c r="L1600">
        <v>0</v>
      </c>
      <c r="M1600">
        <v>796</v>
      </c>
      <c r="N1600" t="s">
        <v>296</v>
      </c>
      <c r="O1600">
        <v>160</v>
      </c>
      <c r="P1600">
        <v>1880</v>
      </c>
      <c r="Q1600">
        <f t="shared" si="77"/>
        <v>300800</v>
      </c>
      <c r="R1600">
        <f t="shared" si="78"/>
        <v>336896.00000000006</v>
      </c>
      <c r="S1600"/>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row>
    <row r="1601" spans="1:60" s="2" customFormat="1" ht="15" x14ac:dyDescent="0.25">
      <c r="A1601" t="s">
        <v>3907</v>
      </c>
      <c r="B1601" t="s">
        <v>25</v>
      </c>
      <c r="C1601" t="s">
        <v>3491</v>
      </c>
      <c r="D1601" t="s">
        <v>3494</v>
      </c>
      <c r="E1601" t="s">
        <v>116</v>
      </c>
      <c r="F1601" t="s">
        <v>1605</v>
      </c>
      <c r="G1601" t="s">
        <v>2749</v>
      </c>
      <c r="H1601" t="s">
        <v>140</v>
      </c>
      <c r="I1601" t="s">
        <v>3420</v>
      </c>
      <c r="J1601" t="s">
        <v>124</v>
      </c>
      <c r="K1601" t="s">
        <v>2195</v>
      </c>
      <c r="L1601">
        <v>0</v>
      </c>
      <c r="M1601">
        <v>796</v>
      </c>
      <c r="N1601" t="s">
        <v>296</v>
      </c>
      <c r="O1601">
        <v>160</v>
      </c>
      <c r="P1601">
        <v>1880</v>
      </c>
      <c r="Q1601">
        <f t="shared" si="77"/>
        <v>300800</v>
      </c>
      <c r="R1601">
        <f t="shared" si="78"/>
        <v>336896.00000000006</v>
      </c>
      <c r="S1601"/>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row>
    <row r="1602" spans="1:60" s="2" customFormat="1" ht="15" x14ac:dyDescent="0.25">
      <c r="A1602" t="s">
        <v>3908</v>
      </c>
      <c r="B1602" t="s">
        <v>25</v>
      </c>
      <c r="C1602" t="s">
        <v>3491</v>
      </c>
      <c r="D1602" t="s">
        <v>3494</v>
      </c>
      <c r="E1602" t="s">
        <v>116</v>
      </c>
      <c r="F1602" t="s">
        <v>1605</v>
      </c>
      <c r="G1602" t="s">
        <v>2749</v>
      </c>
      <c r="H1602" t="s">
        <v>1488</v>
      </c>
      <c r="I1602" t="s">
        <v>3421</v>
      </c>
      <c r="J1602" t="s">
        <v>124</v>
      </c>
      <c r="K1602" t="s">
        <v>2195</v>
      </c>
      <c r="L1602">
        <v>0</v>
      </c>
      <c r="M1602">
        <v>796</v>
      </c>
      <c r="N1602" t="s">
        <v>296</v>
      </c>
      <c r="O1602">
        <v>160</v>
      </c>
      <c r="P1602">
        <v>1880</v>
      </c>
      <c r="Q1602">
        <f t="shared" si="77"/>
        <v>300800</v>
      </c>
      <c r="R1602">
        <f t="shared" si="78"/>
        <v>336896.00000000006</v>
      </c>
      <c r="S1602"/>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row>
    <row r="1603" spans="1:60" s="2" customFormat="1" ht="15" x14ac:dyDescent="0.25">
      <c r="A1603" t="s">
        <v>3909</v>
      </c>
      <c r="B1603" t="s">
        <v>25</v>
      </c>
      <c r="C1603" t="s">
        <v>3491</v>
      </c>
      <c r="D1603" t="s">
        <v>3494</v>
      </c>
      <c r="E1603" t="s">
        <v>116</v>
      </c>
      <c r="F1603" t="s">
        <v>1605</v>
      </c>
      <c r="G1603" t="s">
        <v>2749</v>
      </c>
      <c r="H1603" t="s">
        <v>125</v>
      </c>
      <c r="I1603" t="s">
        <v>2205</v>
      </c>
      <c r="J1603" t="s">
        <v>124</v>
      </c>
      <c r="K1603" t="s">
        <v>2195</v>
      </c>
      <c r="L1603">
        <v>0</v>
      </c>
      <c r="M1603">
        <v>796</v>
      </c>
      <c r="N1603" t="s">
        <v>296</v>
      </c>
      <c r="O1603">
        <v>320</v>
      </c>
      <c r="P1603">
        <v>1880</v>
      </c>
      <c r="Q1603">
        <f t="shared" si="77"/>
        <v>601600</v>
      </c>
      <c r="R1603">
        <f t="shared" si="78"/>
        <v>673792.00000000012</v>
      </c>
      <c r="S1603"/>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row>
    <row r="1604" spans="1:60" s="2" customFormat="1" ht="15" x14ac:dyDescent="0.25">
      <c r="A1604" t="s">
        <v>3910</v>
      </c>
      <c r="B1604" t="s">
        <v>25</v>
      </c>
      <c r="C1604" t="s">
        <v>3491</v>
      </c>
      <c r="D1604" t="s">
        <v>3494</v>
      </c>
      <c r="E1604" t="s">
        <v>116</v>
      </c>
      <c r="F1604" t="s">
        <v>1605</v>
      </c>
      <c r="G1604" t="s">
        <v>2749</v>
      </c>
      <c r="H1604" t="s">
        <v>130</v>
      </c>
      <c r="I1604" t="s">
        <v>2808</v>
      </c>
      <c r="J1604" t="s">
        <v>124</v>
      </c>
      <c r="K1604" t="s">
        <v>2195</v>
      </c>
      <c r="L1604">
        <v>0</v>
      </c>
      <c r="M1604">
        <v>796</v>
      </c>
      <c r="N1604" t="s">
        <v>296</v>
      </c>
      <c r="O1604">
        <v>160</v>
      </c>
      <c r="P1604">
        <v>1880</v>
      </c>
      <c r="Q1604">
        <f t="shared" si="77"/>
        <v>300800</v>
      </c>
      <c r="R1604">
        <f t="shared" si="78"/>
        <v>336896.00000000006</v>
      </c>
      <c r="S1604"/>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c r="AX1604" s="5"/>
      <c r="AY1604" s="5"/>
      <c r="AZ1604" s="5"/>
      <c r="BA1604" s="5"/>
      <c r="BB1604" s="5"/>
      <c r="BC1604" s="5"/>
      <c r="BD1604" s="5"/>
      <c r="BE1604" s="5"/>
      <c r="BF1604" s="5"/>
      <c r="BG1604" s="5"/>
      <c r="BH1604" s="5"/>
    </row>
    <row r="1605" spans="1:60" s="2" customFormat="1" ht="15" x14ac:dyDescent="0.25">
      <c r="A1605" t="s">
        <v>3911</v>
      </c>
      <c r="B1605" t="s">
        <v>25</v>
      </c>
      <c r="C1605" t="s">
        <v>3491</v>
      </c>
      <c r="D1605" t="s">
        <v>3494</v>
      </c>
      <c r="E1605" t="s">
        <v>116</v>
      </c>
      <c r="F1605" t="s">
        <v>1605</v>
      </c>
      <c r="G1605" t="s">
        <v>2749</v>
      </c>
      <c r="H1605" t="s">
        <v>125</v>
      </c>
      <c r="I1605" t="s">
        <v>2216</v>
      </c>
      <c r="J1605" t="s">
        <v>124</v>
      </c>
      <c r="K1605" t="s">
        <v>2195</v>
      </c>
      <c r="L1605">
        <v>0</v>
      </c>
      <c r="M1605">
        <v>796</v>
      </c>
      <c r="N1605" t="s">
        <v>296</v>
      </c>
      <c r="O1605">
        <v>160</v>
      </c>
      <c r="P1605">
        <v>1880</v>
      </c>
      <c r="Q1605">
        <f t="shared" si="77"/>
        <v>300800</v>
      </c>
      <c r="R1605">
        <f t="shared" si="78"/>
        <v>336896.00000000006</v>
      </c>
      <c r="S1605"/>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c r="AP1605" s="5"/>
      <c r="AQ1605" s="5"/>
      <c r="AR1605" s="5"/>
      <c r="AS1605" s="5"/>
      <c r="AT1605" s="5"/>
      <c r="AU1605" s="5"/>
      <c r="AV1605" s="5"/>
      <c r="AW1605" s="5"/>
      <c r="AX1605" s="5"/>
      <c r="AY1605" s="5"/>
      <c r="AZ1605" s="5"/>
      <c r="BA1605" s="5"/>
      <c r="BB1605" s="5"/>
      <c r="BC1605" s="5"/>
      <c r="BD1605" s="5"/>
      <c r="BE1605" s="5"/>
      <c r="BF1605" s="5"/>
      <c r="BG1605" s="5"/>
      <c r="BH1605" s="5"/>
    </row>
    <row r="1606" spans="1:60" s="2" customFormat="1" ht="15" x14ac:dyDescent="0.25">
      <c r="A1606" t="s">
        <v>3912</v>
      </c>
      <c r="B1606" t="s">
        <v>25</v>
      </c>
      <c r="C1606" t="s">
        <v>3491</v>
      </c>
      <c r="D1606" t="s">
        <v>3494</v>
      </c>
      <c r="E1606" t="s">
        <v>116</v>
      </c>
      <c r="F1606" t="s">
        <v>1605</v>
      </c>
      <c r="G1606" t="s">
        <v>2749</v>
      </c>
      <c r="H1606" t="s">
        <v>125</v>
      </c>
      <c r="I1606" t="s">
        <v>2206</v>
      </c>
      <c r="J1606" t="s">
        <v>124</v>
      </c>
      <c r="K1606" t="s">
        <v>2195</v>
      </c>
      <c r="L1606">
        <v>0</v>
      </c>
      <c r="M1606">
        <v>796</v>
      </c>
      <c r="N1606" t="s">
        <v>296</v>
      </c>
      <c r="O1606">
        <v>160</v>
      </c>
      <c r="P1606">
        <v>1880</v>
      </c>
      <c r="Q1606">
        <f t="shared" si="77"/>
        <v>300800</v>
      </c>
      <c r="R1606">
        <f t="shared" si="78"/>
        <v>336896.00000000006</v>
      </c>
      <c r="S1606"/>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row>
    <row r="1607" spans="1:60" s="2" customFormat="1" ht="15" x14ac:dyDescent="0.25">
      <c r="A1607" t="s">
        <v>3913</v>
      </c>
      <c r="B1607" t="s">
        <v>25</v>
      </c>
      <c r="C1607" t="s">
        <v>3491</v>
      </c>
      <c r="D1607" t="s">
        <v>3494</v>
      </c>
      <c r="E1607" t="s">
        <v>116</v>
      </c>
      <c r="F1607" t="s">
        <v>1605</v>
      </c>
      <c r="G1607" t="s">
        <v>2749</v>
      </c>
      <c r="H1607" t="s">
        <v>613</v>
      </c>
      <c r="I1607" t="s">
        <v>2169</v>
      </c>
      <c r="J1607" t="s">
        <v>124</v>
      </c>
      <c r="K1607" t="s">
        <v>2195</v>
      </c>
      <c r="L1607">
        <v>0</v>
      </c>
      <c r="M1607">
        <v>796</v>
      </c>
      <c r="N1607" t="s">
        <v>296</v>
      </c>
      <c r="O1607">
        <v>160</v>
      </c>
      <c r="P1607">
        <v>1880</v>
      </c>
      <c r="Q1607">
        <f t="shared" si="77"/>
        <v>300800</v>
      </c>
      <c r="R1607">
        <f t="shared" si="78"/>
        <v>336896.00000000006</v>
      </c>
      <c r="S1607"/>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c r="AP1607" s="5"/>
      <c r="AQ1607" s="5"/>
      <c r="AR1607" s="5"/>
      <c r="AS1607" s="5"/>
      <c r="AT1607" s="5"/>
      <c r="AU1607" s="5"/>
      <c r="AV1607" s="5"/>
      <c r="AW1607" s="5"/>
      <c r="AX1607" s="5"/>
      <c r="AY1607" s="5"/>
      <c r="AZ1607" s="5"/>
      <c r="BA1607" s="5"/>
      <c r="BB1607" s="5"/>
      <c r="BC1607" s="5"/>
      <c r="BD1607" s="5"/>
      <c r="BE1607" s="5"/>
      <c r="BF1607" s="5"/>
      <c r="BG1607" s="5"/>
      <c r="BH1607" s="5"/>
    </row>
    <row r="1608" spans="1:60" s="2" customFormat="1" ht="15" x14ac:dyDescent="0.25">
      <c r="A1608" t="s">
        <v>3914</v>
      </c>
      <c r="B1608" t="s">
        <v>25</v>
      </c>
      <c r="C1608" t="s">
        <v>3491</v>
      </c>
      <c r="D1608" t="s">
        <v>3494</v>
      </c>
      <c r="E1608" t="s">
        <v>116</v>
      </c>
      <c r="F1608" t="s">
        <v>1605</v>
      </c>
      <c r="G1608" t="s">
        <v>2749</v>
      </c>
      <c r="H1608" t="s">
        <v>880</v>
      </c>
      <c r="I1608" t="s">
        <v>3422</v>
      </c>
      <c r="J1608" t="s">
        <v>124</v>
      </c>
      <c r="K1608" t="s">
        <v>2195</v>
      </c>
      <c r="L1608">
        <v>0</v>
      </c>
      <c r="M1608">
        <v>796</v>
      </c>
      <c r="N1608" t="s">
        <v>296</v>
      </c>
      <c r="O1608">
        <v>160</v>
      </c>
      <c r="P1608">
        <v>1880</v>
      </c>
      <c r="Q1608">
        <f t="shared" si="77"/>
        <v>300800</v>
      </c>
      <c r="R1608">
        <f t="shared" si="78"/>
        <v>336896.00000000006</v>
      </c>
      <c r="S1608"/>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row>
    <row r="1609" spans="1:60" s="2" customFormat="1" ht="15" x14ac:dyDescent="0.25">
      <c r="A1609" t="s">
        <v>3915</v>
      </c>
      <c r="B1609" t="s">
        <v>25</v>
      </c>
      <c r="C1609" t="s">
        <v>3491</v>
      </c>
      <c r="D1609" t="s">
        <v>3494</v>
      </c>
      <c r="E1609" t="s">
        <v>116</v>
      </c>
      <c r="F1609" t="s">
        <v>1605</v>
      </c>
      <c r="G1609" t="s">
        <v>2749</v>
      </c>
      <c r="H1609" t="s">
        <v>880</v>
      </c>
      <c r="I1609" t="s">
        <v>2813</v>
      </c>
      <c r="J1609" t="s">
        <v>124</v>
      </c>
      <c r="K1609" t="s">
        <v>2195</v>
      </c>
      <c r="L1609">
        <v>0</v>
      </c>
      <c r="M1609">
        <v>796</v>
      </c>
      <c r="N1609" t="s">
        <v>296</v>
      </c>
      <c r="O1609">
        <v>160</v>
      </c>
      <c r="P1609">
        <v>1880</v>
      </c>
      <c r="Q1609">
        <f t="shared" si="77"/>
        <v>300800</v>
      </c>
      <c r="R1609">
        <f t="shared" si="78"/>
        <v>336896.00000000006</v>
      </c>
      <c r="S1609"/>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c r="AP1609" s="5"/>
      <c r="AQ1609" s="5"/>
      <c r="AR1609" s="5"/>
      <c r="AS1609" s="5"/>
      <c r="AT1609" s="5"/>
      <c r="AU1609" s="5"/>
      <c r="AV1609" s="5"/>
      <c r="AW1609" s="5"/>
      <c r="AX1609" s="5"/>
      <c r="AY1609" s="5"/>
      <c r="AZ1609" s="5"/>
      <c r="BA1609" s="5"/>
      <c r="BB1609" s="5"/>
      <c r="BC1609" s="5"/>
      <c r="BD1609" s="5"/>
      <c r="BE1609" s="5"/>
      <c r="BF1609" s="5"/>
      <c r="BG1609" s="5"/>
      <c r="BH1609" s="5"/>
    </row>
    <row r="1610" spans="1:60" s="2" customFormat="1" ht="15" x14ac:dyDescent="0.25">
      <c r="A1610" t="s">
        <v>3916</v>
      </c>
      <c r="B1610" t="s">
        <v>25</v>
      </c>
      <c r="C1610" t="s">
        <v>3491</v>
      </c>
      <c r="D1610" t="s">
        <v>3494</v>
      </c>
      <c r="E1610" t="s">
        <v>116</v>
      </c>
      <c r="F1610" t="s">
        <v>1605</v>
      </c>
      <c r="G1610" t="s">
        <v>2749</v>
      </c>
      <c r="H1610" t="s">
        <v>129</v>
      </c>
      <c r="I1610" t="s">
        <v>3423</v>
      </c>
      <c r="J1610" t="s">
        <v>124</v>
      </c>
      <c r="K1610" t="s">
        <v>2195</v>
      </c>
      <c r="L1610">
        <v>0</v>
      </c>
      <c r="M1610">
        <v>796</v>
      </c>
      <c r="N1610" t="s">
        <v>296</v>
      </c>
      <c r="O1610">
        <v>160</v>
      </c>
      <c r="P1610">
        <v>1880</v>
      </c>
      <c r="Q1610">
        <f t="shared" si="77"/>
        <v>300800</v>
      </c>
      <c r="R1610">
        <f t="shared" si="78"/>
        <v>336896.00000000006</v>
      </c>
      <c r="S1610"/>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c r="AP1610" s="5"/>
      <c r="AQ1610" s="5"/>
      <c r="AR1610" s="5"/>
      <c r="AS1610" s="5"/>
      <c r="AT1610" s="5"/>
      <c r="AU1610" s="5"/>
      <c r="AV1610" s="5"/>
      <c r="AW1610" s="5"/>
      <c r="AX1610" s="5"/>
      <c r="AY1610" s="5"/>
      <c r="AZ1610" s="5"/>
      <c r="BA1610" s="5"/>
      <c r="BB1610" s="5"/>
      <c r="BC1610" s="5"/>
      <c r="BD1610" s="5"/>
      <c r="BE1610" s="5"/>
      <c r="BF1610" s="5"/>
      <c r="BG1610" s="5"/>
      <c r="BH1610" s="5"/>
    </row>
    <row r="1611" spans="1:60" s="2" customFormat="1" ht="15" x14ac:dyDescent="0.25">
      <c r="A1611" t="s">
        <v>3917</v>
      </c>
      <c r="B1611" t="s">
        <v>25</v>
      </c>
      <c r="C1611" t="s">
        <v>3491</v>
      </c>
      <c r="D1611" t="s">
        <v>3494</v>
      </c>
      <c r="E1611" t="s">
        <v>116</v>
      </c>
      <c r="F1611" t="s">
        <v>1605</v>
      </c>
      <c r="G1611" t="s">
        <v>2749</v>
      </c>
      <c r="H1611" t="s">
        <v>2661</v>
      </c>
      <c r="I1611" t="s">
        <v>2215</v>
      </c>
      <c r="J1611" t="s">
        <v>124</v>
      </c>
      <c r="K1611" t="s">
        <v>2195</v>
      </c>
      <c r="L1611">
        <v>0</v>
      </c>
      <c r="M1611">
        <v>796</v>
      </c>
      <c r="N1611" t="s">
        <v>296</v>
      </c>
      <c r="O1611">
        <v>160</v>
      </c>
      <c r="P1611">
        <v>1880</v>
      </c>
      <c r="Q1611">
        <f t="shared" si="77"/>
        <v>300800</v>
      </c>
      <c r="R1611">
        <f t="shared" si="78"/>
        <v>336896.00000000006</v>
      </c>
      <c r="S1611"/>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c r="AP1611" s="5"/>
      <c r="AQ1611" s="5"/>
      <c r="AR1611" s="5"/>
      <c r="AS1611" s="5"/>
      <c r="AT1611" s="5"/>
      <c r="AU1611" s="5"/>
      <c r="AV1611" s="5"/>
      <c r="AW1611" s="5"/>
      <c r="AX1611" s="5"/>
      <c r="AY1611" s="5"/>
      <c r="AZ1611" s="5"/>
      <c r="BA1611" s="5"/>
      <c r="BB1611" s="5"/>
      <c r="BC1611" s="5"/>
      <c r="BD1611" s="5"/>
      <c r="BE1611" s="5"/>
      <c r="BF1611" s="5"/>
      <c r="BG1611" s="5"/>
      <c r="BH1611" s="5"/>
    </row>
    <row r="1612" spans="1:60" s="2" customFormat="1" ht="15" x14ac:dyDescent="0.25">
      <c r="A1612" t="s">
        <v>3918</v>
      </c>
      <c r="B1612" t="s">
        <v>25</v>
      </c>
      <c r="C1612" t="s">
        <v>3491</v>
      </c>
      <c r="D1612" t="s">
        <v>3494</v>
      </c>
      <c r="E1612" t="s">
        <v>116</v>
      </c>
      <c r="F1612" t="s">
        <v>1605</v>
      </c>
      <c r="G1612" t="s">
        <v>2749</v>
      </c>
      <c r="H1612" t="s">
        <v>128</v>
      </c>
      <c r="I1612" t="s">
        <v>2816</v>
      </c>
      <c r="J1612" t="s">
        <v>124</v>
      </c>
      <c r="K1612" t="s">
        <v>2195</v>
      </c>
      <c r="L1612">
        <v>0</v>
      </c>
      <c r="M1612">
        <v>796</v>
      </c>
      <c r="N1612" t="s">
        <v>296</v>
      </c>
      <c r="O1612">
        <v>160</v>
      </c>
      <c r="P1612">
        <v>1880</v>
      </c>
      <c r="Q1612">
        <f t="shared" si="77"/>
        <v>300800</v>
      </c>
      <c r="R1612">
        <f t="shared" si="78"/>
        <v>336896.00000000006</v>
      </c>
      <c r="S1612"/>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row>
    <row r="1613" spans="1:60" s="2" customFormat="1" ht="15" x14ac:dyDescent="0.25">
      <c r="A1613" t="s">
        <v>3941</v>
      </c>
      <c r="B1613" t="s">
        <v>25</v>
      </c>
      <c r="C1613" t="s">
        <v>3491</v>
      </c>
      <c r="D1613" t="s">
        <v>3494</v>
      </c>
      <c r="E1613" t="s">
        <v>116</v>
      </c>
      <c r="F1613" t="s">
        <v>1605</v>
      </c>
      <c r="G1613" t="s">
        <v>2749</v>
      </c>
      <c r="H1613" t="s">
        <v>129</v>
      </c>
      <c r="I1613" t="s">
        <v>3426</v>
      </c>
      <c r="J1613" t="s">
        <v>124</v>
      </c>
      <c r="K1613" t="s">
        <v>2195</v>
      </c>
      <c r="L1613">
        <v>0</v>
      </c>
      <c r="M1613">
        <v>796</v>
      </c>
      <c r="N1613" t="s">
        <v>296</v>
      </c>
      <c r="O1613">
        <v>160</v>
      </c>
      <c r="P1613">
        <v>1880</v>
      </c>
      <c r="Q1613">
        <f t="shared" si="77"/>
        <v>300800</v>
      </c>
      <c r="R1613">
        <f t="shared" si="78"/>
        <v>336896.00000000006</v>
      </c>
      <c r="S1613"/>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row>
    <row r="1614" spans="1:60" s="2" customFormat="1" ht="15" x14ac:dyDescent="0.25">
      <c r="A1614" t="s">
        <v>3942</v>
      </c>
      <c r="B1614" t="s">
        <v>25</v>
      </c>
      <c r="C1614" t="s">
        <v>3491</v>
      </c>
      <c r="D1614" t="s">
        <v>3494</v>
      </c>
      <c r="E1614" t="s">
        <v>116</v>
      </c>
      <c r="F1614" t="s">
        <v>1605</v>
      </c>
      <c r="G1614" t="s">
        <v>2749</v>
      </c>
      <c r="H1614" t="s">
        <v>126</v>
      </c>
      <c r="I1614" t="s">
        <v>2185</v>
      </c>
      <c r="J1614" t="s">
        <v>124</v>
      </c>
      <c r="K1614" t="s">
        <v>2195</v>
      </c>
      <c r="L1614">
        <v>0</v>
      </c>
      <c r="M1614">
        <v>796</v>
      </c>
      <c r="N1614" t="s">
        <v>296</v>
      </c>
      <c r="O1614">
        <v>160</v>
      </c>
      <c r="P1614">
        <v>1880</v>
      </c>
      <c r="Q1614">
        <f t="shared" si="77"/>
        <v>300800</v>
      </c>
      <c r="R1614">
        <f t="shared" si="78"/>
        <v>336896.00000000006</v>
      </c>
      <c r="S1614"/>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row>
    <row r="1615" spans="1:60" s="2" customFormat="1" ht="15" x14ac:dyDescent="0.25">
      <c r="A1615" t="s">
        <v>3943</v>
      </c>
      <c r="B1615" t="s">
        <v>25</v>
      </c>
      <c r="C1615" t="s">
        <v>3491</v>
      </c>
      <c r="D1615" t="s">
        <v>3494</v>
      </c>
      <c r="E1615" t="s">
        <v>116</v>
      </c>
      <c r="F1615" t="s">
        <v>1605</v>
      </c>
      <c r="G1615" t="s">
        <v>2749</v>
      </c>
      <c r="H1615" t="s">
        <v>125</v>
      </c>
      <c r="I1615" t="s">
        <v>2207</v>
      </c>
      <c r="J1615" t="s">
        <v>124</v>
      </c>
      <c r="K1615" t="s">
        <v>2195</v>
      </c>
      <c r="L1615">
        <v>0</v>
      </c>
      <c r="M1615">
        <v>796</v>
      </c>
      <c r="N1615" t="s">
        <v>296</v>
      </c>
      <c r="O1615">
        <v>160</v>
      </c>
      <c r="P1615">
        <v>1880</v>
      </c>
      <c r="Q1615">
        <f t="shared" si="77"/>
        <v>300800</v>
      </c>
      <c r="R1615">
        <f t="shared" si="78"/>
        <v>336896.00000000006</v>
      </c>
      <c r="S1615"/>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row>
    <row r="1616" spans="1:60" s="2" customFormat="1" ht="15" x14ac:dyDescent="0.25">
      <c r="A1616" t="s">
        <v>3944</v>
      </c>
      <c r="B1616" t="s">
        <v>25</v>
      </c>
      <c r="C1616" t="s">
        <v>3491</v>
      </c>
      <c r="D1616" t="s">
        <v>3494</v>
      </c>
      <c r="E1616" t="s">
        <v>116</v>
      </c>
      <c r="F1616" t="s">
        <v>1605</v>
      </c>
      <c r="G1616" t="s">
        <v>2749</v>
      </c>
      <c r="H1616" t="s">
        <v>145</v>
      </c>
      <c r="I1616" t="s">
        <v>1855</v>
      </c>
      <c r="J1616" t="s">
        <v>124</v>
      </c>
      <c r="K1616" t="s">
        <v>2195</v>
      </c>
      <c r="L1616">
        <v>0</v>
      </c>
      <c r="M1616">
        <v>796</v>
      </c>
      <c r="N1616" t="s">
        <v>296</v>
      </c>
      <c r="O1616">
        <v>160</v>
      </c>
      <c r="P1616">
        <v>1880</v>
      </c>
      <c r="Q1616">
        <f t="shared" si="77"/>
        <v>300800</v>
      </c>
      <c r="R1616">
        <f t="shared" si="78"/>
        <v>336896.00000000006</v>
      </c>
      <c r="S1616"/>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c r="BA1616" s="5"/>
      <c r="BB1616" s="5"/>
      <c r="BC1616" s="5"/>
      <c r="BD1616" s="5"/>
      <c r="BE1616" s="5"/>
      <c r="BF1616" s="5"/>
      <c r="BG1616" s="5"/>
      <c r="BH1616" s="5"/>
    </row>
    <row r="1617" spans="1:60" s="2" customFormat="1" ht="15" x14ac:dyDescent="0.25">
      <c r="A1617" t="s">
        <v>3945</v>
      </c>
      <c r="B1617" t="s">
        <v>25</v>
      </c>
      <c r="C1617" t="s">
        <v>3491</v>
      </c>
      <c r="D1617" t="s">
        <v>3494</v>
      </c>
      <c r="E1617" t="s">
        <v>116</v>
      </c>
      <c r="F1617" t="s">
        <v>1605</v>
      </c>
      <c r="G1617" t="s">
        <v>2749</v>
      </c>
      <c r="H1617" t="s">
        <v>145</v>
      </c>
      <c r="I1617" t="s">
        <v>3429</v>
      </c>
      <c r="J1617" t="s">
        <v>124</v>
      </c>
      <c r="K1617" t="s">
        <v>2195</v>
      </c>
      <c r="L1617">
        <v>0</v>
      </c>
      <c r="M1617">
        <v>796</v>
      </c>
      <c r="N1617" t="s">
        <v>296</v>
      </c>
      <c r="O1617">
        <v>320</v>
      </c>
      <c r="P1617">
        <v>1880</v>
      </c>
      <c r="Q1617">
        <f t="shared" si="77"/>
        <v>601600</v>
      </c>
      <c r="R1617">
        <f t="shared" si="78"/>
        <v>673792.00000000012</v>
      </c>
      <c r="S1617"/>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c r="AP1617" s="5"/>
      <c r="AQ1617" s="5"/>
      <c r="AR1617" s="5"/>
      <c r="AS1617" s="5"/>
      <c r="AT1617" s="5"/>
      <c r="AU1617" s="5"/>
      <c r="AV1617" s="5"/>
      <c r="AW1617" s="5"/>
      <c r="AX1617" s="5"/>
      <c r="AY1617" s="5"/>
      <c r="AZ1617" s="5"/>
      <c r="BA1617" s="5"/>
      <c r="BB1617" s="5"/>
      <c r="BC1617" s="5"/>
      <c r="BD1617" s="5"/>
      <c r="BE1617" s="5"/>
      <c r="BF1617" s="5"/>
      <c r="BG1617" s="5"/>
      <c r="BH1617" s="5"/>
    </row>
    <row r="1618" spans="1:60" s="2" customFormat="1" ht="15" x14ac:dyDescent="0.25">
      <c r="A1618" t="s">
        <v>3946</v>
      </c>
      <c r="B1618" t="s">
        <v>25</v>
      </c>
      <c r="C1618" t="s">
        <v>3491</v>
      </c>
      <c r="D1618" t="s">
        <v>3494</v>
      </c>
      <c r="E1618" t="s">
        <v>116</v>
      </c>
      <c r="F1618" t="s">
        <v>1605</v>
      </c>
      <c r="G1618" t="s">
        <v>2749</v>
      </c>
      <c r="H1618" t="s">
        <v>128</v>
      </c>
      <c r="I1618" t="s">
        <v>3358</v>
      </c>
      <c r="J1618" t="s">
        <v>124</v>
      </c>
      <c r="K1618" t="s">
        <v>2195</v>
      </c>
      <c r="L1618">
        <v>0</v>
      </c>
      <c r="M1618">
        <v>796</v>
      </c>
      <c r="N1618" t="s">
        <v>296</v>
      </c>
      <c r="O1618">
        <v>160</v>
      </c>
      <c r="P1618">
        <v>1880</v>
      </c>
      <c r="Q1618">
        <f t="shared" si="77"/>
        <v>300800</v>
      </c>
      <c r="R1618">
        <f t="shared" si="78"/>
        <v>336896.00000000006</v>
      </c>
      <c r="S1618"/>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5"/>
      <c r="BF1618" s="5"/>
      <c r="BG1618" s="5"/>
      <c r="BH1618" s="5"/>
    </row>
    <row r="1619" spans="1:60" s="2" customFormat="1" ht="15" x14ac:dyDescent="0.25">
      <c r="A1619" t="s">
        <v>3947</v>
      </c>
      <c r="B1619" t="s">
        <v>25</v>
      </c>
      <c r="C1619" t="s">
        <v>3491</v>
      </c>
      <c r="D1619" t="s">
        <v>3494</v>
      </c>
      <c r="E1619" t="s">
        <v>116</v>
      </c>
      <c r="F1619" t="s">
        <v>1605</v>
      </c>
      <c r="G1619" t="s">
        <v>2749</v>
      </c>
      <c r="H1619" t="s">
        <v>130</v>
      </c>
      <c r="I1619" t="s">
        <v>3356</v>
      </c>
      <c r="J1619" t="s">
        <v>124</v>
      </c>
      <c r="K1619" t="s">
        <v>2195</v>
      </c>
      <c r="L1619">
        <v>0</v>
      </c>
      <c r="M1619">
        <v>796</v>
      </c>
      <c r="N1619" t="s">
        <v>296</v>
      </c>
      <c r="O1619">
        <v>160</v>
      </c>
      <c r="P1619">
        <v>1880</v>
      </c>
      <c r="Q1619">
        <f t="shared" si="77"/>
        <v>300800</v>
      </c>
      <c r="R1619">
        <f t="shared" si="78"/>
        <v>336896.00000000006</v>
      </c>
      <c r="S1619"/>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c r="AP1619" s="5"/>
      <c r="AQ1619" s="5"/>
      <c r="AR1619" s="5"/>
      <c r="AS1619" s="5"/>
      <c r="AT1619" s="5"/>
      <c r="AU1619" s="5"/>
      <c r="AV1619" s="5"/>
      <c r="AW1619" s="5"/>
      <c r="AX1619" s="5"/>
      <c r="AY1619" s="5"/>
      <c r="AZ1619" s="5"/>
      <c r="BA1619" s="5"/>
      <c r="BB1619" s="5"/>
      <c r="BC1619" s="5"/>
      <c r="BD1619" s="5"/>
      <c r="BE1619" s="5"/>
      <c r="BF1619" s="5"/>
      <c r="BG1619" s="5"/>
      <c r="BH1619" s="5"/>
    </row>
    <row r="1620" spans="1:60" s="2" customFormat="1" ht="15" x14ac:dyDescent="0.25">
      <c r="A1620" t="s">
        <v>3948</v>
      </c>
      <c r="B1620" t="s">
        <v>25</v>
      </c>
      <c r="C1620" t="s">
        <v>3491</v>
      </c>
      <c r="D1620" t="s">
        <v>3494</v>
      </c>
      <c r="E1620" t="s">
        <v>116</v>
      </c>
      <c r="F1620" t="s">
        <v>1605</v>
      </c>
      <c r="G1620" t="s">
        <v>2749</v>
      </c>
      <c r="H1620" t="s">
        <v>3430</v>
      </c>
      <c r="I1620" t="s">
        <v>3431</v>
      </c>
      <c r="J1620" t="s">
        <v>124</v>
      </c>
      <c r="K1620" t="s">
        <v>2195</v>
      </c>
      <c r="L1620">
        <v>0</v>
      </c>
      <c r="M1620">
        <v>796</v>
      </c>
      <c r="N1620" t="s">
        <v>296</v>
      </c>
      <c r="O1620">
        <v>160</v>
      </c>
      <c r="P1620">
        <v>1880</v>
      </c>
      <c r="Q1620">
        <f t="shared" si="77"/>
        <v>300800</v>
      </c>
      <c r="R1620">
        <f t="shared" si="78"/>
        <v>336896.00000000006</v>
      </c>
      <c r="S1620"/>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row>
    <row r="1621" spans="1:60" s="2" customFormat="1" ht="15" x14ac:dyDescent="0.25">
      <c r="A1621" t="s">
        <v>3949</v>
      </c>
      <c r="B1621" t="s">
        <v>25</v>
      </c>
      <c r="C1621" t="s">
        <v>3491</v>
      </c>
      <c r="D1621" t="s">
        <v>3494</v>
      </c>
      <c r="E1621" t="s">
        <v>116</v>
      </c>
      <c r="F1621" t="s">
        <v>1605</v>
      </c>
      <c r="G1621" t="s">
        <v>2749</v>
      </c>
      <c r="H1621" t="s">
        <v>131</v>
      </c>
      <c r="I1621" t="s">
        <v>2821</v>
      </c>
      <c r="J1621" t="s">
        <v>124</v>
      </c>
      <c r="K1621" t="s">
        <v>2195</v>
      </c>
      <c r="L1621">
        <v>0</v>
      </c>
      <c r="M1621">
        <v>796</v>
      </c>
      <c r="N1621" t="s">
        <v>296</v>
      </c>
      <c r="O1621">
        <v>160</v>
      </c>
      <c r="P1621">
        <v>1880</v>
      </c>
      <c r="Q1621">
        <f t="shared" si="77"/>
        <v>300800</v>
      </c>
      <c r="R1621">
        <f t="shared" si="78"/>
        <v>336896.00000000006</v>
      </c>
      <c r="S1621"/>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c r="AX1621" s="5"/>
      <c r="AY1621" s="5"/>
      <c r="AZ1621" s="5"/>
      <c r="BA1621" s="5"/>
      <c r="BB1621" s="5"/>
      <c r="BC1621" s="5"/>
      <c r="BD1621" s="5"/>
      <c r="BE1621" s="5"/>
      <c r="BF1621" s="5"/>
      <c r="BG1621" s="5"/>
      <c r="BH1621" s="5"/>
    </row>
    <row r="1622" spans="1:60" s="2" customFormat="1" ht="15" x14ac:dyDescent="0.25">
      <c r="A1622" t="s">
        <v>3950</v>
      </c>
      <c r="B1622" t="s">
        <v>25</v>
      </c>
      <c r="C1622" t="s">
        <v>3491</v>
      </c>
      <c r="D1622" t="s">
        <v>3494</v>
      </c>
      <c r="E1622" t="s">
        <v>116</v>
      </c>
      <c r="F1622" t="s">
        <v>1605</v>
      </c>
      <c r="G1622" t="s">
        <v>2749</v>
      </c>
      <c r="H1622" t="s">
        <v>128</v>
      </c>
      <c r="I1622" t="s">
        <v>2210</v>
      </c>
      <c r="J1622" t="s">
        <v>124</v>
      </c>
      <c r="K1622" t="s">
        <v>2195</v>
      </c>
      <c r="L1622">
        <v>0</v>
      </c>
      <c r="M1622">
        <v>796</v>
      </c>
      <c r="N1622" t="s">
        <v>296</v>
      </c>
      <c r="O1622">
        <v>160</v>
      </c>
      <c r="P1622">
        <v>1880</v>
      </c>
      <c r="Q1622">
        <f t="shared" si="77"/>
        <v>300800</v>
      </c>
      <c r="R1622">
        <f t="shared" si="78"/>
        <v>336896.00000000006</v>
      </c>
      <c r="S1622"/>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row>
    <row r="1623" spans="1:60" s="2" customFormat="1" ht="15" x14ac:dyDescent="0.25">
      <c r="A1623" t="s">
        <v>3951</v>
      </c>
      <c r="B1623" t="s">
        <v>25</v>
      </c>
      <c r="C1623" t="s">
        <v>3491</v>
      </c>
      <c r="D1623" t="s">
        <v>3494</v>
      </c>
      <c r="E1623" t="s">
        <v>116</v>
      </c>
      <c r="F1623" t="s">
        <v>1605</v>
      </c>
      <c r="G1623" t="s">
        <v>2749</v>
      </c>
      <c r="H1623" t="s">
        <v>753</v>
      </c>
      <c r="I1623" t="s">
        <v>3357</v>
      </c>
      <c r="J1623" t="s">
        <v>124</v>
      </c>
      <c r="K1623" t="s">
        <v>2195</v>
      </c>
      <c r="L1623">
        <v>0</v>
      </c>
      <c r="M1623">
        <v>796</v>
      </c>
      <c r="N1623" t="s">
        <v>296</v>
      </c>
      <c r="O1623">
        <v>160</v>
      </c>
      <c r="P1623">
        <v>1880</v>
      </c>
      <c r="Q1623">
        <f t="shared" si="77"/>
        <v>300800</v>
      </c>
      <c r="R1623">
        <f t="shared" si="78"/>
        <v>336896.00000000006</v>
      </c>
      <c r="S1623"/>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c r="AP1623" s="5"/>
      <c r="AQ1623" s="5"/>
      <c r="AR1623" s="5"/>
      <c r="AS1623" s="5"/>
      <c r="AT1623" s="5"/>
      <c r="AU1623" s="5"/>
      <c r="AV1623" s="5"/>
      <c r="AW1623" s="5"/>
      <c r="AX1623" s="5"/>
      <c r="AY1623" s="5"/>
      <c r="AZ1623" s="5"/>
      <c r="BA1623" s="5"/>
      <c r="BB1623" s="5"/>
      <c r="BC1623" s="5"/>
      <c r="BD1623" s="5"/>
      <c r="BE1623" s="5"/>
      <c r="BF1623" s="5"/>
      <c r="BG1623" s="5"/>
      <c r="BH1623" s="5"/>
    </row>
    <row r="1624" spans="1:60" s="2" customFormat="1" ht="15" x14ac:dyDescent="0.25">
      <c r="A1624" t="s">
        <v>3952</v>
      </c>
      <c r="B1624" t="s">
        <v>25</v>
      </c>
      <c r="C1624" t="s">
        <v>3491</v>
      </c>
      <c r="D1624" t="s">
        <v>3494</v>
      </c>
      <c r="E1624" t="s">
        <v>116</v>
      </c>
      <c r="F1624" t="s">
        <v>1605</v>
      </c>
      <c r="G1624" t="s">
        <v>2749</v>
      </c>
      <c r="H1624" t="s">
        <v>145</v>
      </c>
      <c r="I1624" t="s">
        <v>3432</v>
      </c>
      <c r="J1624" t="s">
        <v>124</v>
      </c>
      <c r="K1624" t="s">
        <v>2195</v>
      </c>
      <c r="L1624">
        <v>0</v>
      </c>
      <c r="M1624">
        <v>796</v>
      </c>
      <c r="N1624" t="s">
        <v>296</v>
      </c>
      <c r="O1624">
        <v>160</v>
      </c>
      <c r="P1624">
        <v>1880</v>
      </c>
      <c r="Q1624">
        <f t="shared" si="77"/>
        <v>300800</v>
      </c>
      <c r="R1624">
        <f t="shared" si="78"/>
        <v>336896.00000000006</v>
      </c>
      <c r="S1624"/>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c r="AP1624" s="5"/>
      <c r="AQ1624" s="5"/>
      <c r="AR1624" s="5"/>
      <c r="AS1624" s="5"/>
      <c r="AT1624" s="5"/>
      <c r="AU1624" s="5"/>
      <c r="AV1624" s="5"/>
      <c r="AW1624" s="5"/>
      <c r="AX1624" s="5"/>
      <c r="AY1624" s="5"/>
      <c r="AZ1624" s="5"/>
      <c r="BA1624" s="5"/>
      <c r="BB1624" s="5"/>
      <c r="BC1624" s="5"/>
      <c r="BD1624" s="5"/>
      <c r="BE1624" s="5"/>
      <c r="BF1624" s="5"/>
      <c r="BG1624" s="5"/>
      <c r="BH1624" s="5"/>
    </row>
    <row r="1625" spans="1:60" s="2" customFormat="1" ht="15" x14ac:dyDescent="0.25">
      <c r="A1625" t="s">
        <v>3953</v>
      </c>
      <c r="B1625" t="s">
        <v>25</v>
      </c>
      <c r="C1625" t="s">
        <v>3491</v>
      </c>
      <c r="D1625" t="s">
        <v>3494</v>
      </c>
      <c r="E1625" t="s">
        <v>116</v>
      </c>
      <c r="F1625" t="s">
        <v>1605</v>
      </c>
      <c r="G1625" t="s">
        <v>2749</v>
      </c>
      <c r="H1625" t="s">
        <v>146</v>
      </c>
      <c r="I1625" t="s">
        <v>615</v>
      </c>
      <c r="J1625" t="s">
        <v>124</v>
      </c>
      <c r="K1625" t="s">
        <v>2195</v>
      </c>
      <c r="L1625">
        <v>0</v>
      </c>
      <c r="M1625">
        <v>796</v>
      </c>
      <c r="N1625" t="s">
        <v>296</v>
      </c>
      <c r="O1625">
        <v>160</v>
      </c>
      <c r="P1625">
        <v>1880</v>
      </c>
      <c r="Q1625">
        <f t="shared" si="77"/>
        <v>300800</v>
      </c>
      <c r="R1625">
        <f t="shared" si="78"/>
        <v>336896.00000000006</v>
      </c>
      <c r="S1625"/>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c r="AP1625" s="5"/>
      <c r="AQ1625" s="5"/>
      <c r="AR1625" s="5"/>
      <c r="AS1625" s="5"/>
      <c r="AT1625" s="5"/>
      <c r="AU1625" s="5"/>
      <c r="AV1625" s="5"/>
      <c r="AW1625" s="5"/>
      <c r="AX1625" s="5"/>
      <c r="AY1625" s="5"/>
      <c r="AZ1625" s="5"/>
      <c r="BA1625" s="5"/>
      <c r="BB1625" s="5"/>
      <c r="BC1625" s="5"/>
      <c r="BD1625" s="5"/>
      <c r="BE1625" s="5"/>
      <c r="BF1625" s="5"/>
      <c r="BG1625" s="5"/>
      <c r="BH1625" s="5"/>
    </row>
    <row r="1626" spans="1:60" s="2" customFormat="1" ht="15" x14ac:dyDescent="0.25">
      <c r="A1626" t="s">
        <v>3954</v>
      </c>
      <c r="B1626" t="s">
        <v>25</v>
      </c>
      <c r="C1626" t="s">
        <v>3491</v>
      </c>
      <c r="D1626" t="s">
        <v>3494</v>
      </c>
      <c r="E1626" t="s">
        <v>116</v>
      </c>
      <c r="F1626" t="s">
        <v>1605</v>
      </c>
      <c r="G1626" t="s">
        <v>2749</v>
      </c>
      <c r="H1626" t="s">
        <v>756</v>
      </c>
      <c r="I1626" t="s">
        <v>2213</v>
      </c>
      <c r="J1626" t="s">
        <v>124</v>
      </c>
      <c r="K1626" t="s">
        <v>2195</v>
      </c>
      <c r="L1626">
        <v>0</v>
      </c>
      <c r="M1626">
        <v>796</v>
      </c>
      <c r="N1626" t="s">
        <v>296</v>
      </c>
      <c r="O1626">
        <v>320</v>
      </c>
      <c r="P1626">
        <v>1880</v>
      </c>
      <c r="Q1626">
        <f t="shared" si="77"/>
        <v>601600</v>
      </c>
      <c r="R1626">
        <f t="shared" si="78"/>
        <v>673792.00000000012</v>
      </c>
      <c r="S1626"/>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row>
    <row r="1627" spans="1:60" s="2" customFormat="1" ht="15" x14ac:dyDescent="0.25">
      <c r="A1627" t="s">
        <v>3955</v>
      </c>
      <c r="B1627" t="s">
        <v>25</v>
      </c>
      <c r="C1627" t="s">
        <v>3491</v>
      </c>
      <c r="D1627" t="s">
        <v>3494</v>
      </c>
      <c r="E1627" t="s">
        <v>116</v>
      </c>
      <c r="F1627" t="s">
        <v>1605</v>
      </c>
      <c r="G1627" t="s">
        <v>2749</v>
      </c>
      <c r="H1627" t="s">
        <v>753</v>
      </c>
      <c r="I1627" t="s">
        <v>2218</v>
      </c>
      <c r="J1627" t="s">
        <v>124</v>
      </c>
      <c r="K1627" t="s">
        <v>2195</v>
      </c>
      <c r="L1627">
        <v>0</v>
      </c>
      <c r="M1627">
        <v>796</v>
      </c>
      <c r="N1627" t="s">
        <v>296</v>
      </c>
      <c r="O1627">
        <v>160</v>
      </c>
      <c r="P1627">
        <v>1880</v>
      </c>
      <c r="Q1627">
        <f t="shared" si="77"/>
        <v>300800</v>
      </c>
      <c r="R1627">
        <f t="shared" si="78"/>
        <v>336896.00000000006</v>
      </c>
      <c r="S1627"/>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c r="AP1627" s="5"/>
      <c r="AQ1627" s="5"/>
      <c r="AR1627" s="5"/>
      <c r="AS1627" s="5"/>
      <c r="AT1627" s="5"/>
      <c r="AU1627" s="5"/>
      <c r="AV1627" s="5"/>
      <c r="AW1627" s="5"/>
      <c r="AX1627" s="5"/>
      <c r="AY1627" s="5"/>
      <c r="AZ1627" s="5"/>
      <c r="BA1627" s="5"/>
      <c r="BB1627" s="5"/>
      <c r="BC1627" s="5"/>
      <c r="BD1627" s="5"/>
      <c r="BE1627" s="5"/>
      <c r="BF1627" s="5"/>
      <c r="BG1627" s="5"/>
      <c r="BH1627" s="5"/>
    </row>
    <row r="1628" spans="1:60" s="2" customFormat="1" ht="15" x14ac:dyDescent="0.25">
      <c r="A1628" t="s">
        <v>3956</v>
      </c>
      <c r="B1628" t="s">
        <v>25</v>
      </c>
      <c r="C1628" t="s">
        <v>3491</v>
      </c>
      <c r="D1628" t="s">
        <v>3494</v>
      </c>
      <c r="E1628" t="s">
        <v>116</v>
      </c>
      <c r="F1628" t="s">
        <v>1605</v>
      </c>
      <c r="G1628" t="s">
        <v>2749</v>
      </c>
      <c r="H1628" t="s">
        <v>128</v>
      </c>
      <c r="I1628" t="s">
        <v>2817</v>
      </c>
      <c r="J1628" t="s">
        <v>124</v>
      </c>
      <c r="K1628" t="s">
        <v>2195</v>
      </c>
      <c r="L1628">
        <v>0</v>
      </c>
      <c r="M1628">
        <v>796</v>
      </c>
      <c r="N1628" t="s">
        <v>296</v>
      </c>
      <c r="O1628">
        <v>160</v>
      </c>
      <c r="P1628">
        <v>1880</v>
      </c>
      <c r="Q1628">
        <f t="shared" si="77"/>
        <v>300800</v>
      </c>
      <c r="R1628">
        <f t="shared" si="78"/>
        <v>336896.00000000006</v>
      </c>
      <c r="S1628"/>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c r="AT1628" s="5"/>
      <c r="AU1628" s="5"/>
      <c r="AV1628" s="5"/>
      <c r="AW1628" s="5"/>
      <c r="AX1628" s="5"/>
      <c r="AY1628" s="5"/>
      <c r="AZ1628" s="5"/>
      <c r="BA1628" s="5"/>
      <c r="BB1628" s="5"/>
      <c r="BC1628" s="5"/>
      <c r="BD1628" s="5"/>
      <c r="BE1628" s="5"/>
      <c r="BF1628" s="5"/>
      <c r="BG1628" s="5"/>
      <c r="BH1628" s="5"/>
    </row>
    <row r="1629" spans="1:60" s="2" customFormat="1" ht="15" x14ac:dyDescent="0.25">
      <c r="A1629" t="s">
        <v>3957</v>
      </c>
      <c r="B1629" t="s">
        <v>25</v>
      </c>
      <c r="C1629" t="s">
        <v>3491</v>
      </c>
      <c r="D1629" t="s">
        <v>3494</v>
      </c>
      <c r="E1629" t="s">
        <v>116</v>
      </c>
      <c r="F1629" t="s">
        <v>1605</v>
      </c>
      <c r="G1629" t="s">
        <v>2749</v>
      </c>
      <c r="H1629" t="s">
        <v>613</v>
      </c>
      <c r="I1629" t="s">
        <v>2811</v>
      </c>
      <c r="J1629" t="s">
        <v>124</v>
      </c>
      <c r="K1629" t="s">
        <v>2195</v>
      </c>
      <c r="L1629">
        <v>0</v>
      </c>
      <c r="M1629">
        <v>796</v>
      </c>
      <c r="N1629" t="s">
        <v>296</v>
      </c>
      <c r="O1629">
        <v>160</v>
      </c>
      <c r="P1629">
        <v>1880</v>
      </c>
      <c r="Q1629">
        <f t="shared" si="77"/>
        <v>300800</v>
      </c>
      <c r="R1629">
        <f t="shared" si="78"/>
        <v>336896.00000000006</v>
      </c>
      <c r="S1629"/>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row>
    <row r="1630" spans="1:60" s="2" customFormat="1" ht="15" x14ac:dyDescent="0.25">
      <c r="A1630" t="s">
        <v>3958</v>
      </c>
      <c r="B1630" t="s">
        <v>25</v>
      </c>
      <c r="C1630" t="s">
        <v>3491</v>
      </c>
      <c r="D1630" t="s">
        <v>3494</v>
      </c>
      <c r="E1630" t="s">
        <v>116</v>
      </c>
      <c r="F1630" t="s">
        <v>1605</v>
      </c>
      <c r="G1630" t="s">
        <v>2749</v>
      </c>
      <c r="H1630" t="s">
        <v>757</v>
      </c>
      <c r="I1630" t="s">
        <v>2186</v>
      </c>
      <c r="J1630" t="s">
        <v>124</v>
      </c>
      <c r="K1630" t="s">
        <v>2195</v>
      </c>
      <c r="L1630">
        <v>0</v>
      </c>
      <c r="M1630">
        <v>796</v>
      </c>
      <c r="N1630" t="s">
        <v>296</v>
      </c>
      <c r="O1630">
        <v>160</v>
      </c>
      <c r="P1630">
        <v>1880</v>
      </c>
      <c r="Q1630">
        <f t="shared" ref="Q1630:Q1693" si="79">O1630*P1630</f>
        <v>300800</v>
      </c>
      <c r="R1630">
        <f t="shared" ref="R1630:R1693" si="80">Q1630*1.12</f>
        <v>336896.00000000006</v>
      </c>
      <c r="S1630"/>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row>
    <row r="1631" spans="1:60" s="2" customFormat="1" ht="15" x14ac:dyDescent="0.25">
      <c r="A1631" t="s">
        <v>3959</v>
      </c>
      <c r="B1631" t="s">
        <v>25</v>
      </c>
      <c r="C1631" t="s">
        <v>3491</v>
      </c>
      <c r="D1631" t="s">
        <v>3494</v>
      </c>
      <c r="E1631" t="s">
        <v>116</v>
      </c>
      <c r="F1631" t="s">
        <v>1605</v>
      </c>
      <c r="G1631" t="s">
        <v>2749</v>
      </c>
      <c r="H1631" t="s">
        <v>131</v>
      </c>
      <c r="I1631" t="s">
        <v>2217</v>
      </c>
      <c r="J1631" t="s">
        <v>124</v>
      </c>
      <c r="K1631" t="s">
        <v>2195</v>
      </c>
      <c r="L1631">
        <v>0</v>
      </c>
      <c r="M1631">
        <v>796</v>
      </c>
      <c r="N1631" t="s">
        <v>296</v>
      </c>
      <c r="O1631">
        <v>160</v>
      </c>
      <c r="P1631">
        <v>1880</v>
      </c>
      <c r="Q1631">
        <f t="shared" si="79"/>
        <v>300800</v>
      </c>
      <c r="R1631">
        <f t="shared" si="80"/>
        <v>336896.00000000006</v>
      </c>
      <c r="S1631"/>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c r="AP1631" s="5"/>
      <c r="AQ1631" s="5"/>
      <c r="AR1631" s="5"/>
      <c r="AS1631" s="5"/>
      <c r="AT1631" s="5"/>
      <c r="AU1631" s="5"/>
      <c r="AV1631" s="5"/>
      <c r="AW1631" s="5"/>
      <c r="AX1631" s="5"/>
      <c r="AY1631" s="5"/>
      <c r="AZ1631" s="5"/>
      <c r="BA1631" s="5"/>
      <c r="BB1631" s="5"/>
      <c r="BC1631" s="5"/>
      <c r="BD1631" s="5"/>
      <c r="BE1631" s="5"/>
      <c r="BF1631" s="5"/>
      <c r="BG1631" s="5"/>
      <c r="BH1631" s="5"/>
    </row>
    <row r="1632" spans="1:60" s="2" customFormat="1" ht="15" x14ac:dyDescent="0.25">
      <c r="A1632" t="s">
        <v>3960</v>
      </c>
      <c r="B1632" t="s">
        <v>25</v>
      </c>
      <c r="C1632" t="s">
        <v>3491</v>
      </c>
      <c r="D1632" t="s">
        <v>3495</v>
      </c>
      <c r="E1632" t="s">
        <v>116</v>
      </c>
      <c r="F1632" t="s">
        <v>1605</v>
      </c>
      <c r="G1632" t="s">
        <v>2749</v>
      </c>
      <c r="H1632" t="s">
        <v>126</v>
      </c>
      <c r="I1632" t="s">
        <v>2211</v>
      </c>
      <c r="J1632" t="s">
        <v>124</v>
      </c>
      <c r="K1632" t="s">
        <v>2195</v>
      </c>
      <c r="L1632">
        <v>0</v>
      </c>
      <c r="M1632">
        <v>796</v>
      </c>
      <c r="N1632" t="s">
        <v>296</v>
      </c>
      <c r="O1632">
        <v>40</v>
      </c>
      <c r="P1632">
        <v>2585</v>
      </c>
      <c r="Q1632">
        <f t="shared" si="79"/>
        <v>103400</v>
      </c>
      <c r="R1632">
        <f t="shared" si="80"/>
        <v>115808.00000000001</v>
      </c>
      <c r="S1632"/>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c r="AT1632" s="5"/>
      <c r="AU1632" s="5"/>
      <c r="AV1632" s="5"/>
      <c r="AW1632" s="5"/>
      <c r="AX1632" s="5"/>
      <c r="AY1632" s="5"/>
      <c r="AZ1632" s="5"/>
      <c r="BA1632" s="5"/>
      <c r="BB1632" s="5"/>
      <c r="BC1632" s="5"/>
      <c r="BD1632" s="5"/>
      <c r="BE1632" s="5"/>
      <c r="BF1632" s="5"/>
      <c r="BG1632" s="5"/>
      <c r="BH1632" s="5"/>
    </row>
    <row r="1633" spans="1:60" s="2" customFormat="1" ht="15" x14ac:dyDescent="0.25">
      <c r="A1633" t="s">
        <v>3961</v>
      </c>
      <c r="B1633" t="s">
        <v>25</v>
      </c>
      <c r="C1633" t="s">
        <v>3491</v>
      </c>
      <c r="D1633" t="s">
        <v>3495</v>
      </c>
      <c r="E1633" t="s">
        <v>116</v>
      </c>
      <c r="F1633" t="s">
        <v>1605</v>
      </c>
      <c r="G1633" t="s">
        <v>2749</v>
      </c>
      <c r="H1633" t="s">
        <v>753</v>
      </c>
      <c r="I1633" t="s">
        <v>2212</v>
      </c>
      <c r="J1633" t="s">
        <v>124</v>
      </c>
      <c r="K1633" t="s">
        <v>2195</v>
      </c>
      <c r="L1633">
        <v>0</v>
      </c>
      <c r="M1633">
        <v>796</v>
      </c>
      <c r="N1633" t="s">
        <v>296</v>
      </c>
      <c r="O1633">
        <v>40</v>
      </c>
      <c r="P1633">
        <v>2585</v>
      </c>
      <c r="Q1633">
        <f t="shared" si="79"/>
        <v>103400</v>
      </c>
      <c r="R1633">
        <f t="shared" si="80"/>
        <v>115808.00000000001</v>
      </c>
      <c r="S1633"/>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c r="AP1633" s="5"/>
      <c r="AQ1633" s="5"/>
      <c r="AR1633" s="5"/>
      <c r="AS1633" s="5"/>
      <c r="AT1633" s="5"/>
      <c r="AU1633" s="5"/>
      <c r="AV1633" s="5"/>
      <c r="AW1633" s="5"/>
      <c r="AX1633" s="5"/>
      <c r="AY1633" s="5"/>
      <c r="AZ1633" s="5"/>
      <c r="BA1633" s="5"/>
      <c r="BB1633" s="5"/>
      <c r="BC1633" s="5"/>
      <c r="BD1633" s="5"/>
      <c r="BE1633" s="5"/>
      <c r="BF1633" s="5"/>
      <c r="BG1633" s="5"/>
      <c r="BH1633" s="5"/>
    </row>
    <row r="1634" spans="1:60" s="2" customFormat="1" ht="15" x14ac:dyDescent="0.25">
      <c r="A1634" t="s">
        <v>3962</v>
      </c>
      <c r="B1634" t="s">
        <v>25</v>
      </c>
      <c r="C1634" t="s">
        <v>3491</v>
      </c>
      <c r="D1634" t="s">
        <v>3495</v>
      </c>
      <c r="E1634" t="s">
        <v>116</v>
      </c>
      <c r="F1634" t="s">
        <v>1605</v>
      </c>
      <c r="G1634" t="s">
        <v>2749</v>
      </c>
      <c r="H1634" t="s">
        <v>146</v>
      </c>
      <c r="I1634" t="s">
        <v>2820</v>
      </c>
      <c r="J1634" t="s">
        <v>124</v>
      </c>
      <c r="K1634" t="s">
        <v>2195</v>
      </c>
      <c r="L1634">
        <v>0</v>
      </c>
      <c r="M1634">
        <v>796</v>
      </c>
      <c r="N1634" t="s">
        <v>296</v>
      </c>
      <c r="O1634">
        <v>40</v>
      </c>
      <c r="P1634">
        <v>2585</v>
      </c>
      <c r="Q1634">
        <f t="shared" si="79"/>
        <v>103400</v>
      </c>
      <c r="R1634">
        <f t="shared" si="80"/>
        <v>115808.00000000001</v>
      </c>
      <c r="S1634"/>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c r="AP1634" s="5"/>
      <c r="AQ1634" s="5"/>
      <c r="AR1634" s="5"/>
      <c r="AS1634" s="5"/>
      <c r="AT1634" s="5"/>
      <c r="AU1634" s="5"/>
      <c r="AV1634" s="5"/>
      <c r="AW1634" s="5"/>
      <c r="AX1634" s="5"/>
      <c r="AY1634" s="5"/>
      <c r="AZ1634" s="5"/>
      <c r="BA1634" s="5"/>
      <c r="BB1634" s="5"/>
      <c r="BC1634" s="5"/>
      <c r="BD1634" s="5"/>
      <c r="BE1634" s="5"/>
      <c r="BF1634" s="5"/>
      <c r="BG1634" s="5"/>
      <c r="BH1634" s="5"/>
    </row>
    <row r="1635" spans="1:60" s="2" customFormat="1" ht="15" x14ac:dyDescent="0.25">
      <c r="A1635" t="s">
        <v>3963</v>
      </c>
      <c r="B1635" t="s">
        <v>25</v>
      </c>
      <c r="C1635" t="s">
        <v>3491</v>
      </c>
      <c r="D1635" t="s">
        <v>3495</v>
      </c>
      <c r="E1635" t="s">
        <v>116</v>
      </c>
      <c r="F1635" t="s">
        <v>1605</v>
      </c>
      <c r="G1635" t="s">
        <v>2749</v>
      </c>
      <c r="H1635" t="s">
        <v>125</v>
      </c>
      <c r="I1635" t="s">
        <v>2205</v>
      </c>
      <c r="J1635" t="s">
        <v>124</v>
      </c>
      <c r="K1635" t="s">
        <v>2195</v>
      </c>
      <c r="L1635">
        <v>0</v>
      </c>
      <c r="M1635">
        <v>796</v>
      </c>
      <c r="N1635" t="s">
        <v>296</v>
      </c>
      <c r="O1635">
        <v>80</v>
      </c>
      <c r="P1635">
        <v>2585</v>
      </c>
      <c r="Q1635">
        <f t="shared" si="79"/>
        <v>206800</v>
      </c>
      <c r="R1635">
        <f t="shared" si="80"/>
        <v>231616.00000000003</v>
      </c>
      <c r="S1635"/>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c r="AP1635" s="5"/>
      <c r="AQ1635" s="5"/>
      <c r="AR1635" s="5"/>
      <c r="AS1635" s="5"/>
      <c r="AT1635" s="5"/>
      <c r="AU1635" s="5"/>
      <c r="AV1635" s="5"/>
      <c r="AW1635" s="5"/>
      <c r="AX1635" s="5"/>
      <c r="AY1635" s="5"/>
      <c r="AZ1635" s="5"/>
      <c r="BA1635" s="5"/>
      <c r="BB1635" s="5"/>
      <c r="BC1635" s="5"/>
      <c r="BD1635" s="5"/>
      <c r="BE1635" s="5"/>
      <c r="BF1635" s="5"/>
      <c r="BG1635" s="5"/>
      <c r="BH1635" s="5"/>
    </row>
    <row r="1636" spans="1:60" s="2" customFormat="1" ht="15" x14ac:dyDescent="0.25">
      <c r="A1636" t="s">
        <v>3964</v>
      </c>
      <c r="B1636" t="s">
        <v>25</v>
      </c>
      <c r="C1636" t="s">
        <v>3491</v>
      </c>
      <c r="D1636" t="s">
        <v>3496</v>
      </c>
      <c r="E1636" t="s">
        <v>116</v>
      </c>
      <c r="F1636" t="s">
        <v>1605</v>
      </c>
      <c r="G1636" t="s">
        <v>2749</v>
      </c>
      <c r="H1636" t="s">
        <v>125</v>
      </c>
      <c r="I1636" t="s">
        <v>2205</v>
      </c>
      <c r="J1636" t="s">
        <v>124</v>
      </c>
      <c r="K1636" t="s">
        <v>2195</v>
      </c>
      <c r="L1636">
        <v>0</v>
      </c>
      <c r="M1636">
        <v>796</v>
      </c>
      <c r="N1636" t="s">
        <v>296</v>
      </c>
      <c r="O1636">
        <v>30</v>
      </c>
      <c r="P1636">
        <v>2585</v>
      </c>
      <c r="Q1636">
        <f t="shared" si="79"/>
        <v>77550</v>
      </c>
      <c r="R1636">
        <f t="shared" si="80"/>
        <v>86856.000000000015</v>
      </c>
      <c r="S1636"/>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row>
    <row r="1637" spans="1:60" s="2" customFormat="1" ht="15" x14ac:dyDescent="0.25">
      <c r="A1637" t="s">
        <v>3965</v>
      </c>
      <c r="B1637" t="s">
        <v>25</v>
      </c>
      <c r="C1637" t="s">
        <v>3491</v>
      </c>
      <c r="D1637" t="s">
        <v>3495</v>
      </c>
      <c r="E1637" t="s">
        <v>116</v>
      </c>
      <c r="F1637" t="s">
        <v>1605</v>
      </c>
      <c r="G1637" t="s">
        <v>2749</v>
      </c>
      <c r="H1637" t="s">
        <v>125</v>
      </c>
      <c r="I1637" t="s">
        <v>2216</v>
      </c>
      <c r="J1637" t="s">
        <v>124</v>
      </c>
      <c r="K1637" t="s">
        <v>2195</v>
      </c>
      <c r="L1637">
        <v>0</v>
      </c>
      <c r="M1637">
        <v>796</v>
      </c>
      <c r="N1637" t="s">
        <v>296</v>
      </c>
      <c r="O1637">
        <v>40</v>
      </c>
      <c r="P1637">
        <v>2585</v>
      </c>
      <c r="Q1637">
        <f t="shared" si="79"/>
        <v>103400</v>
      </c>
      <c r="R1637">
        <f t="shared" si="80"/>
        <v>115808.00000000001</v>
      </c>
      <c r="S1637"/>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c r="AT1637" s="5"/>
      <c r="AU1637" s="5"/>
      <c r="AV1637" s="5"/>
      <c r="AW1637" s="5"/>
      <c r="AX1637" s="5"/>
      <c r="AY1637" s="5"/>
      <c r="AZ1637" s="5"/>
      <c r="BA1637" s="5"/>
      <c r="BB1637" s="5"/>
      <c r="BC1637" s="5"/>
      <c r="BD1637" s="5"/>
      <c r="BE1637" s="5"/>
      <c r="BF1637" s="5"/>
      <c r="BG1637" s="5"/>
      <c r="BH1637" s="5"/>
    </row>
    <row r="1638" spans="1:60" s="2" customFormat="1" ht="15" x14ac:dyDescent="0.25">
      <c r="A1638" t="s">
        <v>3966</v>
      </c>
      <c r="B1638" t="s">
        <v>25</v>
      </c>
      <c r="C1638" t="s">
        <v>3491</v>
      </c>
      <c r="D1638" t="s">
        <v>3495</v>
      </c>
      <c r="E1638" t="s">
        <v>116</v>
      </c>
      <c r="F1638" t="s">
        <v>1605</v>
      </c>
      <c r="G1638" t="s">
        <v>2749</v>
      </c>
      <c r="H1638" t="s">
        <v>125</v>
      </c>
      <c r="I1638" t="s">
        <v>2206</v>
      </c>
      <c r="J1638" t="s">
        <v>124</v>
      </c>
      <c r="K1638" t="s">
        <v>2195</v>
      </c>
      <c r="L1638">
        <v>0</v>
      </c>
      <c r="M1638">
        <v>796</v>
      </c>
      <c r="N1638" t="s">
        <v>296</v>
      </c>
      <c r="O1638">
        <v>40</v>
      </c>
      <c r="P1638">
        <v>2585</v>
      </c>
      <c r="Q1638">
        <f t="shared" si="79"/>
        <v>103400</v>
      </c>
      <c r="R1638">
        <f t="shared" si="80"/>
        <v>115808.00000000001</v>
      </c>
      <c r="S1638"/>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c r="AT1638" s="5"/>
      <c r="AU1638" s="5"/>
      <c r="AV1638" s="5"/>
      <c r="AW1638" s="5"/>
      <c r="AX1638" s="5"/>
      <c r="AY1638" s="5"/>
      <c r="AZ1638" s="5"/>
      <c r="BA1638" s="5"/>
      <c r="BB1638" s="5"/>
      <c r="BC1638" s="5"/>
      <c r="BD1638" s="5"/>
      <c r="BE1638" s="5"/>
      <c r="BF1638" s="5"/>
      <c r="BG1638" s="5"/>
      <c r="BH1638" s="5"/>
    </row>
    <row r="1639" spans="1:60" s="2" customFormat="1" ht="15" x14ac:dyDescent="0.25">
      <c r="A1639" t="s">
        <v>3967</v>
      </c>
      <c r="B1639" t="s">
        <v>25</v>
      </c>
      <c r="C1639" t="s">
        <v>3491</v>
      </c>
      <c r="D1639" t="s">
        <v>3496</v>
      </c>
      <c r="E1639" t="s">
        <v>116</v>
      </c>
      <c r="F1639" t="s">
        <v>1605</v>
      </c>
      <c r="G1639" t="s">
        <v>2749</v>
      </c>
      <c r="H1639" t="s">
        <v>125</v>
      </c>
      <c r="I1639" t="s">
        <v>2206</v>
      </c>
      <c r="J1639" t="s">
        <v>124</v>
      </c>
      <c r="K1639" t="s">
        <v>2195</v>
      </c>
      <c r="L1639">
        <v>0</v>
      </c>
      <c r="M1639">
        <v>796</v>
      </c>
      <c r="N1639" t="s">
        <v>296</v>
      </c>
      <c r="O1639">
        <v>100</v>
      </c>
      <c r="P1639">
        <v>2585</v>
      </c>
      <c r="Q1639">
        <f t="shared" si="79"/>
        <v>258500</v>
      </c>
      <c r="R1639">
        <f t="shared" si="80"/>
        <v>289520</v>
      </c>
      <c r="S1639"/>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c r="AP1639" s="5"/>
      <c r="AQ1639" s="5"/>
      <c r="AR1639" s="5"/>
      <c r="AS1639" s="5"/>
      <c r="AT1639" s="5"/>
      <c r="AU1639" s="5"/>
      <c r="AV1639" s="5"/>
      <c r="AW1639" s="5"/>
      <c r="AX1639" s="5"/>
      <c r="AY1639" s="5"/>
      <c r="AZ1639" s="5"/>
      <c r="BA1639" s="5"/>
      <c r="BB1639" s="5"/>
      <c r="BC1639" s="5"/>
      <c r="BD1639" s="5"/>
      <c r="BE1639" s="5"/>
      <c r="BF1639" s="5"/>
      <c r="BG1639" s="5"/>
      <c r="BH1639" s="5"/>
    </row>
    <row r="1640" spans="1:60" s="2" customFormat="1" ht="15" x14ac:dyDescent="0.25">
      <c r="A1640" t="s">
        <v>3968</v>
      </c>
      <c r="B1640" t="s">
        <v>25</v>
      </c>
      <c r="C1640" t="s">
        <v>3491</v>
      </c>
      <c r="D1640" t="s">
        <v>3495</v>
      </c>
      <c r="E1640" t="s">
        <v>116</v>
      </c>
      <c r="F1640" t="s">
        <v>1605</v>
      </c>
      <c r="G1640" t="s">
        <v>2749</v>
      </c>
      <c r="H1640" t="s">
        <v>613</v>
      </c>
      <c r="I1640" t="s">
        <v>2169</v>
      </c>
      <c r="J1640" t="s">
        <v>124</v>
      </c>
      <c r="K1640" t="s">
        <v>2195</v>
      </c>
      <c r="L1640">
        <v>0</v>
      </c>
      <c r="M1640">
        <v>796</v>
      </c>
      <c r="N1640" t="s">
        <v>296</v>
      </c>
      <c r="O1640">
        <v>40</v>
      </c>
      <c r="P1640">
        <v>2585</v>
      </c>
      <c r="Q1640">
        <f t="shared" si="79"/>
        <v>103400</v>
      </c>
      <c r="R1640">
        <f t="shared" si="80"/>
        <v>115808.00000000001</v>
      </c>
      <c r="S1640"/>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row>
    <row r="1641" spans="1:60" s="2" customFormat="1" ht="15" x14ac:dyDescent="0.25">
      <c r="A1641" t="s">
        <v>3969</v>
      </c>
      <c r="B1641" t="s">
        <v>25</v>
      </c>
      <c r="C1641" t="s">
        <v>3491</v>
      </c>
      <c r="D1641" t="s">
        <v>3495</v>
      </c>
      <c r="E1641" t="s">
        <v>116</v>
      </c>
      <c r="F1641" t="s">
        <v>1605</v>
      </c>
      <c r="G1641" t="s">
        <v>2749</v>
      </c>
      <c r="H1641" t="s">
        <v>880</v>
      </c>
      <c r="I1641" t="s">
        <v>3422</v>
      </c>
      <c r="J1641" t="s">
        <v>124</v>
      </c>
      <c r="K1641" t="s">
        <v>2195</v>
      </c>
      <c r="L1641">
        <v>0</v>
      </c>
      <c r="M1641">
        <v>796</v>
      </c>
      <c r="N1641" t="s">
        <v>296</v>
      </c>
      <c r="O1641">
        <v>40</v>
      </c>
      <c r="P1641">
        <v>2585</v>
      </c>
      <c r="Q1641">
        <f t="shared" si="79"/>
        <v>103400</v>
      </c>
      <c r="R1641">
        <f t="shared" si="80"/>
        <v>115808.00000000001</v>
      </c>
      <c r="S1641"/>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c r="AP1641" s="5"/>
      <c r="AQ1641" s="5"/>
      <c r="AR1641" s="5"/>
      <c r="AS1641" s="5"/>
      <c r="AT1641" s="5"/>
      <c r="AU1641" s="5"/>
      <c r="AV1641" s="5"/>
      <c r="AW1641" s="5"/>
      <c r="AX1641" s="5"/>
      <c r="AY1641" s="5"/>
      <c r="AZ1641" s="5"/>
      <c r="BA1641" s="5"/>
      <c r="BB1641" s="5"/>
      <c r="BC1641" s="5"/>
      <c r="BD1641" s="5"/>
      <c r="BE1641" s="5"/>
      <c r="BF1641" s="5"/>
      <c r="BG1641" s="5"/>
      <c r="BH1641" s="5"/>
    </row>
    <row r="1642" spans="1:60" s="2" customFormat="1" ht="15" x14ac:dyDescent="0.25">
      <c r="A1642" t="s">
        <v>3970</v>
      </c>
      <c r="B1642" t="s">
        <v>25</v>
      </c>
      <c r="C1642" t="s">
        <v>3491</v>
      </c>
      <c r="D1642" t="s">
        <v>3495</v>
      </c>
      <c r="E1642" t="s">
        <v>116</v>
      </c>
      <c r="F1642" t="s">
        <v>1605</v>
      </c>
      <c r="G1642" t="s">
        <v>2749</v>
      </c>
      <c r="H1642" t="s">
        <v>880</v>
      </c>
      <c r="I1642" t="s">
        <v>2813</v>
      </c>
      <c r="J1642" t="s">
        <v>124</v>
      </c>
      <c r="K1642" t="s">
        <v>2195</v>
      </c>
      <c r="L1642">
        <v>0</v>
      </c>
      <c r="M1642">
        <v>796</v>
      </c>
      <c r="N1642" t="s">
        <v>296</v>
      </c>
      <c r="O1642">
        <v>40</v>
      </c>
      <c r="P1642">
        <v>2585</v>
      </c>
      <c r="Q1642">
        <f t="shared" si="79"/>
        <v>103400</v>
      </c>
      <c r="R1642">
        <f t="shared" si="80"/>
        <v>115808.00000000001</v>
      </c>
      <c r="S1642"/>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c r="AT1642" s="5"/>
      <c r="AU1642" s="5"/>
      <c r="AV1642" s="5"/>
      <c r="AW1642" s="5"/>
      <c r="AX1642" s="5"/>
      <c r="AY1642" s="5"/>
      <c r="AZ1642" s="5"/>
      <c r="BA1642" s="5"/>
      <c r="BB1642" s="5"/>
      <c r="BC1642" s="5"/>
      <c r="BD1642" s="5"/>
      <c r="BE1642" s="5"/>
      <c r="BF1642" s="5"/>
      <c r="BG1642" s="5"/>
      <c r="BH1642" s="5"/>
    </row>
    <row r="1643" spans="1:60" s="2" customFormat="1" ht="15" x14ac:dyDescent="0.25">
      <c r="A1643" t="s">
        <v>3971</v>
      </c>
      <c r="B1643" t="s">
        <v>25</v>
      </c>
      <c r="C1643" t="s">
        <v>3491</v>
      </c>
      <c r="D1643" t="s">
        <v>3495</v>
      </c>
      <c r="E1643" t="s">
        <v>116</v>
      </c>
      <c r="F1643" t="s">
        <v>1605</v>
      </c>
      <c r="G1643" t="s">
        <v>2749</v>
      </c>
      <c r="H1643" t="s">
        <v>129</v>
      </c>
      <c r="I1643" t="s">
        <v>3423</v>
      </c>
      <c r="J1643" t="s">
        <v>124</v>
      </c>
      <c r="K1643" t="s">
        <v>2195</v>
      </c>
      <c r="L1643">
        <v>0</v>
      </c>
      <c r="M1643">
        <v>796</v>
      </c>
      <c r="N1643" t="s">
        <v>296</v>
      </c>
      <c r="O1643">
        <v>40</v>
      </c>
      <c r="P1643">
        <v>2585</v>
      </c>
      <c r="Q1643">
        <f t="shared" si="79"/>
        <v>103400</v>
      </c>
      <c r="R1643">
        <f t="shared" si="80"/>
        <v>115808.00000000001</v>
      </c>
      <c r="S1643"/>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c r="AP1643" s="5"/>
      <c r="AQ1643" s="5"/>
      <c r="AR1643" s="5"/>
      <c r="AS1643" s="5"/>
      <c r="AT1643" s="5"/>
      <c r="AU1643" s="5"/>
      <c r="AV1643" s="5"/>
      <c r="AW1643" s="5"/>
      <c r="AX1643" s="5"/>
      <c r="AY1643" s="5"/>
      <c r="AZ1643" s="5"/>
      <c r="BA1643" s="5"/>
      <c r="BB1643" s="5"/>
      <c r="BC1643" s="5"/>
      <c r="BD1643" s="5"/>
      <c r="BE1643" s="5"/>
      <c r="BF1643" s="5"/>
      <c r="BG1643" s="5"/>
      <c r="BH1643" s="5"/>
    </row>
    <row r="1644" spans="1:60" s="2" customFormat="1" ht="15" x14ac:dyDescent="0.25">
      <c r="A1644" t="s">
        <v>3972</v>
      </c>
      <c r="B1644" t="s">
        <v>25</v>
      </c>
      <c r="C1644" t="s">
        <v>3491</v>
      </c>
      <c r="D1644" t="s">
        <v>3495</v>
      </c>
      <c r="E1644" t="s">
        <v>116</v>
      </c>
      <c r="F1644" t="s">
        <v>1605</v>
      </c>
      <c r="G1644" t="s">
        <v>2749</v>
      </c>
      <c r="H1644" t="s">
        <v>2661</v>
      </c>
      <c r="I1644" t="s">
        <v>2215</v>
      </c>
      <c r="J1644" t="s">
        <v>124</v>
      </c>
      <c r="K1644" t="s">
        <v>2195</v>
      </c>
      <c r="L1644">
        <v>0</v>
      </c>
      <c r="M1644">
        <v>796</v>
      </c>
      <c r="N1644" t="s">
        <v>296</v>
      </c>
      <c r="O1644">
        <v>40</v>
      </c>
      <c r="P1644">
        <v>2585</v>
      </c>
      <c r="Q1644">
        <f t="shared" si="79"/>
        <v>103400</v>
      </c>
      <c r="R1644">
        <f t="shared" si="80"/>
        <v>115808.00000000001</v>
      </c>
      <c r="S1644"/>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c r="AT1644" s="5"/>
      <c r="AU1644" s="5"/>
      <c r="AV1644" s="5"/>
      <c r="AW1644" s="5"/>
      <c r="AX1644" s="5"/>
      <c r="AY1644" s="5"/>
      <c r="AZ1644" s="5"/>
      <c r="BA1644" s="5"/>
      <c r="BB1644" s="5"/>
      <c r="BC1644" s="5"/>
      <c r="BD1644" s="5"/>
      <c r="BE1644" s="5"/>
      <c r="BF1644" s="5"/>
      <c r="BG1644" s="5"/>
      <c r="BH1644" s="5"/>
    </row>
    <row r="1645" spans="1:60" s="2" customFormat="1" ht="15" x14ac:dyDescent="0.25">
      <c r="A1645" t="s">
        <v>3973</v>
      </c>
      <c r="B1645" t="s">
        <v>25</v>
      </c>
      <c r="C1645" t="s">
        <v>3491</v>
      </c>
      <c r="D1645" t="s">
        <v>3495</v>
      </c>
      <c r="E1645" t="s">
        <v>116</v>
      </c>
      <c r="F1645" t="s">
        <v>1605</v>
      </c>
      <c r="G1645" t="s">
        <v>2749</v>
      </c>
      <c r="H1645" t="s">
        <v>128</v>
      </c>
      <c r="I1645" t="s">
        <v>2816</v>
      </c>
      <c r="J1645" t="s">
        <v>124</v>
      </c>
      <c r="K1645" t="s">
        <v>2195</v>
      </c>
      <c r="L1645">
        <v>0</v>
      </c>
      <c r="M1645">
        <v>796</v>
      </c>
      <c r="N1645" t="s">
        <v>296</v>
      </c>
      <c r="O1645">
        <v>40</v>
      </c>
      <c r="P1645">
        <v>2585</v>
      </c>
      <c r="Q1645">
        <f t="shared" si="79"/>
        <v>103400</v>
      </c>
      <c r="R1645">
        <f t="shared" si="80"/>
        <v>115808.00000000001</v>
      </c>
      <c r="S1645"/>
      <c r="T1645" s="5"/>
      <c r="U1645" s="5"/>
      <c r="V1645" s="5"/>
      <c r="W1645" s="5"/>
      <c r="X1645" s="5"/>
      <c r="Y1645" s="5"/>
      <c r="Z1645" s="5"/>
      <c r="AA1645" s="5"/>
      <c r="AB1645" s="5"/>
      <c r="AC1645" s="5"/>
      <c r="AD1645" s="5"/>
      <c r="AE1645" s="5"/>
      <c r="AF1645" s="5"/>
      <c r="AG1645" s="5"/>
      <c r="AH1645" s="5"/>
      <c r="AI1645" s="5"/>
      <c r="AJ1645" s="5"/>
      <c r="AK1645" s="5"/>
      <c r="AL1645" s="5"/>
      <c r="AM1645" s="5"/>
      <c r="AN1645" s="5"/>
      <c r="AO1645" s="5"/>
      <c r="AP1645" s="5"/>
      <c r="AQ1645" s="5"/>
      <c r="AR1645" s="5"/>
      <c r="AS1645" s="5"/>
      <c r="AT1645" s="5"/>
      <c r="AU1645" s="5"/>
      <c r="AV1645" s="5"/>
      <c r="AW1645" s="5"/>
      <c r="AX1645" s="5"/>
      <c r="AY1645" s="5"/>
      <c r="AZ1645" s="5"/>
      <c r="BA1645" s="5"/>
      <c r="BB1645" s="5"/>
      <c r="BC1645" s="5"/>
      <c r="BD1645" s="5"/>
      <c r="BE1645" s="5"/>
      <c r="BF1645" s="5"/>
      <c r="BG1645" s="5"/>
      <c r="BH1645" s="5"/>
    </row>
    <row r="1646" spans="1:60" s="2" customFormat="1" ht="15" x14ac:dyDescent="0.25">
      <c r="A1646" t="s">
        <v>3974</v>
      </c>
      <c r="B1646" t="s">
        <v>25</v>
      </c>
      <c r="C1646" t="s">
        <v>3491</v>
      </c>
      <c r="D1646" t="s">
        <v>3495</v>
      </c>
      <c r="E1646" t="s">
        <v>116</v>
      </c>
      <c r="F1646" t="s">
        <v>1605</v>
      </c>
      <c r="G1646" t="s">
        <v>2749</v>
      </c>
      <c r="H1646" t="s">
        <v>129</v>
      </c>
      <c r="I1646" t="s">
        <v>3426</v>
      </c>
      <c r="J1646" t="s">
        <v>124</v>
      </c>
      <c r="K1646" t="s">
        <v>2195</v>
      </c>
      <c r="L1646">
        <v>0</v>
      </c>
      <c r="M1646">
        <v>796</v>
      </c>
      <c r="N1646" t="s">
        <v>296</v>
      </c>
      <c r="O1646">
        <v>40</v>
      </c>
      <c r="P1646">
        <v>2585</v>
      </c>
      <c r="Q1646">
        <f t="shared" si="79"/>
        <v>103400</v>
      </c>
      <c r="R1646">
        <f t="shared" si="80"/>
        <v>115808.00000000001</v>
      </c>
      <c r="S1646"/>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5"/>
      <c r="BC1646" s="5"/>
      <c r="BD1646" s="5"/>
      <c r="BE1646" s="5"/>
      <c r="BF1646" s="5"/>
      <c r="BG1646" s="5"/>
      <c r="BH1646" s="5"/>
    </row>
    <row r="1647" spans="1:60" s="2" customFormat="1" ht="15" x14ac:dyDescent="0.25">
      <c r="A1647" t="s">
        <v>3975</v>
      </c>
      <c r="B1647" t="s">
        <v>25</v>
      </c>
      <c r="C1647" t="s">
        <v>3491</v>
      </c>
      <c r="D1647" t="s">
        <v>3495</v>
      </c>
      <c r="E1647" t="s">
        <v>116</v>
      </c>
      <c r="F1647" t="s">
        <v>1605</v>
      </c>
      <c r="G1647" t="s">
        <v>2749</v>
      </c>
      <c r="H1647" t="s">
        <v>126</v>
      </c>
      <c r="I1647" t="s">
        <v>2185</v>
      </c>
      <c r="J1647" t="s">
        <v>124</v>
      </c>
      <c r="K1647" t="s">
        <v>2195</v>
      </c>
      <c r="L1647">
        <v>0</v>
      </c>
      <c r="M1647">
        <v>796</v>
      </c>
      <c r="N1647" t="s">
        <v>296</v>
      </c>
      <c r="O1647">
        <v>40</v>
      </c>
      <c r="P1647">
        <v>2585</v>
      </c>
      <c r="Q1647">
        <f t="shared" si="79"/>
        <v>103400</v>
      </c>
      <c r="R1647">
        <f t="shared" si="80"/>
        <v>115808.00000000001</v>
      </c>
      <c r="S1647"/>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c r="AP1647" s="5"/>
      <c r="AQ1647" s="5"/>
      <c r="AR1647" s="5"/>
      <c r="AS1647" s="5"/>
      <c r="AT1647" s="5"/>
      <c r="AU1647" s="5"/>
      <c r="AV1647" s="5"/>
      <c r="AW1647" s="5"/>
      <c r="AX1647" s="5"/>
      <c r="AY1647" s="5"/>
      <c r="AZ1647" s="5"/>
      <c r="BA1647" s="5"/>
      <c r="BB1647" s="5"/>
      <c r="BC1647" s="5"/>
      <c r="BD1647" s="5"/>
      <c r="BE1647" s="5"/>
      <c r="BF1647" s="5"/>
      <c r="BG1647" s="5"/>
      <c r="BH1647" s="5"/>
    </row>
    <row r="1648" spans="1:60" s="2" customFormat="1" ht="15" x14ac:dyDescent="0.25">
      <c r="A1648" t="s">
        <v>3976</v>
      </c>
      <c r="B1648" t="s">
        <v>25</v>
      </c>
      <c r="C1648" t="s">
        <v>3491</v>
      </c>
      <c r="D1648" t="s">
        <v>3495</v>
      </c>
      <c r="E1648" t="s">
        <v>116</v>
      </c>
      <c r="F1648" t="s">
        <v>1605</v>
      </c>
      <c r="G1648" t="s">
        <v>2749</v>
      </c>
      <c r="H1648" t="s">
        <v>125</v>
      </c>
      <c r="I1648" t="s">
        <v>2207</v>
      </c>
      <c r="J1648" t="s">
        <v>124</v>
      </c>
      <c r="K1648" t="s">
        <v>2195</v>
      </c>
      <c r="L1648">
        <v>0</v>
      </c>
      <c r="M1648">
        <v>796</v>
      </c>
      <c r="N1648" t="s">
        <v>296</v>
      </c>
      <c r="O1648">
        <v>40</v>
      </c>
      <c r="P1648">
        <v>2585</v>
      </c>
      <c r="Q1648">
        <f t="shared" si="79"/>
        <v>103400</v>
      </c>
      <c r="R1648">
        <f t="shared" si="80"/>
        <v>115808.00000000001</v>
      </c>
      <c r="S1648"/>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c r="AP1648" s="5"/>
      <c r="AQ1648" s="5"/>
      <c r="AR1648" s="5"/>
      <c r="AS1648" s="5"/>
      <c r="AT1648" s="5"/>
      <c r="AU1648" s="5"/>
      <c r="AV1648" s="5"/>
      <c r="AW1648" s="5"/>
      <c r="AX1648" s="5"/>
      <c r="AY1648" s="5"/>
      <c r="AZ1648" s="5"/>
      <c r="BA1648" s="5"/>
      <c r="BB1648" s="5"/>
      <c r="BC1648" s="5"/>
      <c r="BD1648" s="5"/>
      <c r="BE1648" s="5"/>
      <c r="BF1648" s="5"/>
      <c r="BG1648" s="5"/>
      <c r="BH1648" s="5"/>
    </row>
    <row r="1649" spans="1:60" s="2" customFormat="1" ht="15" x14ac:dyDescent="0.25">
      <c r="A1649" t="s">
        <v>3977</v>
      </c>
      <c r="B1649" t="s">
        <v>25</v>
      </c>
      <c r="C1649" t="s">
        <v>3491</v>
      </c>
      <c r="D1649" t="s">
        <v>3495</v>
      </c>
      <c r="E1649" t="s">
        <v>116</v>
      </c>
      <c r="F1649" t="s">
        <v>1605</v>
      </c>
      <c r="G1649" t="s">
        <v>2749</v>
      </c>
      <c r="H1649" t="s">
        <v>145</v>
      </c>
      <c r="I1649" t="s">
        <v>1855</v>
      </c>
      <c r="J1649" t="s">
        <v>124</v>
      </c>
      <c r="K1649" t="s">
        <v>2195</v>
      </c>
      <c r="L1649">
        <v>0</v>
      </c>
      <c r="M1649">
        <v>796</v>
      </c>
      <c r="N1649" t="s">
        <v>296</v>
      </c>
      <c r="O1649">
        <v>40</v>
      </c>
      <c r="P1649">
        <v>2585</v>
      </c>
      <c r="Q1649">
        <f t="shared" si="79"/>
        <v>103400</v>
      </c>
      <c r="R1649">
        <f t="shared" si="80"/>
        <v>115808.00000000001</v>
      </c>
      <c r="S1649"/>
      <c r="T1649" s="5"/>
      <c r="U1649" s="5"/>
      <c r="V1649" s="5"/>
      <c r="W1649" s="5"/>
      <c r="X1649" s="5"/>
      <c r="Y1649" s="5"/>
      <c r="Z1649" s="5"/>
      <c r="AA1649" s="5"/>
      <c r="AB1649" s="5"/>
      <c r="AC1649" s="5"/>
      <c r="AD1649" s="5"/>
      <c r="AE1649" s="5"/>
      <c r="AF1649" s="5"/>
      <c r="AG1649" s="5"/>
      <c r="AH1649" s="5"/>
      <c r="AI1649" s="5"/>
      <c r="AJ1649" s="5"/>
      <c r="AK1649" s="5"/>
      <c r="AL1649" s="5"/>
      <c r="AM1649" s="5"/>
      <c r="AN1649" s="5"/>
      <c r="AO1649" s="5"/>
      <c r="AP1649" s="5"/>
      <c r="AQ1649" s="5"/>
      <c r="AR1649" s="5"/>
      <c r="AS1649" s="5"/>
      <c r="AT1649" s="5"/>
      <c r="AU1649" s="5"/>
      <c r="AV1649" s="5"/>
      <c r="AW1649" s="5"/>
      <c r="AX1649" s="5"/>
      <c r="AY1649" s="5"/>
      <c r="AZ1649" s="5"/>
      <c r="BA1649" s="5"/>
      <c r="BB1649" s="5"/>
      <c r="BC1649" s="5"/>
      <c r="BD1649" s="5"/>
      <c r="BE1649" s="5"/>
      <c r="BF1649" s="5"/>
      <c r="BG1649" s="5"/>
      <c r="BH1649" s="5"/>
    </row>
    <row r="1650" spans="1:60" s="2" customFormat="1" ht="15" x14ac:dyDescent="0.25">
      <c r="A1650" t="s">
        <v>3978</v>
      </c>
      <c r="B1650" t="s">
        <v>25</v>
      </c>
      <c r="C1650" t="s">
        <v>3491</v>
      </c>
      <c r="D1650" t="s">
        <v>3495</v>
      </c>
      <c r="E1650" t="s">
        <v>116</v>
      </c>
      <c r="F1650" t="s">
        <v>1605</v>
      </c>
      <c r="G1650" t="s">
        <v>2749</v>
      </c>
      <c r="H1650" t="s">
        <v>145</v>
      </c>
      <c r="I1650" t="s">
        <v>3429</v>
      </c>
      <c r="J1650" t="s">
        <v>124</v>
      </c>
      <c r="K1650" t="s">
        <v>2195</v>
      </c>
      <c r="L1650">
        <v>0</v>
      </c>
      <c r="M1650">
        <v>796</v>
      </c>
      <c r="N1650" t="s">
        <v>296</v>
      </c>
      <c r="O1650">
        <v>80</v>
      </c>
      <c r="P1650">
        <v>2585</v>
      </c>
      <c r="Q1650">
        <f t="shared" si="79"/>
        <v>206800</v>
      </c>
      <c r="R1650">
        <f t="shared" si="80"/>
        <v>231616.00000000003</v>
      </c>
      <c r="S1650"/>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c r="AP1650" s="5"/>
      <c r="AQ1650" s="5"/>
      <c r="AR1650" s="5"/>
      <c r="AS1650" s="5"/>
      <c r="AT1650" s="5"/>
      <c r="AU1650" s="5"/>
      <c r="AV1650" s="5"/>
      <c r="AW1650" s="5"/>
      <c r="AX1650" s="5"/>
      <c r="AY1650" s="5"/>
      <c r="AZ1650" s="5"/>
      <c r="BA1650" s="5"/>
      <c r="BB1650" s="5"/>
      <c r="BC1650" s="5"/>
      <c r="BD1650" s="5"/>
      <c r="BE1650" s="5"/>
      <c r="BF1650" s="5"/>
      <c r="BG1650" s="5"/>
      <c r="BH1650" s="5"/>
    </row>
    <row r="1651" spans="1:60" s="2" customFormat="1" ht="15" x14ac:dyDescent="0.25">
      <c r="A1651" t="s">
        <v>3979</v>
      </c>
      <c r="B1651" t="s">
        <v>25</v>
      </c>
      <c r="C1651" t="s">
        <v>3491</v>
      </c>
      <c r="D1651" t="s">
        <v>3495</v>
      </c>
      <c r="E1651" t="s">
        <v>116</v>
      </c>
      <c r="F1651" t="s">
        <v>1605</v>
      </c>
      <c r="G1651" t="s">
        <v>2749</v>
      </c>
      <c r="H1651" t="s">
        <v>128</v>
      </c>
      <c r="I1651" t="s">
        <v>3358</v>
      </c>
      <c r="J1651" t="s">
        <v>124</v>
      </c>
      <c r="K1651" t="s">
        <v>2195</v>
      </c>
      <c r="L1651">
        <v>0</v>
      </c>
      <c r="M1651">
        <v>796</v>
      </c>
      <c r="N1651" t="s">
        <v>296</v>
      </c>
      <c r="O1651">
        <v>40</v>
      </c>
      <c r="P1651">
        <v>2585</v>
      </c>
      <c r="Q1651">
        <f t="shared" si="79"/>
        <v>103400</v>
      </c>
      <c r="R1651">
        <f t="shared" si="80"/>
        <v>115808.00000000001</v>
      </c>
      <c r="S1651"/>
      <c r="T1651" s="5"/>
      <c r="U1651" s="5"/>
      <c r="V1651" s="5"/>
      <c r="W1651" s="5"/>
      <c r="X1651" s="5"/>
      <c r="Y1651" s="5"/>
      <c r="Z1651" s="5"/>
      <c r="AA1651" s="5"/>
      <c r="AB1651" s="5"/>
      <c r="AC1651" s="5"/>
      <c r="AD1651" s="5"/>
      <c r="AE1651" s="5"/>
      <c r="AF1651" s="5"/>
      <c r="AG1651" s="5"/>
      <c r="AH1651" s="5"/>
      <c r="AI1651" s="5"/>
      <c r="AJ1651" s="5"/>
      <c r="AK1651" s="5"/>
      <c r="AL1651" s="5"/>
      <c r="AM1651" s="5"/>
      <c r="AN1651" s="5"/>
      <c r="AO1651" s="5"/>
      <c r="AP1651" s="5"/>
      <c r="AQ1651" s="5"/>
      <c r="AR1651" s="5"/>
      <c r="AS1651" s="5"/>
      <c r="AT1651" s="5"/>
      <c r="AU1651" s="5"/>
      <c r="AV1651" s="5"/>
      <c r="AW1651" s="5"/>
      <c r="AX1651" s="5"/>
      <c r="AY1651" s="5"/>
      <c r="AZ1651" s="5"/>
      <c r="BA1651" s="5"/>
      <c r="BB1651" s="5"/>
      <c r="BC1651" s="5"/>
      <c r="BD1651" s="5"/>
      <c r="BE1651" s="5"/>
      <c r="BF1651" s="5"/>
      <c r="BG1651" s="5"/>
      <c r="BH1651" s="5"/>
    </row>
    <row r="1652" spans="1:60" s="2" customFormat="1" ht="15" x14ac:dyDescent="0.25">
      <c r="A1652" t="s">
        <v>3980</v>
      </c>
      <c r="B1652" t="s">
        <v>25</v>
      </c>
      <c r="C1652" t="s">
        <v>3491</v>
      </c>
      <c r="D1652" t="s">
        <v>3495</v>
      </c>
      <c r="E1652" t="s">
        <v>116</v>
      </c>
      <c r="F1652" t="s">
        <v>1605</v>
      </c>
      <c r="G1652" t="s">
        <v>2749</v>
      </c>
      <c r="H1652" t="s">
        <v>130</v>
      </c>
      <c r="I1652" t="s">
        <v>3356</v>
      </c>
      <c r="J1652" t="s">
        <v>124</v>
      </c>
      <c r="K1652" t="s">
        <v>2195</v>
      </c>
      <c r="L1652">
        <v>0</v>
      </c>
      <c r="M1652">
        <v>796</v>
      </c>
      <c r="N1652" t="s">
        <v>296</v>
      </c>
      <c r="O1652">
        <v>90</v>
      </c>
      <c r="P1652">
        <v>2585</v>
      </c>
      <c r="Q1652">
        <f t="shared" si="79"/>
        <v>232650</v>
      </c>
      <c r="R1652">
        <f t="shared" si="80"/>
        <v>260568.00000000003</v>
      </c>
      <c r="S1652"/>
      <c r="T1652" s="5"/>
      <c r="U1652" s="5"/>
      <c r="V1652" s="5"/>
      <c r="W1652" s="5"/>
      <c r="X1652" s="5"/>
      <c r="Y1652" s="5"/>
      <c r="Z1652" s="5"/>
      <c r="AA1652" s="5"/>
      <c r="AB1652" s="5"/>
      <c r="AC1652" s="5"/>
      <c r="AD1652" s="5"/>
      <c r="AE1652" s="5"/>
      <c r="AF1652" s="5"/>
      <c r="AG1652" s="5"/>
      <c r="AH1652" s="5"/>
      <c r="AI1652" s="5"/>
      <c r="AJ1652" s="5"/>
      <c r="AK1652" s="5"/>
      <c r="AL1652" s="5"/>
      <c r="AM1652" s="5"/>
      <c r="AN1652" s="5"/>
      <c r="AO1652" s="5"/>
      <c r="AP1652" s="5"/>
      <c r="AQ1652" s="5"/>
      <c r="AR1652" s="5"/>
      <c r="AS1652" s="5"/>
      <c r="AT1652" s="5"/>
      <c r="AU1652" s="5"/>
      <c r="AV1652" s="5"/>
      <c r="AW1652" s="5"/>
      <c r="AX1652" s="5"/>
      <c r="AY1652" s="5"/>
      <c r="AZ1652" s="5"/>
      <c r="BA1652" s="5"/>
      <c r="BB1652" s="5"/>
      <c r="BC1652" s="5"/>
      <c r="BD1652" s="5"/>
      <c r="BE1652" s="5"/>
      <c r="BF1652" s="5"/>
      <c r="BG1652" s="5"/>
      <c r="BH1652" s="5"/>
    </row>
    <row r="1653" spans="1:60" s="2" customFormat="1" ht="15" x14ac:dyDescent="0.25">
      <c r="A1653" t="s">
        <v>3981</v>
      </c>
      <c r="B1653" t="s">
        <v>25</v>
      </c>
      <c r="C1653" t="s">
        <v>3491</v>
      </c>
      <c r="D1653" t="s">
        <v>3495</v>
      </c>
      <c r="E1653" t="s">
        <v>116</v>
      </c>
      <c r="F1653" t="s">
        <v>1605</v>
      </c>
      <c r="G1653" t="s">
        <v>2749</v>
      </c>
      <c r="H1653" t="s">
        <v>3430</v>
      </c>
      <c r="I1653" t="s">
        <v>3431</v>
      </c>
      <c r="J1653" t="s">
        <v>124</v>
      </c>
      <c r="K1653" t="s">
        <v>2195</v>
      </c>
      <c r="L1653">
        <v>0</v>
      </c>
      <c r="M1653">
        <v>796</v>
      </c>
      <c r="N1653" t="s">
        <v>296</v>
      </c>
      <c r="O1653">
        <v>40</v>
      </c>
      <c r="P1653">
        <v>2585</v>
      </c>
      <c r="Q1653">
        <f t="shared" si="79"/>
        <v>103400</v>
      </c>
      <c r="R1653">
        <f t="shared" si="80"/>
        <v>115808.00000000001</v>
      </c>
      <c r="S1653"/>
      <c r="T1653" s="5"/>
      <c r="U1653" s="5"/>
      <c r="V1653" s="5"/>
      <c r="W1653" s="5"/>
      <c r="X1653" s="5"/>
      <c r="Y1653" s="5"/>
      <c r="Z1653" s="5"/>
      <c r="AA1653" s="5"/>
      <c r="AB1653" s="5"/>
      <c r="AC1653" s="5"/>
      <c r="AD1653" s="5"/>
      <c r="AE1653" s="5"/>
      <c r="AF1653" s="5"/>
      <c r="AG1653" s="5"/>
      <c r="AH1653" s="5"/>
      <c r="AI1653" s="5"/>
      <c r="AJ1653" s="5"/>
      <c r="AK1653" s="5"/>
      <c r="AL1653" s="5"/>
      <c r="AM1653" s="5"/>
      <c r="AN1653" s="5"/>
      <c r="AO1653" s="5"/>
      <c r="AP1653" s="5"/>
      <c r="AQ1653" s="5"/>
      <c r="AR1653" s="5"/>
      <c r="AS1653" s="5"/>
      <c r="AT1653" s="5"/>
      <c r="AU1653" s="5"/>
      <c r="AV1653" s="5"/>
      <c r="AW1653" s="5"/>
      <c r="AX1653" s="5"/>
      <c r="AY1653" s="5"/>
      <c r="AZ1653" s="5"/>
      <c r="BA1653" s="5"/>
      <c r="BB1653" s="5"/>
      <c r="BC1653" s="5"/>
      <c r="BD1653" s="5"/>
      <c r="BE1653" s="5"/>
      <c r="BF1653" s="5"/>
      <c r="BG1653" s="5"/>
      <c r="BH1653" s="5"/>
    </row>
    <row r="1654" spans="1:60" s="2" customFormat="1" ht="15" x14ac:dyDescent="0.25">
      <c r="A1654" t="s">
        <v>3982</v>
      </c>
      <c r="B1654" t="s">
        <v>25</v>
      </c>
      <c r="C1654" t="s">
        <v>3491</v>
      </c>
      <c r="D1654" t="s">
        <v>3495</v>
      </c>
      <c r="E1654" t="s">
        <v>116</v>
      </c>
      <c r="F1654" t="s">
        <v>1605</v>
      </c>
      <c r="G1654" t="s">
        <v>2749</v>
      </c>
      <c r="H1654" t="s">
        <v>131</v>
      </c>
      <c r="I1654" t="s">
        <v>2821</v>
      </c>
      <c r="J1654" t="s">
        <v>124</v>
      </c>
      <c r="K1654" t="s">
        <v>2195</v>
      </c>
      <c r="L1654">
        <v>0</v>
      </c>
      <c r="M1654">
        <v>796</v>
      </c>
      <c r="N1654" t="s">
        <v>296</v>
      </c>
      <c r="O1654">
        <v>40</v>
      </c>
      <c r="P1654">
        <v>2585</v>
      </c>
      <c r="Q1654">
        <f t="shared" si="79"/>
        <v>103400</v>
      </c>
      <c r="R1654">
        <f t="shared" si="80"/>
        <v>115808.00000000001</v>
      </c>
      <c r="S1654"/>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c r="AP1654" s="5"/>
      <c r="AQ1654" s="5"/>
      <c r="AR1654" s="5"/>
      <c r="AS1654" s="5"/>
      <c r="AT1654" s="5"/>
      <c r="AU1654" s="5"/>
      <c r="AV1654" s="5"/>
      <c r="AW1654" s="5"/>
      <c r="AX1654" s="5"/>
      <c r="AY1654" s="5"/>
      <c r="AZ1654" s="5"/>
      <c r="BA1654" s="5"/>
      <c r="BB1654" s="5"/>
      <c r="BC1654" s="5"/>
      <c r="BD1654" s="5"/>
      <c r="BE1654" s="5"/>
      <c r="BF1654" s="5"/>
      <c r="BG1654" s="5"/>
      <c r="BH1654" s="5"/>
    </row>
    <row r="1655" spans="1:60" s="2" customFormat="1" ht="15" x14ac:dyDescent="0.25">
      <c r="A1655" t="s">
        <v>3983</v>
      </c>
      <c r="B1655" t="s">
        <v>25</v>
      </c>
      <c r="C1655" t="s">
        <v>3491</v>
      </c>
      <c r="D1655" t="s">
        <v>3495</v>
      </c>
      <c r="E1655" t="s">
        <v>116</v>
      </c>
      <c r="F1655" t="s">
        <v>1605</v>
      </c>
      <c r="G1655" t="s">
        <v>2749</v>
      </c>
      <c r="H1655" t="s">
        <v>128</v>
      </c>
      <c r="I1655" t="s">
        <v>2210</v>
      </c>
      <c r="J1655" t="s">
        <v>124</v>
      </c>
      <c r="K1655" t="s">
        <v>2195</v>
      </c>
      <c r="L1655">
        <v>0</v>
      </c>
      <c r="M1655">
        <v>796</v>
      </c>
      <c r="N1655" t="s">
        <v>296</v>
      </c>
      <c r="O1655">
        <v>120</v>
      </c>
      <c r="P1655">
        <v>2585</v>
      </c>
      <c r="Q1655">
        <f t="shared" si="79"/>
        <v>310200</v>
      </c>
      <c r="R1655">
        <f t="shared" si="80"/>
        <v>347424.00000000006</v>
      </c>
      <c r="S1655"/>
      <c r="T1655" s="5"/>
      <c r="U1655" s="5"/>
      <c r="V1655" s="5"/>
      <c r="W1655" s="5"/>
      <c r="X1655" s="5"/>
      <c r="Y1655" s="5"/>
      <c r="Z1655" s="5"/>
      <c r="AA1655" s="5"/>
      <c r="AB1655" s="5"/>
      <c r="AC1655" s="5"/>
      <c r="AD1655" s="5"/>
      <c r="AE1655" s="5"/>
      <c r="AF1655" s="5"/>
      <c r="AG1655" s="5"/>
      <c r="AH1655" s="5"/>
      <c r="AI1655" s="5"/>
      <c r="AJ1655" s="5"/>
      <c r="AK1655" s="5"/>
      <c r="AL1655" s="5"/>
      <c r="AM1655" s="5"/>
      <c r="AN1655" s="5"/>
      <c r="AO1655" s="5"/>
      <c r="AP1655" s="5"/>
      <c r="AQ1655" s="5"/>
      <c r="AR1655" s="5"/>
      <c r="AS1655" s="5"/>
      <c r="AT1655" s="5"/>
      <c r="AU1655" s="5"/>
      <c r="AV1655" s="5"/>
      <c r="AW1655" s="5"/>
      <c r="AX1655" s="5"/>
      <c r="AY1655" s="5"/>
      <c r="AZ1655" s="5"/>
      <c r="BA1655" s="5"/>
      <c r="BB1655" s="5"/>
      <c r="BC1655" s="5"/>
      <c r="BD1655" s="5"/>
      <c r="BE1655" s="5"/>
      <c r="BF1655" s="5"/>
      <c r="BG1655" s="5"/>
      <c r="BH1655" s="5"/>
    </row>
    <row r="1656" spans="1:60" s="2" customFormat="1" ht="15" x14ac:dyDescent="0.25">
      <c r="A1656" t="s">
        <v>3984</v>
      </c>
      <c r="B1656" t="s">
        <v>25</v>
      </c>
      <c r="C1656" t="s">
        <v>3491</v>
      </c>
      <c r="D1656" t="s">
        <v>3495</v>
      </c>
      <c r="E1656" t="s">
        <v>116</v>
      </c>
      <c r="F1656" t="s">
        <v>1605</v>
      </c>
      <c r="G1656" t="s">
        <v>2749</v>
      </c>
      <c r="H1656" t="s">
        <v>753</v>
      </c>
      <c r="I1656" t="s">
        <v>3357</v>
      </c>
      <c r="J1656" t="s">
        <v>124</v>
      </c>
      <c r="K1656" t="s">
        <v>2195</v>
      </c>
      <c r="L1656">
        <v>0</v>
      </c>
      <c r="M1656">
        <v>796</v>
      </c>
      <c r="N1656" t="s">
        <v>296</v>
      </c>
      <c r="O1656">
        <v>90</v>
      </c>
      <c r="P1656">
        <v>2585</v>
      </c>
      <c r="Q1656">
        <f t="shared" si="79"/>
        <v>232650</v>
      </c>
      <c r="R1656">
        <f t="shared" si="80"/>
        <v>260568.00000000003</v>
      </c>
      <c r="S1656"/>
      <c r="T1656" s="5"/>
      <c r="U1656" s="5"/>
      <c r="V1656" s="5"/>
      <c r="W1656" s="5"/>
      <c r="X1656" s="5"/>
      <c r="Y1656" s="5"/>
      <c r="Z1656" s="5"/>
      <c r="AA1656" s="5"/>
      <c r="AB1656" s="5"/>
      <c r="AC1656" s="5"/>
      <c r="AD1656" s="5"/>
      <c r="AE1656" s="5"/>
      <c r="AF1656" s="5"/>
      <c r="AG1656" s="5"/>
      <c r="AH1656" s="5"/>
      <c r="AI1656" s="5"/>
      <c r="AJ1656" s="5"/>
      <c r="AK1656" s="5"/>
      <c r="AL1656" s="5"/>
      <c r="AM1656" s="5"/>
      <c r="AN1656" s="5"/>
      <c r="AO1656" s="5"/>
      <c r="AP1656" s="5"/>
      <c r="AQ1656" s="5"/>
      <c r="AR1656" s="5"/>
      <c r="AS1656" s="5"/>
      <c r="AT1656" s="5"/>
      <c r="AU1656" s="5"/>
      <c r="AV1656" s="5"/>
      <c r="AW1656" s="5"/>
      <c r="AX1656" s="5"/>
      <c r="AY1656" s="5"/>
      <c r="AZ1656" s="5"/>
      <c r="BA1656" s="5"/>
      <c r="BB1656" s="5"/>
      <c r="BC1656" s="5"/>
      <c r="BD1656" s="5"/>
      <c r="BE1656" s="5"/>
      <c r="BF1656" s="5"/>
      <c r="BG1656" s="5"/>
      <c r="BH1656" s="5"/>
    </row>
    <row r="1657" spans="1:60" s="2" customFormat="1" ht="15" x14ac:dyDescent="0.25">
      <c r="A1657" t="s">
        <v>3985</v>
      </c>
      <c r="B1657" t="s">
        <v>25</v>
      </c>
      <c r="C1657" t="s">
        <v>3491</v>
      </c>
      <c r="D1657" t="s">
        <v>3495</v>
      </c>
      <c r="E1657" t="s">
        <v>116</v>
      </c>
      <c r="F1657" t="s">
        <v>1605</v>
      </c>
      <c r="G1657" t="s">
        <v>2749</v>
      </c>
      <c r="H1657" t="s">
        <v>145</v>
      </c>
      <c r="I1657" t="s">
        <v>3432</v>
      </c>
      <c r="J1657" t="s">
        <v>124</v>
      </c>
      <c r="K1657" t="s">
        <v>2195</v>
      </c>
      <c r="L1657">
        <v>0</v>
      </c>
      <c r="M1657">
        <v>796</v>
      </c>
      <c r="N1657" t="s">
        <v>296</v>
      </c>
      <c r="O1657">
        <v>40</v>
      </c>
      <c r="P1657">
        <v>2585</v>
      </c>
      <c r="Q1657">
        <f t="shared" si="79"/>
        <v>103400</v>
      </c>
      <c r="R1657">
        <f t="shared" si="80"/>
        <v>115808.00000000001</v>
      </c>
      <c r="S1657"/>
      <c r="T1657" s="5"/>
      <c r="U1657" s="5"/>
      <c r="V1657" s="5"/>
      <c r="W1657" s="5"/>
      <c r="X1657" s="5"/>
      <c r="Y1657" s="5"/>
      <c r="Z1657" s="5"/>
      <c r="AA1657" s="5"/>
      <c r="AB1657" s="5"/>
      <c r="AC1657" s="5"/>
      <c r="AD1657" s="5"/>
      <c r="AE1657" s="5"/>
      <c r="AF1657" s="5"/>
      <c r="AG1657" s="5"/>
      <c r="AH1657" s="5"/>
      <c r="AI1657" s="5"/>
      <c r="AJ1657" s="5"/>
      <c r="AK1657" s="5"/>
      <c r="AL1657" s="5"/>
      <c r="AM1657" s="5"/>
      <c r="AN1657" s="5"/>
      <c r="AO1657" s="5"/>
      <c r="AP1657" s="5"/>
      <c r="AQ1657" s="5"/>
      <c r="AR1657" s="5"/>
      <c r="AS1657" s="5"/>
      <c r="AT1657" s="5"/>
      <c r="AU1657" s="5"/>
      <c r="AV1657" s="5"/>
      <c r="AW1657" s="5"/>
      <c r="AX1657" s="5"/>
      <c r="AY1657" s="5"/>
      <c r="AZ1657" s="5"/>
      <c r="BA1657" s="5"/>
      <c r="BB1657" s="5"/>
      <c r="BC1657" s="5"/>
      <c r="BD1657" s="5"/>
      <c r="BE1657" s="5"/>
      <c r="BF1657" s="5"/>
      <c r="BG1657" s="5"/>
      <c r="BH1657" s="5"/>
    </row>
    <row r="1658" spans="1:60" s="2" customFormat="1" ht="15" x14ac:dyDescent="0.25">
      <c r="A1658" t="s">
        <v>3986</v>
      </c>
      <c r="B1658" t="s">
        <v>25</v>
      </c>
      <c r="C1658" t="s">
        <v>3491</v>
      </c>
      <c r="D1658" t="s">
        <v>3495</v>
      </c>
      <c r="E1658" t="s">
        <v>116</v>
      </c>
      <c r="F1658" t="s">
        <v>1605</v>
      </c>
      <c r="G1658" t="s">
        <v>2749</v>
      </c>
      <c r="H1658" t="s">
        <v>146</v>
      </c>
      <c r="I1658" t="s">
        <v>615</v>
      </c>
      <c r="J1658" t="s">
        <v>124</v>
      </c>
      <c r="K1658" t="s">
        <v>2195</v>
      </c>
      <c r="L1658">
        <v>0</v>
      </c>
      <c r="M1658">
        <v>796</v>
      </c>
      <c r="N1658" t="s">
        <v>296</v>
      </c>
      <c r="O1658">
        <v>40</v>
      </c>
      <c r="P1658">
        <v>2585</v>
      </c>
      <c r="Q1658">
        <f t="shared" si="79"/>
        <v>103400</v>
      </c>
      <c r="R1658">
        <f t="shared" si="80"/>
        <v>115808.00000000001</v>
      </c>
      <c r="S1658"/>
      <c r="T1658" s="5"/>
      <c r="U1658" s="5"/>
      <c r="V1658" s="5"/>
      <c r="W1658" s="5"/>
      <c r="X1658" s="5"/>
      <c r="Y1658" s="5"/>
      <c r="Z1658" s="5"/>
      <c r="AA1658" s="5"/>
      <c r="AB1658" s="5"/>
      <c r="AC1658" s="5"/>
      <c r="AD1658" s="5"/>
      <c r="AE1658" s="5"/>
      <c r="AF1658" s="5"/>
      <c r="AG1658" s="5"/>
      <c r="AH1658" s="5"/>
      <c r="AI1658" s="5"/>
      <c r="AJ1658" s="5"/>
      <c r="AK1658" s="5"/>
      <c r="AL1658" s="5"/>
      <c r="AM1658" s="5"/>
      <c r="AN1658" s="5"/>
      <c r="AO1658" s="5"/>
      <c r="AP1658" s="5"/>
      <c r="AQ1658" s="5"/>
      <c r="AR1658" s="5"/>
      <c r="AS1658" s="5"/>
      <c r="AT1658" s="5"/>
      <c r="AU1658" s="5"/>
      <c r="AV1658" s="5"/>
      <c r="AW1658" s="5"/>
      <c r="AX1658" s="5"/>
      <c r="AY1658" s="5"/>
      <c r="AZ1658" s="5"/>
      <c r="BA1658" s="5"/>
      <c r="BB1658" s="5"/>
      <c r="BC1658" s="5"/>
      <c r="BD1658" s="5"/>
      <c r="BE1658" s="5"/>
      <c r="BF1658" s="5"/>
      <c r="BG1658" s="5"/>
      <c r="BH1658" s="5"/>
    </row>
    <row r="1659" spans="1:60" s="2" customFormat="1" ht="15" x14ac:dyDescent="0.25">
      <c r="A1659" t="s">
        <v>3987</v>
      </c>
      <c r="B1659" t="s">
        <v>25</v>
      </c>
      <c r="C1659" t="s">
        <v>3491</v>
      </c>
      <c r="D1659" t="s">
        <v>3495</v>
      </c>
      <c r="E1659" t="s">
        <v>116</v>
      </c>
      <c r="F1659" t="s">
        <v>1605</v>
      </c>
      <c r="G1659" t="s">
        <v>2749</v>
      </c>
      <c r="H1659" t="s">
        <v>756</v>
      </c>
      <c r="I1659" t="s">
        <v>2213</v>
      </c>
      <c r="J1659" t="s">
        <v>124</v>
      </c>
      <c r="K1659" t="s">
        <v>2195</v>
      </c>
      <c r="L1659">
        <v>0</v>
      </c>
      <c r="M1659">
        <v>796</v>
      </c>
      <c r="N1659" t="s">
        <v>296</v>
      </c>
      <c r="O1659">
        <v>80</v>
      </c>
      <c r="P1659">
        <v>2585</v>
      </c>
      <c r="Q1659">
        <f t="shared" si="79"/>
        <v>206800</v>
      </c>
      <c r="R1659">
        <f t="shared" si="80"/>
        <v>231616.00000000003</v>
      </c>
      <c r="S1659"/>
      <c r="T1659" s="5"/>
      <c r="U1659" s="5"/>
      <c r="V1659" s="5"/>
      <c r="W1659" s="5"/>
      <c r="X1659" s="5"/>
      <c r="Y1659" s="5"/>
      <c r="Z1659" s="5"/>
      <c r="AA1659" s="5"/>
      <c r="AB1659" s="5"/>
      <c r="AC1659" s="5"/>
      <c r="AD1659" s="5"/>
      <c r="AE1659" s="5"/>
      <c r="AF1659" s="5"/>
      <c r="AG1659" s="5"/>
      <c r="AH1659" s="5"/>
      <c r="AI1659" s="5"/>
      <c r="AJ1659" s="5"/>
      <c r="AK1659" s="5"/>
      <c r="AL1659" s="5"/>
      <c r="AM1659" s="5"/>
      <c r="AN1659" s="5"/>
      <c r="AO1659" s="5"/>
      <c r="AP1659" s="5"/>
      <c r="AQ1659" s="5"/>
      <c r="AR1659" s="5"/>
      <c r="AS1659" s="5"/>
      <c r="AT1659" s="5"/>
      <c r="AU1659" s="5"/>
      <c r="AV1659" s="5"/>
      <c r="AW1659" s="5"/>
      <c r="AX1659" s="5"/>
      <c r="AY1659" s="5"/>
      <c r="AZ1659" s="5"/>
      <c r="BA1659" s="5"/>
      <c r="BB1659" s="5"/>
      <c r="BC1659" s="5"/>
      <c r="BD1659" s="5"/>
      <c r="BE1659" s="5"/>
      <c r="BF1659" s="5"/>
      <c r="BG1659" s="5"/>
      <c r="BH1659" s="5"/>
    </row>
    <row r="1660" spans="1:60" s="2" customFormat="1" ht="15" x14ac:dyDescent="0.25">
      <c r="A1660" t="s">
        <v>3988</v>
      </c>
      <c r="B1660" t="s">
        <v>25</v>
      </c>
      <c r="C1660" t="s">
        <v>3491</v>
      </c>
      <c r="D1660" t="s">
        <v>3495</v>
      </c>
      <c r="E1660" t="s">
        <v>116</v>
      </c>
      <c r="F1660" t="s">
        <v>1605</v>
      </c>
      <c r="G1660" t="s">
        <v>2749</v>
      </c>
      <c r="H1660" t="s">
        <v>753</v>
      </c>
      <c r="I1660" t="s">
        <v>2218</v>
      </c>
      <c r="J1660" t="s">
        <v>124</v>
      </c>
      <c r="K1660" t="s">
        <v>2195</v>
      </c>
      <c r="L1660">
        <v>0</v>
      </c>
      <c r="M1660">
        <v>796</v>
      </c>
      <c r="N1660" t="s">
        <v>296</v>
      </c>
      <c r="O1660">
        <v>40</v>
      </c>
      <c r="P1660">
        <v>2585</v>
      </c>
      <c r="Q1660">
        <f t="shared" si="79"/>
        <v>103400</v>
      </c>
      <c r="R1660">
        <f t="shared" si="80"/>
        <v>115808.00000000001</v>
      </c>
      <c r="S1660"/>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c r="AP1660" s="5"/>
      <c r="AQ1660" s="5"/>
      <c r="AR1660" s="5"/>
      <c r="AS1660" s="5"/>
      <c r="AT1660" s="5"/>
      <c r="AU1660" s="5"/>
      <c r="AV1660" s="5"/>
      <c r="AW1660" s="5"/>
      <c r="AX1660" s="5"/>
      <c r="AY1660" s="5"/>
      <c r="AZ1660" s="5"/>
      <c r="BA1660" s="5"/>
      <c r="BB1660" s="5"/>
      <c r="BC1660" s="5"/>
      <c r="BD1660" s="5"/>
      <c r="BE1660" s="5"/>
      <c r="BF1660" s="5"/>
      <c r="BG1660" s="5"/>
      <c r="BH1660" s="5"/>
    </row>
    <row r="1661" spans="1:60" s="2" customFormat="1" ht="15" x14ac:dyDescent="0.25">
      <c r="A1661" t="s">
        <v>3989</v>
      </c>
      <c r="B1661" t="s">
        <v>25</v>
      </c>
      <c r="C1661" t="s">
        <v>3491</v>
      </c>
      <c r="D1661" t="s">
        <v>3495</v>
      </c>
      <c r="E1661" t="s">
        <v>116</v>
      </c>
      <c r="F1661" t="s">
        <v>1605</v>
      </c>
      <c r="G1661" t="s">
        <v>2749</v>
      </c>
      <c r="H1661" t="s">
        <v>128</v>
      </c>
      <c r="I1661" t="s">
        <v>2817</v>
      </c>
      <c r="J1661" t="s">
        <v>124</v>
      </c>
      <c r="K1661" t="s">
        <v>2195</v>
      </c>
      <c r="L1661">
        <v>0</v>
      </c>
      <c r="M1661">
        <v>796</v>
      </c>
      <c r="N1661" t="s">
        <v>296</v>
      </c>
      <c r="O1661">
        <v>40</v>
      </c>
      <c r="P1661">
        <v>2585</v>
      </c>
      <c r="Q1661">
        <f t="shared" si="79"/>
        <v>103400</v>
      </c>
      <c r="R1661">
        <f t="shared" si="80"/>
        <v>115808.00000000001</v>
      </c>
      <c r="S1661"/>
      <c r="T1661" s="5"/>
      <c r="U1661" s="5"/>
      <c r="V1661" s="5"/>
      <c r="W1661" s="5"/>
      <c r="X1661" s="5"/>
      <c r="Y1661" s="5"/>
      <c r="Z1661" s="5"/>
      <c r="AA1661" s="5"/>
      <c r="AB1661" s="5"/>
      <c r="AC1661" s="5"/>
      <c r="AD1661" s="5"/>
      <c r="AE1661" s="5"/>
      <c r="AF1661" s="5"/>
      <c r="AG1661" s="5"/>
      <c r="AH1661" s="5"/>
      <c r="AI1661" s="5"/>
      <c r="AJ1661" s="5"/>
      <c r="AK1661" s="5"/>
      <c r="AL1661" s="5"/>
      <c r="AM1661" s="5"/>
      <c r="AN1661" s="5"/>
      <c r="AO1661" s="5"/>
      <c r="AP1661" s="5"/>
      <c r="AQ1661" s="5"/>
      <c r="AR1661" s="5"/>
      <c r="AS1661" s="5"/>
      <c r="AT1661" s="5"/>
      <c r="AU1661" s="5"/>
      <c r="AV1661" s="5"/>
      <c r="AW1661" s="5"/>
      <c r="AX1661" s="5"/>
      <c r="AY1661" s="5"/>
      <c r="AZ1661" s="5"/>
      <c r="BA1661" s="5"/>
      <c r="BB1661" s="5"/>
      <c r="BC1661" s="5"/>
      <c r="BD1661" s="5"/>
      <c r="BE1661" s="5"/>
      <c r="BF1661" s="5"/>
      <c r="BG1661" s="5"/>
      <c r="BH1661" s="5"/>
    </row>
    <row r="1662" spans="1:60" s="2" customFormat="1" ht="15" x14ac:dyDescent="0.25">
      <c r="A1662" t="s">
        <v>3990</v>
      </c>
      <c r="B1662" t="s">
        <v>25</v>
      </c>
      <c r="C1662" t="s">
        <v>3491</v>
      </c>
      <c r="D1662" t="s">
        <v>3495</v>
      </c>
      <c r="E1662" t="s">
        <v>116</v>
      </c>
      <c r="F1662" t="s">
        <v>1605</v>
      </c>
      <c r="G1662" t="s">
        <v>2749</v>
      </c>
      <c r="H1662" t="s">
        <v>613</v>
      </c>
      <c r="I1662" t="s">
        <v>2811</v>
      </c>
      <c r="J1662" t="s">
        <v>124</v>
      </c>
      <c r="K1662" t="s">
        <v>2195</v>
      </c>
      <c r="L1662">
        <v>0</v>
      </c>
      <c r="M1662">
        <v>796</v>
      </c>
      <c r="N1662" t="s">
        <v>296</v>
      </c>
      <c r="O1662">
        <v>40</v>
      </c>
      <c r="P1662">
        <v>2585</v>
      </c>
      <c r="Q1662">
        <f t="shared" si="79"/>
        <v>103400</v>
      </c>
      <c r="R1662">
        <f t="shared" si="80"/>
        <v>115808.00000000001</v>
      </c>
      <c r="S1662"/>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c r="AP1662" s="5"/>
      <c r="AQ1662" s="5"/>
      <c r="AR1662" s="5"/>
      <c r="AS1662" s="5"/>
      <c r="AT1662" s="5"/>
      <c r="AU1662" s="5"/>
      <c r="AV1662" s="5"/>
      <c r="AW1662" s="5"/>
      <c r="AX1662" s="5"/>
      <c r="AY1662" s="5"/>
      <c r="AZ1662" s="5"/>
      <c r="BA1662" s="5"/>
      <c r="BB1662" s="5"/>
      <c r="BC1662" s="5"/>
      <c r="BD1662" s="5"/>
      <c r="BE1662" s="5"/>
      <c r="BF1662" s="5"/>
      <c r="BG1662" s="5"/>
      <c r="BH1662" s="5"/>
    </row>
    <row r="1663" spans="1:60" s="2" customFormat="1" ht="15" x14ac:dyDescent="0.25">
      <c r="A1663" t="s">
        <v>3991</v>
      </c>
      <c r="B1663" t="s">
        <v>25</v>
      </c>
      <c r="C1663" t="s">
        <v>3491</v>
      </c>
      <c r="D1663" t="s">
        <v>3495</v>
      </c>
      <c r="E1663" t="s">
        <v>116</v>
      </c>
      <c r="F1663" t="s">
        <v>1605</v>
      </c>
      <c r="G1663" t="s">
        <v>2749</v>
      </c>
      <c r="H1663" t="s">
        <v>757</v>
      </c>
      <c r="I1663" t="s">
        <v>2186</v>
      </c>
      <c r="J1663" t="s">
        <v>124</v>
      </c>
      <c r="K1663" t="s">
        <v>2195</v>
      </c>
      <c r="L1663">
        <v>0</v>
      </c>
      <c r="M1663">
        <v>796</v>
      </c>
      <c r="N1663" t="s">
        <v>296</v>
      </c>
      <c r="O1663">
        <v>40</v>
      </c>
      <c r="P1663">
        <v>2585</v>
      </c>
      <c r="Q1663">
        <f t="shared" si="79"/>
        <v>103400</v>
      </c>
      <c r="R1663">
        <f t="shared" si="80"/>
        <v>115808.00000000001</v>
      </c>
      <c r="S1663"/>
      <c r="T1663" s="5"/>
      <c r="U1663" s="5"/>
      <c r="V1663" s="5"/>
      <c r="W1663" s="5"/>
      <c r="X1663" s="5"/>
      <c r="Y1663" s="5"/>
      <c r="Z1663" s="5"/>
      <c r="AA1663" s="5"/>
      <c r="AB1663" s="5"/>
      <c r="AC1663" s="5"/>
      <c r="AD1663" s="5"/>
      <c r="AE1663" s="5"/>
      <c r="AF1663" s="5"/>
      <c r="AG1663" s="5"/>
      <c r="AH1663" s="5"/>
      <c r="AI1663" s="5"/>
      <c r="AJ1663" s="5"/>
      <c r="AK1663" s="5"/>
      <c r="AL1663" s="5"/>
      <c r="AM1663" s="5"/>
      <c r="AN1663" s="5"/>
      <c r="AO1663" s="5"/>
      <c r="AP1663" s="5"/>
      <c r="AQ1663" s="5"/>
      <c r="AR1663" s="5"/>
      <c r="AS1663" s="5"/>
      <c r="AT1663" s="5"/>
      <c r="AU1663" s="5"/>
      <c r="AV1663" s="5"/>
      <c r="AW1663" s="5"/>
      <c r="AX1663" s="5"/>
      <c r="AY1663" s="5"/>
      <c r="AZ1663" s="5"/>
      <c r="BA1663" s="5"/>
      <c r="BB1663" s="5"/>
      <c r="BC1663" s="5"/>
      <c r="BD1663" s="5"/>
      <c r="BE1663" s="5"/>
      <c r="BF1663" s="5"/>
      <c r="BG1663" s="5"/>
      <c r="BH1663" s="5"/>
    </row>
    <row r="1664" spans="1:60" s="2" customFormat="1" ht="15" x14ac:dyDescent="0.25">
      <c r="A1664" t="s">
        <v>3992</v>
      </c>
      <c r="B1664" t="s">
        <v>25</v>
      </c>
      <c r="C1664" t="s">
        <v>3491</v>
      </c>
      <c r="D1664" t="s">
        <v>3495</v>
      </c>
      <c r="E1664" t="s">
        <v>116</v>
      </c>
      <c r="F1664" t="s">
        <v>1605</v>
      </c>
      <c r="G1664" t="s">
        <v>2749</v>
      </c>
      <c r="H1664" t="s">
        <v>131</v>
      </c>
      <c r="I1664" t="s">
        <v>2217</v>
      </c>
      <c r="J1664" t="s">
        <v>124</v>
      </c>
      <c r="K1664" t="s">
        <v>2195</v>
      </c>
      <c r="L1664">
        <v>0</v>
      </c>
      <c r="M1664">
        <v>796</v>
      </c>
      <c r="N1664" t="s">
        <v>296</v>
      </c>
      <c r="O1664">
        <v>40</v>
      </c>
      <c r="P1664">
        <v>2585</v>
      </c>
      <c r="Q1664">
        <f t="shared" si="79"/>
        <v>103400</v>
      </c>
      <c r="R1664">
        <f t="shared" si="80"/>
        <v>115808.00000000001</v>
      </c>
      <c r="S1664"/>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c r="AP1664" s="5"/>
      <c r="AQ1664" s="5"/>
      <c r="AR1664" s="5"/>
      <c r="AS1664" s="5"/>
      <c r="AT1664" s="5"/>
      <c r="AU1664" s="5"/>
      <c r="AV1664" s="5"/>
      <c r="AW1664" s="5"/>
      <c r="AX1664" s="5"/>
      <c r="AY1664" s="5"/>
      <c r="AZ1664" s="5"/>
      <c r="BA1664" s="5"/>
      <c r="BB1664" s="5"/>
      <c r="BC1664" s="5"/>
      <c r="BD1664" s="5"/>
      <c r="BE1664" s="5"/>
      <c r="BF1664" s="5"/>
      <c r="BG1664" s="5"/>
      <c r="BH1664" s="5"/>
    </row>
    <row r="1665" spans="1:60" s="2" customFormat="1" ht="15" x14ac:dyDescent="0.25">
      <c r="A1665" t="s">
        <v>3993</v>
      </c>
      <c r="B1665" t="s">
        <v>25</v>
      </c>
      <c r="C1665" t="s">
        <v>3491</v>
      </c>
      <c r="D1665" t="s">
        <v>3497</v>
      </c>
      <c r="E1665" t="s">
        <v>116</v>
      </c>
      <c r="F1665" t="s">
        <v>1605</v>
      </c>
      <c r="G1665" t="s">
        <v>2749</v>
      </c>
      <c r="H1665" t="s">
        <v>126</v>
      </c>
      <c r="I1665" t="s">
        <v>2211</v>
      </c>
      <c r="J1665" t="s">
        <v>124</v>
      </c>
      <c r="K1665" t="s">
        <v>2195</v>
      </c>
      <c r="L1665">
        <v>0</v>
      </c>
      <c r="M1665">
        <v>796</v>
      </c>
      <c r="N1665" t="s">
        <v>296</v>
      </c>
      <c r="O1665">
        <v>20</v>
      </c>
      <c r="P1665">
        <v>3350</v>
      </c>
      <c r="Q1665">
        <f t="shared" si="79"/>
        <v>67000</v>
      </c>
      <c r="R1665">
        <f t="shared" si="80"/>
        <v>75040</v>
      </c>
      <c r="S166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c r="AT1665" s="5"/>
      <c r="AU1665" s="5"/>
      <c r="AV1665" s="5"/>
      <c r="AW1665" s="5"/>
      <c r="AX1665" s="5"/>
      <c r="AY1665" s="5"/>
      <c r="AZ1665" s="5"/>
      <c r="BA1665" s="5"/>
      <c r="BB1665" s="5"/>
      <c r="BC1665" s="5"/>
      <c r="BD1665" s="5"/>
      <c r="BE1665" s="5"/>
      <c r="BF1665" s="5"/>
      <c r="BG1665" s="5"/>
      <c r="BH1665" s="5"/>
    </row>
    <row r="1666" spans="1:60" s="2" customFormat="1" ht="15" x14ac:dyDescent="0.25">
      <c r="A1666" t="s">
        <v>3994</v>
      </c>
      <c r="B1666" t="s">
        <v>25</v>
      </c>
      <c r="C1666" t="s">
        <v>3491</v>
      </c>
      <c r="D1666" t="s">
        <v>3497</v>
      </c>
      <c r="E1666" t="s">
        <v>116</v>
      </c>
      <c r="F1666" t="s">
        <v>1605</v>
      </c>
      <c r="G1666" t="s">
        <v>2749</v>
      </c>
      <c r="H1666" t="s">
        <v>753</v>
      </c>
      <c r="I1666" t="s">
        <v>2212</v>
      </c>
      <c r="J1666" t="s">
        <v>124</v>
      </c>
      <c r="K1666" t="s">
        <v>2195</v>
      </c>
      <c r="L1666">
        <v>0</v>
      </c>
      <c r="M1666">
        <v>796</v>
      </c>
      <c r="N1666" t="s">
        <v>296</v>
      </c>
      <c r="O1666">
        <v>20</v>
      </c>
      <c r="P1666">
        <v>3350</v>
      </c>
      <c r="Q1666">
        <f t="shared" si="79"/>
        <v>67000</v>
      </c>
      <c r="R1666">
        <f t="shared" si="80"/>
        <v>75040</v>
      </c>
      <c r="S1666"/>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c r="AP1666" s="5"/>
      <c r="AQ1666" s="5"/>
      <c r="AR1666" s="5"/>
      <c r="AS1666" s="5"/>
      <c r="AT1666" s="5"/>
      <c r="AU1666" s="5"/>
      <c r="AV1666" s="5"/>
      <c r="AW1666" s="5"/>
      <c r="AX1666" s="5"/>
      <c r="AY1666" s="5"/>
      <c r="AZ1666" s="5"/>
      <c r="BA1666" s="5"/>
      <c r="BB1666" s="5"/>
      <c r="BC1666" s="5"/>
      <c r="BD1666" s="5"/>
      <c r="BE1666" s="5"/>
      <c r="BF1666" s="5"/>
      <c r="BG1666" s="5"/>
      <c r="BH1666" s="5"/>
    </row>
    <row r="1667" spans="1:60" s="2" customFormat="1" ht="15" x14ac:dyDescent="0.25">
      <c r="A1667" t="s">
        <v>3995</v>
      </c>
      <c r="B1667" t="s">
        <v>25</v>
      </c>
      <c r="C1667" t="s">
        <v>3491</v>
      </c>
      <c r="D1667" t="s">
        <v>3497</v>
      </c>
      <c r="E1667" t="s">
        <v>116</v>
      </c>
      <c r="F1667" t="s">
        <v>1605</v>
      </c>
      <c r="G1667" t="s">
        <v>2749</v>
      </c>
      <c r="H1667" t="s">
        <v>140</v>
      </c>
      <c r="I1667" t="s">
        <v>3420</v>
      </c>
      <c r="J1667" t="s">
        <v>124</v>
      </c>
      <c r="K1667" t="s">
        <v>2195</v>
      </c>
      <c r="L1667">
        <v>0</v>
      </c>
      <c r="M1667">
        <v>796</v>
      </c>
      <c r="N1667" t="s">
        <v>296</v>
      </c>
      <c r="O1667">
        <v>20</v>
      </c>
      <c r="P1667">
        <v>3350</v>
      </c>
      <c r="Q1667">
        <f t="shared" si="79"/>
        <v>67000</v>
      </c>
      <c r="R1667">
        <f t="shared" si="80"/>
        <v>75040</v>
      </c>
      <c r="S1667"/>
      <c r="T1667" s="5"/>
      <c r="U1667" s="5"/>
      <c r="V1667" s="5"/>
      <c r="W1667" s="5"/>
      <c r="X1667" s="5"/>
      <c r="Y1667" s="5"/>
      <c r="Z1667" s="5"/>
      <c r="AA1667" s="5"/>
      <c r="AB1667" s="5"/>
      <c r="AC1667" s="5"/>
      <c r="AD1667" s="5"/>
      <c r="AE1667" s="5"/>
      <c r="AF1667" s="5"/>
      <c r="AG1667" s="5"/>
      <c r="AH1667" s="5"/>
      <c r="AI1667" s="5"/>
      <c r="AJ1667" s="5"/>
      <c r="AK1667" s="5"/>
      <c r="AL1667" s="5"/>
      <c r="AM1667" s="5"/>
      <c r="AN1667" s="5"/>
      <c r="AO1667" s="5"/>
      <c r="AP1667" s="5"/>
      <c r="AQ1667" s="5"/>
      <c r="AR1667" s="5"/>
      <c r="AS1667" s="5"/>
      <c r="AT1667" s="5"/>
      <c r="AU1667" s="5"/>
      <c r="AV1667" s="5"/>
      <c r="AW1667" s="5"/>
      <c r="AX1667" s="5"/>
      <c r="AY1667" s="5"/>
      <c r="AZ1667" s="5"/>
      <c r="BA1667" s="5"/>
      <c r="BB1667" s="5"/>
      <c r="BC1667" s="5"/>
      <c r="BD1667" s="5"/>
      <c r="BE1667" s="5"/>
      <c r="BF1667" s="5"/>
      <c r="BG1667" s="5"/>
      <c r="BH1667" s="5"/>
    </row>
    <row r="1668" spans="1:60" s="2" customFormat="1" ht="15" x14ac:dyDescent="0.25">
      <c r="A1668" t="s">
        <v>3996</v>
      </c>
      <c r="B1668" t="s">
        <v>25</v>
      </c>
      <c r="C1668" t="s">
        <v>3491</v>
      </c>
      <c r="D1668" t="s">
        <v>3497</v>
      </c>
      <c r="E1668" t="s">
        <v>116</v>
      </c>
      <c r="F1668" t="s">
        <v>1605</v>
      </c>
      <c r="G1668" t="s">
        <v>2749</v>
      </c>
      <c r="H1668" t="s">
        <v>146</v>
      </c>
      <c r="I1668" t="s">
        <v>2820</v>
      </c>
      <c r="J1668" t="s">
        <v>124</v>
      </c>
      <c r="K1668" t="s">
        <v>2195</v>
      </c>
      <c r="L1668">
        <v>0</v>
      </c>
      <c r="M1668">
        <v>796</v>
      </c>
      <c r="N1668" t="s">
        <v>296</v>
      </c>
      <c r="O1668">
        <v>20</v>
      </c>
      <c r="P1668">
        <v>3350</v>
      </c>
      <c r="Q1668">
        <f t="shared" si="79"/>
        <v>67000</v>
      </c>
      <c r="R1668">
        <f t="shared" si="80"/>
        <v>75040</v>
      </c>
      <c r="S1668"/>
      <c r="T1668" s="5"/>
      <c r="U1668" s="5"/>
      <c r="V1668" s="5"/>
      <c r="W1668" s="5"/>
      <c r="X1668" s="5"/>
      <c r="Y1668" s="5"/>
      <c r="Z1668" s="5"/>
      <c r="AA1668" s="5"/>
      <c r="AB1668" s="5"/>
      <c r="AC1668" s="5"/>
      <c r="AD1668" s="5"/>
      <c r="AE1668" s="5"/>
      <c r="AF1668" s="5"/>
      <c r="AG1668" s="5"/>
      <c r="AH1668" s="5"/>
      <c r="AI1668" s="5"/>
      <c r="AJ1668" s="5"/>
      <c r="AK1668" s="5"/>
      <c r="AL1668" s="5"/>
      <c r="AM1668" s="5"/>
      <c r="AN1668" s="5"/>
      <c r="AO1668" s="5"/>
      <c r="AP1668" s="5"/>
      <c r="AQ1668" s="5"/>
      <c r="AR1668" s="5"/>
      <c r="AS1668" s="5"/>
      <c r="AT1668" s="5"/>
      <c r="AU1668" s="5"/>
      <c r="AV1668" s="5"/>
      <c r="AW1668" s="5"/>
      <c r="AX1668" s="5"/>
      <c r="AY1668" s="5"/>
      <c r="AZ1668" s="5"/>
      <c r="BA1668" s="5"/>
      <c r="BB1668" s="5"/>
      <c r="BC1668" s="5"/>
      <c r="BD1668" s="5"/>
      <c r="BE1668" s="5"/>
      <c r="BF1668" s="5"/>
      <c r="BG1668" s="5"/>
      <c r="BH1668" s="5"/>
    </row>
    <row r="1669" spans="1:60" s="2" customFormat="1" ht="15" x14ac:dyDescent="0.25">
      <c r="A1669" t="s">
        <v>3997</v>
      </c>
      <c r="B1669" t="s">
        <v>25</v>
      </c>
      <c r="C1669" t="s">
        <v>3491</v>
      </c>
      <c r="D1669" t="s">
        <v>3497</v>
      </c>
      <c r="E1669" t="s">
        <v>116</v>
      </c>
      <c r="F1669" t="s">
        <v>1605</v>
      </c>
      <c r="G1669" t="s">
        <v>2749</v>
      </c>
      <c r="H1669" t="s">
        <v>125</v>
      </c>
      <c r="I1669" t="s">
        <v>2205</v>
      </c>
      <c r="J1669" t="s">
        <v>124</v>
      </c>
      <c r="K1669" t="s">
        <v>2195</v>
      </c>
      <c r="L1669">
        <v>0</v>
      </c>
      <c r="M1669">
        <v>796</v>
      </c>
      <c r="N1669" t="s">
        <v>296</v>
      </c>
      <c r="O1669">
        <v>40</v>
      </c>
      <c r="P1669">
        <v>3350</v>
      </c>
      <c r="Q1669">
        <f t="shared" si="79"/>
        <v>134000</v>
      </c>
      <c r="R1669">
        <f t="shared" si="80"/>
        <v>150080</v>
      </c>
      <c r="S1669"/>
      <c r="T1669" s="5"/>
      <c r="U1669" s="5"/>
      <c r="V1669" s="5"/>
      <c r="W1669" s="5"/>
      <c r="X1669" s="5"/>
      <c r="Y1669" s="5"/>
      <c r="Z1669" s="5"/>
      <c r="AA1669" s="5"/>
      <c r="AB1669" s="5"/>
      <c r="AC1669" s="5"/>
      <c r="AD1669" s="5"/>
      <c r="AE1669" s="5"/>
      <c r="AF1669" s="5"/>
      <c r="AG1669" s="5"/>
      <c r="AH1669" s="5"/>
      <c r="AI1669" s="5"/>
      <c r="AJ1669" s="5"/>
      <c r="AK1669" s="5"/>
      <c r="AL1669" s="5"/>
      <c r="AM1669" s="5"/>
      <c r="AN1669" s="5"/>
      <c r="AO1669" s="5"/>
      <c r="AP1669" s="5"/>
      <c r="AQ1669" s="5"/>
      <c r="AR1669" s="5"/>
      <c r="AS1669" s="5"/>
      <c r="AT1669" s="5"/>
      <c r="AU1669" s="5"/>
      <c r="AV1669" s="5"/>
      <c r="AW1669" s="5"/>
      <c r="AX1669" s="5"/>
      <c r="AY1669" s="5"/>
      <c r="AZ1669" s="5"/>
      <c r="BA1669" s="5"/>
      <c r="BB1669" s="5"/>
      <c r="BC1669" s="5"/>
      <c r="BD1669" s="5"/>
      <c r="BE1669" s="5"/>
      <c r="BF1669" s="5"/>
      <c r="BG1669" s="5"/>
      <c r="BH1669" s="5"/>
    </row>
    <row r="1670" spans="1:60" s="2" customFormat="1" ht="15" x14ac:dyDescent="0.25">
      <c r="A1670" t="s">
        <v>3998</v>
      </c>
      <c r="B1670" t="s">
        <v>25</v>
      </c>
      <c r="C1670" t="s">
        <v>3491</v>
      </c>
      <c r="D1670" t="s">
        <v>3497</v>
      </c>
      <c r="E1670" t="s">
        <v>116</v>
      </c>
      <c r="F1670" t="s">
        <v>1605</v>
      </c>
      <c r="G1670" t="s">
        <v>2749</v>
      </c>
      <c r="H1670" t="s">
        <v>130</v>
      </c>
      <c r="I1670" t="s">
        <v>2808</v>
      </c>
      <c r="J1670" t="s">
        <v>124</v>
      </c>
      <c r="K1670" t="s">
        <v>2195</v>
      </c>
      <c r="L1670">
        <v>0</v>
      </c>
      <c r="M1670">
        <v>796</v>
      </c>
      <c r="N1670" t="s">
        <v>296</v>
      </c>
      <c r="O1670">
        <v>20</v>
      </c>
      <c r="P1670">
        <v>3350</v>
      </c>
      <c r="Q1670">
        <f t="shared" si="79"/>
        <v>67000</v>
      </c>
      <c r="R1670">
        <f t="shared" si="80"/>
        <v>75040</v>
      </c>
      <c r="S1670"/>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c r="AT1670" s="5"/>
      <c r="AU1670" s="5"/>
      <c r="AV1670" s="5"/>
      <c r="AW1670" s="5"/>
      <c r="AX1670" s="5"/>
      <c r="AY1670" s="5"/>
      <c r="AZ1670" s="5"/>
      <c r="BA1670" s="5"/>
      <c r="BB1670" s="5"/>
      <c r="BC1670" s="5"/>
      <c r="BD1670" s="5"/>
      <c r="BE1670" s="5"/>
      <c r="BF1670" s="5"/>
      <c r="BG1670" s="5"/>
      <c r="BH1670" s="5"/>
    </row>
    <row r="1671" spans="1:60" s="2" customFormat="1" ht="15" x14ac:dyDescent="0.25">
      <c r="A1671" t="s">
        <v>3999</v>
      </c>
      <c r="B1671" t="s">
        <v>25</v>
      </c>
      <c r="C1671" t="s">
        <v>3491</v>
      </c>
      <c r="D1671" t="s">
        <v>3497</v>
      </c>
      <c r="E1671" t="s">
        <v>116</v>
      </c>
      <c r="F1671" t="s">
        <v>1605</v>
      </c>
      <c r="G1671" t="s">
        <v>2749</v>
      </c>
      <c r="H1671" t="s">
        <v>125</v>
      </c>
      <c r="I1671" t="s">
        <v>2216</v>
      </c>
      <c r="J1671" t="s">
        <v>124</v>
      </c>
      <c r="K1671" t="s">
        <v>2195</v>
      </c>
      <c r="L1671">
        <v>0</v>
      </c>
      <c r="M1671">
        <v>796</v>
      </c>
      <c r="N1671" t="s">
        <v>296</v>
      </c>
      <c r="O1671">
        <v>20</v>
      </c>
      <c r="P1671">
        <v>3350</v>
      </c>
      <c r="Q1671">
        <f t="shared" si="79"/>
        <v>67000</v>
      </c>
      <c r="R1671">
        <f t="shared" si="80"/>
        <v>75040</v>
      </c>
      <c r="S1671"/>
      <c r="T1671" s="5"/>
      <c r="U1671" s="5"/>
      <c r="V1671" s="5"/>
      <c r="W1671" s="5"/>
      <c r="X1671" s="5"/>
      <c r="Y1671" s="5"/>
      <c r="Z1671" s="5"/>
      <c r="AA1671" s="5"/>
      <c r="AB1671" s="5"/>
      <c r="AC1671" s="5"/>
      <c r="AD1671" s="5"/>
      <c r="AE1671" s="5"/>
      <c r="AF1671" s="5"/>
      <c r="AG1671" s="5"/>
      <c r="AH1671" s="5"/>
      <c r="AI1671" s="5"/>
      <c r="AJ1671" s="5"/>
      <c r="AK1671" s="5"/>
      <c r="AL1671" s="5"/>
      <c r="AM1671" s="5"/>
      <c r="AN1671" s="5"/>
      <c r="AO1671" s="5"/>
      <c r="AP1671" s="5"/>
      <c r="AQ1671" s="5"/>
      <c r="AR1671" s="5"/>
      <c r="AS1671" s="5"/>
      <c r="AT1671" s="5"/>
      <c r="AU1671" s="5"/>
      <c r="AV1671" s="5"/>
      <c r="AW1671" s="5"/>
      <c r="AX1671" s="5"/>
      <c r="AY1671" s="5"/>
      <c r="AZ1671" s="5"/>
      <c r="BA1671" s="5"/>
      <c r="BB1671" s="5"/>
      <c r="BC1671" s="5"/>
      <c r="BD1671" s="5"/>
      <c r="BE1671" s="5"/>
      <c r="BF1671" s="5"/>
      <c r="BG1671" s="5"/>
      <c r="BH1671" s="5"/>
    </row>
    <row r="1672" spans="1:60" s="2" customFormat="1" ht="15" x14ac:dyDescent="0.25">
      <c r="A1672" t="s">
        <v>4000</v>
      </c>
      <c r="B1672" t="s">
        <v>25</v>
      </c>
      <c r="C1672" t="s">
        <v>3491</v>
      </c>
      <c r="D1672" t="s">
        <v>3497</v>
      </c>
      <c r="E1672" t="s">
        <v>116</v>
      </c>
      <c r="F1672" t="s">
        <v>1605</v>
      </c>
      <c r="G1672" t="s">
        <v>2749</v>
      </c>
      <c r="H1672" t="s">
        <v>125</v>
      </c>
      <c r="I1672" t="s">
        <v>2206</v>
      </c>
      <c r="J1672" t="s">
        <v>124</v>
      </c>
      <c r="K1672" t="s">
        <v>2195</v>
      </c>
      <c r="L1672">
        <v>0</v>
      </c>
      <c r="M1672">
        <v>796</v>
      </c>
      <c r="N1672" t="s">
        <v>296</v>
      </c>
      <c r="O1672">
        <v>20</v>
      </c>
      <c r="P1672">
        <v>3350</v>
      </c>
      <c r="Q1672">
        <f t="shared" si="79"/>
        <v>67000</v>
      </c>
      <c r="R1672">
        <f t="shared" si="80"/>
        <v>75040</v>
      </c>
      <c r="S1672"/>
      <c r="T1672" s="5"/>
      <c r="U1672" s="5"/>
      <c r="V1672" s="5"/>
      <c r="W1672" s="5"/>
      <c r="X1672" s="5"/>
      <c r="Y1672" s="5"/>
      <c r="Z1672" s="5"/>
      <c r="AA1672" s="5"/>
      <c r="AB1672" s="5"/>
      <c r="AC1672" s="5"/>
      <c r="AD1672" s="5"/>
      <c r="AE1672" s="5"/>
      <c r="AF1672" s="5"/>
      <c r="AG1672" s="5"/>
      <c r="AH1672" s="5"/>
      <c r="AI1672" s="5"/>
      <c r="AJ1672" s="5"/>
      <c r="AK1672" s="5"/>
      <c r="AL1672" s="5"/>
      <c r="AM1672" s="5"/>
      <c r="AN1672" s="5"/>
      <c r="AO1672" s="5"/>
      <c r="AP1672" s="5"/>
      <c r="AQ1672" s="5"/>
      <c r="AR1672" s="5"/>
      <c r="AS1672" s="5"/>
      <c r="AT1672" s="5"/>
      <c r="AU1672" s="5"/>
      <c r="AV1672" s="5"/>
      <c r="AW1672" s="5"/>
      <c r="AX1672" s="5"/>
      <c r="AY1672" s="5"/>
      <c r="AZ1672" s="5"/>
      <c r="BA1672" s="5"/>
      <c r="BB1672" s="5"/>
      <c r="BC1672" s="5"/>
      <c r="BD1672" s="5"/>
      <c r="BE1672" s="5"/>
      <c r="BF1672" s="5"/>
      <c r="BG1672" s="5"/>
      <c r="BH1672" s="5"/>
    </row>
    <row r="1673" spans="1:60" s="2" customFormat="1" ht="15" x14ac:dyDescent="0.25">
      <c r="A1673" t="s">
        <v>4001</v>
      </c>
      <c r="B1673" t="s">
        <v>25</v>
      </c>
      <c r="C1673" t="s">
        <v>3491</v>
      </c>
      <c r="D1673" t="s">
        <v>3497</v>
      </c>
      <c r="E1673" t="s">
        <v>116</v>
      </c>
      <c r="F1673" t="s">
        <v>1605</v>
      </c>
      <c r="G1673" t="s">
        <v>2749</v>
      </c>
      <c r="H1673" t="s">
        <v>613</v>
      </c>
      <c r="I1673" t="s">
        <v>2169</v>
      </c>
      <c r="J1673" t="s">
        <v>124</v>
      </c>
      <c r="K1673" t="s">
        <v>2195</v>
      </c>
      <c r="L1673">
        <v>0</v>
      </c>
      <c r="M1673">
        <v>796</v>
      </c>
      <c r="N1673" t="s">
        <v>296</v>
      </c>
      <c r="O1673">
        <v>20</v>
      </c>
      <c r="P1673">
        <v>3350</v>
      </c>
      <c r="Q1673">
        <f t="shared" si="79"/>
        <v>67000</v>
      </c>
      <c r="R1673">
        <f t="shared" si="80"/>
        <v>75040</v>
      </c>
      <c r="S1673"/>
      <c r="T1673" s="5"/>
      <c r="U1673" s="5"/>
      <c r="V1673" s="5"/>
      <c r="W1673" s="5"/>
      <c r="X1673" s="5"/>
      <c r="Y1673" s="5"/>
      <c r="Z1673" s="5"/>
      <c r="AA1673" s="5"/>
      <c r="AB1673" s="5"/>
      <c r="AC1673" s="5"/>
      <c r="AD1673" s="5"/>
      <c r="AE1673" s="5"/>
      <c r="AF1673" s="5"/>
      <c r="AG1673" s="5"/>
      <c r="AH1673" s="5"/>
      <c r="AI1673" s="5"/>
      <c r="AJ1673" s="5"/>
      <c r="AK1673" s="5"/>
      <c r="AL1673" s="5"/>
      <c r="AM1673" s="5"/>
      <c r="AN1673" s="5"/>
      <c r="AO1673" s="5"/>
      <c r="AP1673" s="5"/>
      <c r="AQ1673" s="5"/>
      <c r="AR1673" s="5"/>
      <c r="AS1673" s="5"/>
      <c r="AT1673" s="5"/>
      <c r="AU1673" s="5"/>
      <c r="AV1673" s="5"/>
      <c r="AW1673" s="5"/>
      <c r="AX1673" s="5"/>
      <c r="AY1673" s="5"/>
      <c r="AZ1673" s="5"/>
      <c r="BA1673" s="5"/>
      <c r="BB1673" s="5"/>
      <c r="BC1673" s="5"/>
      <c r="BD1673" s="5"/>
      <c r="BE1673" s="5"/>
      <c r="BF1673" s="5"/>
      <c r="BG1673" s="5"/>
      <c r="BH1673" s="5"/>
    </row>
    <row r="1674" spans="1:60" s="2" customFormat="1" ht="15" x14ac:dyDescent="0.25">
      <c r="A1674" t="s">
        <v>4002</v>
      </c>
      <c r="B1674" t="s">
        <v>25</v>
      </c>
      <c r="C1674" t="s">
        <v>3491</v>
      </c>
      <c r="D1674" t="s">
        <v>3497</v>
      </c>
      <c r="E1674" t="s">
        <v>116</v>
      </c>
      <c r="F1674" t="s">
        <v>1605</v>
      </c>
      <c r="G1674" t="s">
        <v>2749</v>
      </c>
      <c r="H1674" t="s">
        <v>880</v>
      </c>
      <c r="I1674" t="s">
        <v>3422</v>
      </c>
      <c r="J1674" t="s">
        <v>124</v>
      </c>
      <c r="K1674" t="s">
        <v>2195</v>
      </c>
      <c r="L1674">
        <v>0</v>
      </c>
      <c r="M1674">
        <v>796</v>
      </c>
      <c r="N1674" t="s">
        <v>296</v>
      </c>
      <c r="O1674">
        <v>20</v>
      </c>
      <c r="P1674">
        <v>3350</v>
      </c>
      <c r="Q1674">
        <f t="shared" si="79"/>
        <v>67000</v>
      </c>
      <c r="R1674">
        <f t="shared" si="80"/>
        <v>75040</v>
      </c>
      <c r="S1674"/>
      <c r="T1674" s="5"/>
      <c r="U1674" s="5"/>
      <c r="V1674" s="5"/>
      <c r="W1674" s="5"/>
      <c r="X1674" s="5"/>
      <c r="Y1674" s="5"/>
      <c r="Z1674" s="5"/>
      <c r="AA1674" s="5"/>
      <c r="AB1674" s="5"/>
      <c r="AC1674" s="5"/>
      <c r="AD1674" s="5"/>
      <c r="AE1674" s="5"/>
      <c r="AF1674" s="5"/>
      <c r="AG1674" s="5"/>
      <c r="AH1674" s="5"/>
      <c r="AI1674" s="5"/>
      <c r="AJ1674" s="5"/>
      <c r="AK1674" s="5"/>
      <c r="AL1674" s="5"/>
      <c r="AM1674" s="5"/>
      <c r="AN1674" s="5"/>
      <c r="AO1674" s="5"/>
      <c r="AP1674" s="5"/>
      <c r="AQ1674" s="5"/>
      <c r="AR1674" s="5"/>
      <c r="AS1674" s="5"/>
      <c r="AT1674" s="5"/>
      <c r="AU1674" s="5"/>
      <c r="AV1674" s="5"/>
      <c r="AW1674" s="5"/>
      <c r="AX1674" s="5"/>
      <c r="AY1674" s="5"/>
      <c r="AZ1674" s="5"/>
      <c r="BA1674" s="5"/>
      <c r="BB1674" s="5"/>
      <c r="BC1674" s="5"/>
      <c r="BD1674" s="5"/>
      <c r="BE1674" s="5"/>
      <c r="BF1674" s="5"/>
      <c r="BG1674" s="5"/>
      <c r="BH1674" s="5"/>
    </row>
    <row r="1675" spans="1:60" s="2" customFormat="1" ht="15" x14ac:dyDescent="0.25">
      <c r="A1675" t="s">
        <v>4003</v>
      </c>
      <c r="B1675" t="s">
        <v>25</v>
      </c>
      <c r="C1675" t="s">
        <v>3491</v>
      </c>
      <c r="D1675" t="s">
        <v>3497</v>
      </c>
      <c r="E1675" t="s">
        <v>116</v>
      </c>
      <c r="F1675" t="s">
        <v>1605</v>
      </c>
      <c r="G1675" t="s">
        <v>2749</v>
      </c>
      <c r="H1675" t="s">
        <v>880</v>
      </c>
      <c r="I1675" t="s">
        <v>2813</v>
      </c>
      <c r="J1675" t="s">
        <v>124</v>
      </c>
      <c r="K1675" t="s">
        <v>2195</v>
      </c>
      <c r="L1675">
        <v>0</v>
      </c>
      <c r="M1675">
        <v>796</v>
      </c>
      <c r="N1675" t="s">
        <v>296</v>
      </c>
      <c r="O1675">
        <v>20</v>
      </c>
      <c r="P1675">
        <v>3350</v>
      </c>
      <c r="Q1675">
        <f t="shared" si="79"/>
        <v>67000</v>
      </c>
      <c r="R1675">
        <f t="shared" si="80"/>
        <v>75040</v>
      </c>
      <c r="S1675"/>
      <c r="T1675" s="5"/>
      <c r="U1675" s="5"/>
      <c r="V1675" s="5"/>
      <c r="W1675" s="5"/>
      <c r="X1675" s="5"/>
      <c r="Y1675" s="5"/>
      <c r="Z1675" s="5"/>
      <c r="AA1675" s="5"/>
      <c r="AB1675" s="5"/>
      <c r="AC1675" s="5"/>
      <c r="AD1675" s="5"/>
      <c r="AE1675" s="5"/>
      <c r="AF1675" s="5"/>
      <c r="AG1675" s="5"/>
      <c r="AH1675" s="5"/>
      <c r="AI1675" s="5"/>
      <c r="AJ1675" s="5"/>
      <c r="AK1675" s="5"/>
      <c r="AL1675" s="5"/>
      <c r="AM1675" s="5"/>
      <c r="AN1675" s="5"/>
      <c r="AO1675" s="5"/>
      <c r="AP1675" s="5"/>
      <c r="AQ1675" s="5"/>
      <c r="AR1675" s="5"/>
      <c r="AS1675" s="5"/>
      <c r="AT1675" s="5"/>
      <c r="AU1675" s="5"/>
      <c r="AV1675" s="5"/>
      <c r="AW1675" s="5"/>
      <c r="AX1675" s="5"/>
      <c r="AY1675" s="5"/>
      <c r="AZ1675" s="5"/>
      <c r="BA1675" s="5"/>
      <c r="BB1675" s="5"/>
      <c r="BC1675" s="5"/>
      <c r="BD1675" s="5"/>
      <c r="BE1675" s="5"/>
      <c r="BF1675" s="5"/>
      <c r="BG1675" s="5"/>
      <c r="BH1675" s="5"/>
    </row>
    <row r="1676" spans="1:60" s="2" customFormat="1" ht="15" x14ac:dyDescent="0.25">
      <c r="A1676" t="s">
        <v>4004</v>
      </c>
      <c r="B1676" t="s">
        <v>25</v>
      </c>
      <c r="C1676" t="s">
        <v>3491</v>
      </c>
      <c r="D1676" t="s">
        <v>3497</v>
      </c>
      <c r="E1676" t="s">
        <v>116</v>
      </c>
      <c r="F1676" t="s">
        <v>1605</v>
      </c>
      <c r="G1676" t="s">
        <v>2749</v>
      </c>
      <c r="H1676" t="s">
        <v>129</v>
      </c>
      <c r="I1676" t="s">
        <v>3423</v>
      </c>
      <c r="J1676" t="s">
        <v>124</v>
      </c>
      <c r="K1676" t="s">
        <v>2195</v>
      </c>
      <c r="L1676">
        <v>0</v>
      </c>
      <c r="M1676">
        <v>796</v>
      </c>
      <c r="N1676" t="s">
        <v>296</v>
      </c>
      <c r="O1676">
        <v>20</v>
      </c>
      <c r="P1676">
        <v>3350</v>
      </c>
      <c r="Q1676">
        <f t="shared" si="79"/>
        <v>67000</v>
      </c>
      <c r="R1676">
        <f t="shared" si="80"/>
        <v>75040</v>
      </c>
      <c r="S1676"/>
      <c r="T1676" s="5"/>
      <c r="U1676" s="5"/>
      <c r="V1676" s="5"/>
      <c r="W1676" s="5"/>
      <c r="X1676" s="5"/>
      <c r="Y1676" s="5"/>
      <c r="Z1676" s="5"/>
      <c r="AA1676" s="5"/>
      <c r="AB1676" s="5"/>
      <c r="AC1676" s="5"/>
      <c r="AD1676" s="5"/>
      <c r="AE1676" s="5"/>
      <c r="AF1676" s="5"/>
      <c r="AG1676" s="5"/>
      <c r="AH1676" s="5"/>
      <c r="AI1676" s="5"/>
      <c r="AJ1676" s="5"/>
      <c r="AK1676" s="5"/>
      <c r="AL1676" s="5"/>
      <c r="AM1676" s="5"/>
      <c r="AN1676" s="5"/>
      <c r="AO1676" s="5"/>
      <c r="AP1676" s="5"/>
      <c r="AQ1676" s="5"/>
      <c r="AR1676" s="5"/>
      <c r="AS1676" s="5"/>
      <c r="AT1676" s="5"/>
      <c r="AU1676" s="5"/>
      <c r="AV1676" s="5"/>
      <c r="AW1676" s="5"/>
      <c r="AX1676" s="5"/>
      <c r="AY1676" s="5"/>
      <c r="AZ1676" s="5"/>
      <c r="BA1676" s="5"/>
      <c r="BB1676" s="5"/>
      <c r="BC1676" s="5"/>
      <c r="BD1676" s="5"/>
      <c r="BE1676" s="5"/>
      <c r="BF1676" s="5"/>
      <c r="BG1676" s="5"/>
      <c r="BH1676" s="5"/>
    </row>
    <row r="1677" spans="1:60" s="2" customFormat="1" ht="15" x14ac:dyDescent="0.25">
      <c r="A1677" t="s">
        <v>4005</v>
      </c>
      <c r="B1677" t="s">
        <v>25</v>
      </c>
      <c r="C1677" t="s">
        <v>3491</v>
      </c>
      <c r="D1677" t="s">
        <v>3497</v>
      </c>
      <c r="E1677" t="s">
        <v>116</v>
      </c>
      <c r="F1677" t="s">
        <v>1605</v>
      </c>
      <c r="G1677" t="s">
        <v>2749</v>
      </c>
      <c r="H1677" t="s">
        <v>2661</v>
      </c>
      <c r="I1677" t="s">
        <v>2215</v>
      </c>
      <c r="J1677" t="s">
        <v>124</v>
      </c>
      <c r="K1677" t="s">
        <v>2195</v>
      </c>
      <c r="L1677">
        <v>0</v>
      </c>
      <c r="M1677">
        <v>796</v>
      </c>
      <c r="N1677" t="s">
        <v>296</v>
      </c>
      <c r="O1677">
        <v>20</v>
      </c>
      <c r="P1677">
        <v>3350</v>
      </c>
      <c r="Q1677">
        <f t="shared" si="79"/>
        <v>67000</v>
      </c>
      <c r="R1677">
        <f t="shared" si="80"/>
        <v>75040</v>
      </c>
      <c r="S1677"/>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c r="AP1677" s="5"/>
      <c r="AQ1677" s="5"/>
      <c r="AR1677" s="5"/>
      <c r="AS1677" s="5"/>
      <c r="AT1677" s="5"/>
      <c r="AU1677" s="5"/>
      <c r="AV1677" s="5"/>
      <c r="AW1677" s="5"/>
      <c r="AX1677" s="5"/>
      <c r="AY1677" s="5"/>
      <c r="AZ1677" s="5"/>
      <c r="BA1677" s="5"/>
      <c r="BB1677" s="5"/>
      <c r="BC1677" s="5"/>
      <c r="BD1677" s="5"/>
      <c r="BE1677" s="5"/>
      <c r="BF1677" s="5"/>
      <c r="BG1677" s="5"/>
      <c r="BH1677" s="5"/>
    </row>
    <row r="1678" spans="1:60" s="2" customFormat="1" ht="15" x14ac:dyDescent="0.25">
      <c r="A1678" t="s">
        <v>4006</v>
      </c>
      <c r="B1678" t="s">
        <v>25</v>
      </c>
      <c r="C1678" t="s">
        <v>3491</v>
      </c>
      <c r="D1678" t="s">
        <v>3497</v>
      </c>
      <c r="E1678" t="s">
        <v>116</v>
      </c>
      <c r="F1678" t="s">
        <v>1605</v>
      </c>
      <c r="G1678" t="s">
        <v>2749</v>
      </c>
      <c r="H1678" t="s">
        <v>128</v>
      </c>
      <c r="I1678" t="s">
        <v>2816</v>
      </c>
      <c r="J1678" t="s">
        <v>124</v>
      </c>
      <c r="K1678" t="s">
        <v>2195</v>
      </c>
      <c r="L1678">
        <v>0</v>
      </c>
      <c r="M1678">
        <v>796</v>
      </c>
      <c r="N1678" t="s">
        <v>296</v>
      </c>
      <c r="O1678">
        <v>20</v>
      </c>
      <c r="P1678">
        <v>3350</v>
      </c>
      <c r="Q1678">
        <f t="shared" si="79"/>
        <v>67000</v>
      </c>
      <c r="R1678">
        <f t="shared" si="80"/>
        <v>75040</v>
      </c>
      <c r="S1678"/>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row>
    <row r="1679" spans="1:60" s="2" customFormat="1" ht="15" x14ac:dyDescent="0.25">
      <c r="A1679" t="s">
        <v>4007</v>
      </c>
      <c r="B1679" t="s">
        <v>25</v>
      </c>
      <c r="C1679" t="s">
        <v>3491</v>
      </c>
      <c r="D1679" t="s">
        <v>3497</v>
      </c>
      <c r="E1679" t="s">
        <v>116</v>
      </c>
      <c r="F1679" t="s">
        <v>1605</v>
      </c>
      <c r="G1679" t="s">
        <v>2749</v>
      </c>
      <c r="H1679" t="s">
        <v>129</v>
      </c>
      <c r="I1679" t="s">
        <v>3426</v>
      </c>
      <c r="J1679" t="s">
        <v>124</v>
      </c>
      <c r="K1679" t="s">
        <v>2195</v>
      </c>
      <c r="L1679">
        <v>0</v>
      </c>
      <c r="M1679">
        <v>796</v>
      </c>
      <c r="N1679" t="s">
        <v>296</v>
      </c>
      <c r="O1679">
        <v>20</v>
      </c>
      <c r="P1679">
        <v>3350</v>
      </c>
      <c r="Q1679">
        <f t="shared" si="79"/>
        <v>67000</v>
      </c>
      <c r="R1679">
        <f t="shared" si="80"/>
        <v>75040</v>
      </c>
      <c r="S1679"/>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c r="AP1679" s="5"/>
      <c r="AQ1679" s="5"/>
      <c r="AR1679" s="5"/>
      <c r="AS1679" s="5"/>
      <c r="AT1679" s="5"/>
      <c r="AU1679" s="5"/>
      <c r="AV1679" s="5"/>
      <c r="AW1679" s="5"/>
      <c r="AX1679" s="5"/>
      <c r="AY1679" s="5"/>
      <c r="AZ1679" s="5"/>
      <c r="BA1679" s="5"/>
      <c r="BB1679" s="5"/>
      <c r="BC1679" s="5"/>
      <c r="BD1679" s="5"/>
      <c r="BE1679" s="5"/>
      <c r="BF1679" s="5"/>
      <c r="BG1679" s="5"/>
      <c r="BH1679" s="5"/>
    </row>
    <row r="1680" spans="1:60" s="2" customFormat="1" ht="15" x14ac:dyDescent="0.25">
      <c r="A1680" t="s">
        <v>4008</v>
      </c>
      <c r="B1680" t="s">
        <v>25</v>
      </c>
      <c r="C1680" t="s">
        <v>3491</v>
      </c>
      <c r="D1680" t="s">
        <v>3497</v>
      </c>
      <c r="E1680" t="s">
        <v>116</v>
      </c>
      <c r="F1680" t="s">
        <v>1605</v>
      </c>
      <c r="G1680" t="s">
        <v>2749</v>
      </c>
      <c r="H1680" t="s">
        <v>126</v>
      </c>
      <c r="I1680" t="s">
        <v>2185</v>
      </c>
      <c r="J1680" t="s">
        <v>124</v>
      </c>
      <c r="K1680" t="s">
        <v>2195</v>
      </c>
      <c r="L1680">
        <v>0</v>
      </c>
      <c r="M1680">
        <v>796</v>
      </c>
      <c r="N1680" t="s">
        <v>296</v>
      </c>
      <c r="O1680">
        <v>20</v>
      </c>
      <c r="P1680">
        <v>3350</v>
      </c>
      <c r="Q1680">
        <f t="shared" si="79"/>
        <v>67000</v>
      </c>
      <c r="R1680">
        <f t="shared" si="80"/>
        <v>75040</v>
      </c>
      <c r="S1680"/>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row>
    <row r="1681" spans="1:60" s="2" customFormat="1" ht="15" x14ac:dyDescent="0.25">
      <c r="A1681" t="s">
        <v>4009</v>
      </c>
      <c r="B1681" t="s">
        <v>25</v>
      </c>
      <c r="C1681" t="s">
        <v>3491</v>
      </c>
      <c r="D1681" t="s">
        <v>3497</v>
      </c>
      <c r="E1681" t="s">
        <v>116</v>
      </c>
      <c r="F1681" t="s">
        <v>1605</v>
      </c>
      <c r="G1681" t="s">
        <v>2749</v>
      </c>
      <c r="H1681" t="s">
        <v>125</v>
      </c>
      <c r="I1681" t="s">
        <v>2207</v>
      </c>
      <c r="J1681" t="s">
        <v>124</v>
      </c>
      <c r="K1681" t="s">
        <v>2195</v>
      </c>
      <c r="L1681">
        <v>0</v>
      </c>
      <c r="M1681">
        <v>796</v>
      </c>
      <c r="N1681" t="s">
        <v>296</v>
      </c>
      <c r="O1681">
        <v>20</v>
      </c>
      <c r="P1681">
        <v>3350</v>
      </c>
      <c r="Q1681">
        <f t="shared" si="79"/>
        <v>67000</v>
      </c>
      <c r="R1681">
        <f t="shared" si="80"/>
        <v>75040</v>
      </c>
      <c r="S1681"/>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c r="AP1681" s="5"/>
      <c r="AQ1681" s="5"/>
      <c r="AR1681" s="5"/>
      <c r="AS1681" s="5"/>
      <c r="AT1681" s="5"/>
      <c r="AU1681" s="5"/>
      <c r="AV1681" s="5"/>
      <c r="AW1681" s="5"/>
      <c r="AX1681" s="5"/>
      <c r="AY1681" s="5"/>
      <c r="AZ1681" s="5"/>
      <c r="BA1681" s="5"/>
      <c r="BB1681" s="5"/>
      <c r="BC1681" s="5"/>
      <c r="BD1681" s="5"/>
      <c r="BE1681" s="5"/>
      <c r="BF1681" s="5"/>
      <c r="BG1681" s="5"/>
      <c r="BH1681" s="5"/>
    </row>
    <row r="1682" spans="1:60" s="2" customFormat="1" ht="15" x14ac:dyDescent="0.25">
      <c r="A1682" t="s">
        <v>4010</v>
      </c>
      <c r="B1682" t="s">
        <v>25</v>
      </c>
      <c r="C1682" t="s">
        <v>3491</v>
      </c>
      <c r="D1682" t="s">
        <v>3497</v>
      </c>
      <c r="E1682" t="s">
        <v>116</v>
      </c>
      <c r="F1682" t="s">
        <v>1605</v>
      </c>
      <c r="G1682" t="s">
        <v>2749</v>
      </c>
      <c r="H1682" t="s">
        <v>145</v>
      </c>
      <c r="I1682" t="s">
        <v>1855</v>
      </c>
      <c r="J1682" t="s">
        <v>124</v>
      </c>
      <c r="K1682" t="s">
        <v>2195</v>
      </c>
      <c r="L1682">
        <v>0</v>
      </c>
      <c r="M1682">
        <v>796</v>
      </c>
      <c r="N1682" t="s">
        <v>296</v>
      </c>
      <c r="O1682">
        <v>20</v>
      </c>
      <c r="P1682">
        <v>3350</v>
      </c>
      <c r="Q1682">
        <f t="shared" si="79"/>
        <v>67000</v>
      </c>
      <c r="R1682">
        <f t="shared" si="80"/>
        <v>75040</v>
      </c>
      <c r="S1682"/>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c r="AP1682" s="5"/>
      <c r="AQ1682" s="5"/>
      <c r="AR1682" s="5"/>
      <c r="AS1682" s="5"/>
      <c r="AT1682" s="5"/>
      <c r="AU1682" s="5"/>
      <c r="AV1682" s="5"/>
      <c r="AW1682" s="5"/>
      <c r="AX1682" s="5"/>
      <c r="AY1682" s="5"/>
      <c r="AZ1682" s="5"/>
      <c r="BA1682" s="5"/>
      <c r="BB1682" s="5"/>
      <c r="BC1682" s="5"/>
      <c r="BD1682" s="5"/>
      <c r="BE1682" s="5"/>
      <c r="BF1682" s="5"/>
      <c r="BG1682" s="5"/>
      <c r="BH1682" s="5"/>
    </row>
    <row r="1683" spans="1:60" s="2" customFormat="1" ht="15" x14ac:dyDescent="0.25">
      <c r="A1683" t="s">
        <v>4011</v>
      </c>
      <c r="B1683" t="s">
        <v>25</v>
      </c>
      <c r="C1683" t="s">
        <v>3491</v>
      </c>
      <c r="D1683" t="s">
        <v>3497</v>
      </c>
      <c r="E1683" t="s">
        <v>116</v>
      </c>
      <c r="F1683" t="s">
        <v>1605</v>
      </c>
      <c r="G1683" t="s">
        <v>2749</v>
      </c>
      <c r="H1683" t="s">
        <v>145</v>
      </c>
      <c r="I1683" t="s">
        <v>3429</v>
      </c>
      <c r="J1683" t="s">
        <v>124</v>
      </c>
      <c r="K1683" t="s">
        <v>2195</v>
      </c>
      <c r="L1683">
        <v>0</v>
      </c>
      <c r="M1683">
        <v>796</v>
      </c>
      <c r="N1683" t="s">
        <v>296</v>
      </c>
      <c r="O1683">
        <v>40</v>
      </c>
      <c r="P1683">
        <v>3350</v>
      </c>
      <c r="Q1683">
        <f t="shared" si="79"/>
        <v>134000</v>
      </c>
      <c r="R1683">
        <f t="shared" si="80"/>
        <v>150080</v>
      </c>
      <c r="S1683"/>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c r="AP1683" s="5"/>
      <c r="AQ1683" s="5"/>
      <c r="AR1683" s="5"/>
      <c r="AS1683" s="5"/>
      <c r="AT1683" s="5"/>
      <c r="AU1683" s="5"/>
      <c r="AV1683" s="5"/>
      <c r="AW1683" s="5"/>
      <c r="AX1683" s="5"/>
      <c r="AY1683" s="5"/>
      <c r="AZ1683" s="5"/>
      <c r="BA1683" s="5"/>
      <c r="BB1683" s="5"/>
      <c r="BC1683" s="5"/>
      <c r="BD1683" s="5"/>
      <c r="BE1683" s="5"/>
      <c r="BF1683" s="5"/>
      <c r="BG1683" s="5"/>
      <c r="BH1683" s="5"/>
    </row>
    <row r="1684" spans="1:60" s="2" customFormat="1" ht="15" x14ac:dyDescent="0.25">
      <c r="A1684" t="s">
        <v>4012</v>
      </c>
      <c r="B1684" t="s">
        <v>25</v>
      </c>
      <c r="C1684" t="s">
        <v>3491</v>
      </c>
      <c r="D1684" t="s">
        <v>3497</v>
      </c>
      <c r="E1684" t="s">
        <v>116</v>
      </c>
      <c r="F1684" t="s">
        <v>1605</v>
      </c>
      <c r="G1684" t="s">
        <v>2749</v>
      </c>
      <c r="H1684" t="s">
        <v>128</v>
      </c>
      <c r="I1684" t="s">
        <v>3358</v>
      </c>
      <c r="J1684" t="s">
        <v>124</v>
      </c>
      <c r="K1684" t="s">
        <v>2195</v>
      </c>
      <c r="L1684">
        <v>0</v>
      </c>
      <c r="M1684">
        <v>796</v>
      </c>
      <c r="N1684" t="s">
        <v>296</v>
      </c>
      <c r="O1684">
        <v>20</v>
      </c>
      <c r="P1684">
        <v>3350</v>
      </c>
      <c r="Q1684">
        <f t="shared" si="79"/>
        <v>67000</v>
      </c>
      <c r="R1684">
        <f t="shared" si="80"/>
        <v>75040</v>
      </c>
      <c r="S1684"/>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c r="AP1684" s="5"/>
      <c r="AQ1684" s="5"/>
      <c r="AR1684" s="5"/>
      <c r="AS1684" s="5"/>
      <c r="AT1684" s="5"/>
      <c r="AU1684" s="5"/>
      <c r="AV1684" s="5"/>
      <c r="AW1684" s="5"/>
      <c r="AX1684" s="5"/>
      <c r="AY1684" s="5"/>
      <c r="AZ1684" s="5"/>
      <c r="BA1684" s="5"/>
      <c r="BB1684" s="5"/>
      <c r="BC1684" s="5"/>
      <c r="BD1684" s="5"/>
      <c r="BE1684" s="5"/>
      <c r="BF1684" s="5"/>
      <c r="BG1684" s="5"/>
      <c r="BH1684" s="5"/>
    </row>
    <row r="1685" spans="1:60" s="2" customFormat="1" ht="15" x14ac:dyDescent="0.25">
      <c r="A1685" t="s">
        <v>4013</v>
      </c>
      <c r="B1685" t="s">
        <v>25</v>
      </c>
      <c r="C1685" t="s">
        <v>3491</v>
      </c>
      <c r="D1685" t="s">
        <v>3497</v>
      </c>
      <c r="E1685" t="s">
        <v>116</v>
      </c>
      <c r="F1685" t="s">
        <v>1605</v>
      </c>
      <c r="G1685" t="s">
        <v>2749</v>
      </c>
      <c r="H1685" t="s">
        <v>130</v>
      </c>
      <c r="I1685" t="s">
        <v>3356</v>
      </c>
      <c r="J1685" t="s">
        <v>124</v>
      </c>
      <c r="K1685" t="s">
        <v>2195</v>
      </c>
      <c r="L1685">
        <v>0</v>
      </c>
      <c r="M1685">
        <v>796</v>
      </c>
      <c r="N1685" t="s">
        <v>296</v>
      </c>
      <c r="O1685">
        <v>20</v>
      </c>
      <c r="P1685">
        <v>3350</v>
      </c>
      <c r="Q1685">
        <f t="shared" si="79"/>
        <v>67000</v>
      </c>
      <c r="R1685">
        <f t="shared" si="80"/>
        <v>75040</v>
      </c>
      <c r="S1685"/>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c r="AP1685" s="5"/>
      <c r="AQ1685" s="5"/>
      <c r="AR1685" s="5"/>
      <c r="AS1685" s="5"/>
      <c r="AT1685" s="5"/>
      <c r="AU1685" s="5"/>
      <c r="AV1685" s="5"/>
      <c r="AW1685" s="5"/>
      <c r="AX1685" s="5"/>
      <c r="AY1685" s="5"/>
      <c r="AZ1685" s="5"/>
      <c r="BA1685" s="5"/>
      <c r="BB1685" s="5"/>
      <c r="BC1685" s="5"/>
      <c r="BD1685" s="5"/>
      <c r="BE1685" s="5"/>
      <c r="BF1685" s="5"/>
      <c r="BG1685" s="5"/>
      <c r="BH1685" s="5"/>
    </row>
    <row r="1686" spans="1:60" s="2" customFormat="1" ht="15" x14ac:dyDescent="0.25">
      <c r="A1686" t="s">
        <v>4014</v>
      </c>
      <c r="B1686" t="s">
        <v>25</v>
      </c>
      <c r="C1686" t="s">
        <v>3491</v>
      </c>
      <c r="D1686" t="s">
        <v>3497</v>
      </c>
      <c r="E1686" t="s">
        <v>116</v>
      </c>
      <c r="F1686" t="s">
        <v>1605</v>
      </c>
      <c r="G1686" t="s">
        <v>2749</v>
      </c>
      <c r="H1686" t="s">
        <v>3430</v>
      </c>
      <c r="I1686" t="s">
        <v>3431</v>
      </c>
      <c r="J1686" t="s">
        <v>124</v>
      </c>
      <c r="K1686" t="s">
        <v>2195</v>
      </c>
      <c r="L1686">
        <v>0</v>
      </c>
      <c r="M1686">
        <v>796</v>
      </c>
      <c r="N1686" t="s">
        <v>296</v>
      </c>
      <c r="O1686">
        <v>20</v>
      </c>
      <c r="P1686">
        <v>3350</v>
      </c>
      <c r="Q1686">
        <f t="shared" si="79"/>
        <v>67000</v>
      </c>
      <c r="R1686">
        <f t="shared" si="80"/>
        <v>75040</v>
      </c>
      <c r="S1686"/>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row>
    <row r="1687" spans="1:60" s="2" customFormat="1" ht="15" x14ac:dyDescent="0.25">
      <c r="A1687" t="s">
        <v>4015</v>
      </c>
      <c r="B1687" t="s">
        <v>25</v>
      </c>
      <c r="C1687" t="s">
        <v>3491</v>
      </c>
      <c r="D1687" t="s">
        <v>3497</v>
      </c>
      <c r="E1687" t="s">
        <v>116</v>
      </c>
      <c r="F1687" t="s">
        <v>1605</v>
      </c>
      <c r="G1687" t="s">
        <v>2749</v>
      </c>
      <c r="H1687" t="s">
        <v>131</v>
      </c>
      <c r="I1687" t="s">
        <v>2821</v>
      </c>
      <c r="J1687" t="s">
        <v>124</v>
      </c>
      <c r="K1687" t="s">
        <v>2195</v>
      </c>
      <c r="L1687">
        <v>0</v>
      </c>
      <c r="M1687">
        <v>796</v>
      </c>
      <c r="N1687" t="s">
        <v>296</v>
      </c>
      <c r="O1687">
        <v>20</v>
      </c>
      <c r="P1687">
        <v>3350</v>
      </c>
      <c r="Q1687">
        <f t="shared" si="79"/>
        <v>67000</v>
      </c>
      <c r="R1687">
        <f t="shared" si="80"/>
        <v>75040</v>
      </c>
      <c r="S1687"/>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c r="AP1687" s="5"/>
      <c r="AQ1687" s="5"/>
      <c r="AR1687" s="5"/>
      <c r="AS1687" s="5"/>
      <c r="AT1687" s="5"/>
      <c r="AU1687" s="5"/>
      <c r="AV1687" s="5"/>
      <c r="AW1687" s="5"/>
      <c r="AX1687" s="5"/>
      <c r="AY1687" s="5"/>
      <c r="AZ1687" s="5"/>
      <c r="BA1687" s="5"/>
      <c r="BB1687" s="5"/>
      <c r="BC1687" s="5"/>
      <c r="BD1687" s="5"/>
      <c r="BE1687" s="5"/>
      <c r="BF1687" s="5"/>
      <c r="BG1687" s="5"/>
      <c r="BH1687" s="5"/>
    </row>
    <row r="1688" spans="1:60" s="2" customFormat="1" ht="15" x14ac:dyDescent="0.25">
      <c r="A1688" t="s">
        <v>4016</v>
      </c>
      <c r="B1688" t="s">
        <v>25</v>
      </c>
      <c r="C1688" t="s">
        <v>3491</v>
      </c>
      <c r="D1688" t="s">
        <v>3497</v>
      </c>
      <c r="E1688" t="s">
        <v>116</v>
      </c>
      <c r="F1688" t="s">
        <v>1605</v>
      </c>
      <c r="G1688" t="s">
        <v>2749</v>
      </c>
      <c r="H1688" t="s">
        <v>128</v>
      </c>
      <c r="I1688" t="s">
        <v>2210</v>
      </c>
      <c r="J1688" t="s">
        <v>124</v>
      </c>
      <c r="K1688" t="s">
        <v>2195</v>
      </c>
      <c r="L1688">
        <v>0</v>
      </c>
      <c r="M1688">
        <v>796</v>
      </c>
      <c r="N1688" t="s">
        <v>296</v>
      </c>
      <c r="O1688">
        <v>20</v>
      </c>
      <c r="P1688">
        <v>3350</v>
      </c>
      <c r="Q1688">
        <f t="shared" si="79"/>
        <v>67000</v>
      </c>
      <c r="R1688">
        <f t="shared" si="80"/>
        <v>75040</v>
      </c>
      <c r="S1688"/>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c r="AP1688" s="5"/>
      <c r="AQ1688" s="5"/>
      <c r="AR1688" s="5"/>
      <c r="AS1688" s="5"/>
      <c r="AT1688" s="5"/>
      <c r="AU1688" s="5"/>
      <c r="AV1688" s="5"/>
      <c r="AW1688" s="5"/>
      <c r="AX1688" s="5"/>
      <c r="AY1688" s="5"/>
      <c r="AZ1688" s="5"/>
      <c r="BA1688" s="5"/>
      <c r="BB1688" s="5"/>
      <c r="BC1688" s="5"/>
      <c r="BD1688" s="5"/>
      <c r="BE1688" s="5"/>
      <c r="BF1688" s="5"/>
      <c r="BG1688" s="5"/>
      <c r="BH1688" s="5"/>
    </row>
    <row r="1689" spans="1:60" s="2" customFormat="1" ht="15" x14ac:dyDescent="0.25">
      <c r="A1689" t="s">
        <v>4017</v>
      </c>
      <c r="B1689" t="s">
        <v>25</v>
      </c>
      <c r="C1689" t="s">
        <v>3491</v>
      </c>
      <c r="D1689" t="s">
        <v>3497</v>
      </c>
      <c r="E1689" t="s">
        <v>116</v>
      </c>
      <c r="F1689" t="s">
        <v>1605</v>
      </c>
      <c r="G1689" t="s">
        <v>2749</v>
      </c>
      <c r="H1689" t="s">
        <v>753</v>
      </c>
      <c r="I1689" t="s">
        <v>3357</v>
      </c>
      <c r="J1689" t="s">
        <v>124</v>
      </c>
      <c r="K1689" t="s">
        <v>2195</v>
      </c>
      <c r="L1689">
        <v>0</v>
      </c>
      <c r="M1689">
        <v>796</v>
      </c>
      <c r="N1689" t="s">
        <v>296</v>
      </c>
      <c r="O1689">
        <v>20</v>
      </c>
      <c r="P1689">
        <v>3350</v>
      </c>
      <c r="Q1689">
        <f t="shared" si="79"/>
        <v>67000</v>
      </c>
      <c r="R1689">
        <f t="shared" si="80"/>
        <v>75040</v>
      </c>
      <c r="S1689"/>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c r="AP1689" s="5"/>
      <c r="AQ1689" s="5"/>
      <c r="AR1689" s="5"/>
      <c r="AS1689" s="5"/>
      <c r="AT1689" s="5"/>
      <c r="AU1689" s="5"/>
      <c r="AV1689" s="5"/>
      <c r="AW1689" s="5"/>
      <c r="AX1689" s="5"/>
      <c r="AY1689" s="5"/>
      <c r="AZ1689" s="5"/>
      <c r="BA1689" s="5"/>
      <c r="BB1689" s="5"/>
      <c r="BC1689" s="5"/>
      <c r="BD1689" s="5"/>
      <c r="BE1689" s="5"/>
      <c r="BF1689" s="5"/>
      <c r="BG1689" s="5"/>
      <c r="BH1689" s="5"/>
    </row>
    <row r="1690" spans="1:60" s="2" customFormat="1" ht="15" x14ac:dyDescent="0.25">
      <c r="A1690" t="s">
        <v>4018</v>
      </c>
      <c r="B1690" t="s">
        <v>25</v>
      </c>
      <c r="C1690" t="s">
        <v>3491</v>
      </c>
      <c r="D1690" t="s">
        <v>3497</v>
      </c>
      <c r="E1690" t="s">
        <v>116</v>
      </c>
      <c r="F1690" t="s">
        <v>1605</v>
      </c>
      <c r="G1690" t="s">
        <v>2749</v>
      </c>
      <c r="H1690" t="s">
        <v>145</v>
      </c>
      <c r="I1690" t="s">
        <v>3432</v>
      </c>
      <c r="J1690" t="s">
        <v>124</v>
      </c>
      <c r="K1690" t="s">
        <v>2195</v>
      </c>
      <c r="L1690">
        <v>0</v>
      </c>
      <c r="M1690">
        <v>796</v>
      </c>
      <c r="N1690" t="s">
        <v>296</v>
      </c>
      <c r="O1690">
        <v>20</v>
      </c>
      <c r="P1690">
        <v>3350</v>
      </c>
      <c r="Q1690">
        <f t="shared" si="79"/>
        <v>67000</v>
      </c>
      <c r="R1690">
        <f t="shared" si="80"/>
        <v>75040</v>
      </c>
      <c r="S1690"/>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c r="AP1690" s="5"/>
      <c r="AQ1690" s="5"/>
      <c r="AR1690" s="5"/>
      <c r="AS1690" s="5"/>
      <c r="AT1690" s="5"/>
      <c r="AU1690" s="5"/>
      <c r="AV1690" s="5"/>
      <c r="AW1690" s="5"/>
      <c r="AX1690" s="5"/>
      <c r="AY1690" s="5"/>
      <c r="AZ1690" s="5"/>
      <c r="BA1690" s="5"/>
      <c r="BB1690" s="5"/>
      <c r="BC1690" s="5"/>
      <c r="BD1690" s="5"/>
      <c r="BE1690" s="5"/>
      <c r="BF1690" s="5"/>
      <c r="BG1690" s="5"/>
      <c r="BH1690" s="5"/>
    </row>
    <row r="1691" spans="1:60" s="2" customFormat="1" ht="15" x14ac:dyDescent="0.25">
      <c r="A1691" t="s">
        <v>4019</v>
      </c>
      <c r="B1691" t="s">
        <v>25</v>
      </c>
      <c r="C1691" t="s">
        <v>3491</v>
      </c>
      <c r="D1691" t="s">
        <v>3497</v>
      </c>
      <c r="E1691" t="s">
        <v>116</v>
      </c>
      <c r="F1691" t="s">
        <v>1605</v>
      </c>
      <c r="G1691" t="s">
        <v>2749</v>
      </c>
      <c r="H1691" t="s">
        <v>146</v>
      </c>
      <c r="I1691" t="s">
        <v>615</v>
      </c>
      <c r="J1691" t="s">
        <v>124</v>
      </c>
      <c r="K1691" t="s">
        <v>2195</v>
      </c>
      <c r="L1691">
        <v>0</v>
      </c>
      <c r="M1691">
        <v>796</v>
      </c>
      <c r="N1691" t="s">
        <v>296</v>
      </c>
      <c r="O1691">
        <v>20</v>
      </c>
      <c r="P1691">
        <v>3350</v>
      </c>
      <c r="Q1691">
        <f t="shared" si="79"/>
        <v>67000</v>
      </c>
      <c r="R1691">
        <f t="shared" si="80"/>
        <v>75040</v>
      </c>
      <c r="S1691"/>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c r="AP1691" s="5"/>
      <c r="AQ1691" s="5"/>
      <c r="AR1691" s="5"/>
      <c r="AS1691" s="5"/>
      <c r="AT1691" s="5"/>
      <c r="AU1691" s="5"/>
      <c r="AV1691" s="5"/>
      <c r="AW1691" s="5"/>
      <c r="AX1691" s="5"/>
      <c r="AY1691" s="5"/>
      <c r="AZ1691" s="5"/>
      <c r="BA1691" s="5"/>
      <c r="BB1691" s="5"/>
      <c r="BC1691" s="5"/>
      <c r="BD1691" s="5"/>
      <c r="BE1691" s="5"/>
      <c r="BF1691" s="5"/>
      <c r="BG1691" s="5"/>
      <c r="BH1691" s="5"/>
    </row>
    <row r="1692" spans="1:60" s="2" customFormat="1" ht="15" x14ac:dyDescent="0.25">
      <c r="A1692" t="s">
        <v>4020</v>
      </c>
      <c r="B1692" t="s">
        <v>25</v>
      </c>
      <c r="C1692" t="s">
        <v>3491</v>
      </c>
      <c r="D1692" t="s">
        <v>3497</v>
      </c>
      <c r="E1692" t="s">
        <v>116</v>
      </c>
      <c r="F1692" t="s">
        <v>1605</v>
      </c>
      <c r="G1692" t="s">
        <v>2749</v>
      </c>
      <c r="H1692" t="s">
        <v>756</v>
      </c>
      <c r="I1692" t="s">
        <v>2213</v>
      </c>
      <c r="J1692" t="s">
        <v>124</v>
      </c>
      <c r="K1692" t="s">
        <v>2195</v>
      </c>
      <c r="L1692">
        <v>0</v>
      </c>
      <c r="M1692">
        <v>796</v>
      </c>
      <c r="N1692" t="s">
        <v>296</v>
      </c>
      <c r="O1692">
        <v>40</v>
      </c>
      <c r="P1692">
        <v>3350</v>
      </c>
      <c r="Q1692">
        <f t="shared" si="79"/>
        <v>134000</v>
      </c>
      <c r="R1692">
        <f t="shared" si="80"/>
        <v>150080</v>
      </c>
      <c r="S1692"/>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c r="AT1692" s="5"/>
      <c r="AU1692" s="5"/>
      <c r="AV1692" s="5"/>
      <c r="AW1692" s="5"/>
      <c r="AX1692" s="5"/>
      <c r="AY1692" s="5"/>
      <c r="AZ1692" s="5"/>
      <c r="BA1692" s="5"/>
      <c r="BB1692" s="5"/>
      <c r="BC1692" s="5"/>
      <c r="BD1692" s="5"/>
      <c r="BE1692" s="5"/>
      <c r="BF1692" s="5"/>
      <c r="BG1692" s="5"/>
      <c r="BH1692" s="5"/>
    </row>
    <row r="1693" spans="1:60" s="2" customFormat="1" ht="15" x14ac:dyDescent="0.25">
      <c r="A1693" t="s">
        <v>4021</v>
      </c>
      <c r="B1693" t="s">
        <v>25</v>
      </c>
      <c r="C1693" t="s">
        <v>3491</v>
      </c>
      <c r="D1693" t="s">
        <v>3497</v>
      </c>
      <c r="E1693" t="s">
        <v>116</v>
      </c>
      <c r="F1693" t="s">
        <v>1605</v>
      </c>
      <c r="G1693" t="s">
        <v>2749</v>
      </c>
      <c r="H1693" t="s">
        <v>753</v>
      </c>
      <c r="I1693" t="s">
        <v>2218</v>
      </c>
      <c r="J1693" t="s">
        <v>124</v>
      </c>
      <c r="K1693" t="s">
        <v>2195</v>
      </c>
      <c r="L1693">
        <v>0</v>
      </c>
      <c r="M1693">
        <v>796</v>
      </c>
      <c r="N1693" t="s">
        <v>296</v>
      </c>
      <c r="O1693">
        <v>20</v>
      </c>
      <c r="P1693">
        <v>3350</v>
      </c>
      <c r="Q1693">
        <f t="shared" si="79"/>
        <v>67000</v>
      </c>
      <c r="R1693">
        <f t="shared" si="80"/>
        <v>75040</v>
      </c>
      <c r="S1693"/>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row>
    <row r="1694" spans="1:60" s="2" customFormat="1" ht="15" x14ac:dyDescent="0.25">
      <c r="A1694" t="s">
        <v>4022</v>
      </c>
      <c r="B1694" t="s">
        <v>25</v>
      </c>
      <c r="C1694" t="s">
        <v>3491</v>
      </c>
      <c r="D1694" t="s">
        <v>3497</v>
      </c>
      <c r="E1694" t="s">
        <v>116</v>
      </c>
      <c r="F1694" t="s">
        <v>1605</v>
      </c>
      <c r="G1694" t="s">
        <v>2749</v>
      </c>
      <c r="H1694" t="s">
        <v>128</v>
      </c>
      <c r="I1694" t="s">
        <v>2817</v>
      </c>
      <c r="J1694" t="s">
        <v>124</v>
      </c>
      <c r="K1694" t="s">
        <v>2195</v>
      </c>
      <c r="L1694">
        <v>0</v>
      </c>
      <c r="M1694">
        <v>796</v>
      </c>
      <c r="N1694" t="s">
        <v>296</v>
      </c>
      <c r="O1694">
        <v>20</v>
      </c>
      <c r="P1694">
        <v>3350</v>
      </c>
      <c r="Q1694">
        <f t="shared" ref="Q1694:Q1765" si="81">O1694*P1694</f>
        <v>67000</v>
      </c>
      <c r="R1694">
        <f t="shared" ref="R1694:R1765" si="82">Q1694*1.12</f>
        <v>75040</v>
      </c>
      <c r="S1694"/>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row>
    <row r="1695" spans="1:60" s="2" customFormat="1" ht="15" x14ac:dyDescent="0.25">
      <c r="A1695" t="s">
        <v>4023</v>
      </c>
      <c r="B1695" t="s">
        <v>25</v>
      </c>
      <c r="C1695" t="s">
        <v>3491</v>
      </c>
      <c r="D1695" t="s">
        <v>3497</v>
      </c>
      <c r="E1695" t="s">
        <v>116</v>
      </c>
      <c r="F1695" t="s">
        <v>1605</v>
      </c>
      <c r="G1695" t="s">
        <v>2749</v>
      </c>
      <c r="H1695" t="s">
        <v>613</v>
      </c>
      <c r="I1695" t="s">
        <v>2811</v>
      </c>
      <c r="J1695" t="s">
        <v>124</v>
      </c>
      <c r="K1695" t="s">
        <v>2195</v>
      </c>
      <c r="L1695">
        <v>0</v>
      </c>
      <c r="M1695">
        <v>796</v>
      </c>
      <c r="N1695" t="s">
        <v>296</v>
      </c>
      <c r="O1695">
        <v>20</v>
      </c>
      <c r="P1695">
        <v>3350</v>
      </c>
      <c r="Q1695">
        <f t="shared" si="81"/>
        <v>67000</v>
      </c>
      <c r="R1695">
        <f t="shared" si="82"/>
        <v>75040</v>
      </c>
      <c r="S1695"/>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c r="AP1695" s="5"/>
      <c r="AQ1695" s="5"/>
      <c r="AR1695" s="5"/>
      <c r="AS1695" s="5"/>
      <c r="AT1695" s="5"/>
      <c r="AU1695" s="5"/>
      <c r="AV1695" s="5"/>
      <c r="AW1695" s="5"/>
      <c r="AX1695" s="5"/>
      <c r="AY1695" s="5"/>
      <c r="AZ1695" s="5"/>
      <c r="BA1695" s="5"/>
      <c r="BB1695" s="5"/>
      <c r="BC1695" s="5"/>
      <c r="BD1695" s="5"/>
      <c r="BE1695" s="5"/>
      <c r="BF1695" s="5"/>
      <c r="BG1695" s="5"/>
      <c r="BH1695" s="5"/>
    </row>
    <row r="1696" spans="1:60" s="2" customFormat="1" ht="15" x14ac:dyDescent="0.25">
      <c r="A1696" t="s">
        <v>4024</v>
      </c>
      <c r="B1696" t="s">
        <v>25</v>
      </c>
      <c r="C1696" t="s">
        <v>3491</v>
      </c>
      <c r="D1696" t="s">
        <v>3497</v>
      </c>
      <c r="E1696" t="s">
        <v>116</v>
      </c>
      <c r="F1696" t="s">
        <v>1605</v>
      </c>
      <c r="G1696" t="s">
        <v>2749</v>
      </c>
      <c r="H1696" t="s">
        <v>757</v>
      </c>
      <c r="I1696" t="s">
        <v>2186</v>
      </c>
      <c r="J1696" t="s">
        <v>124</v>
      </c>
      <c r="K1696" t="s">
        <v>2195</v>
      </c>
      <c r="L1696">
        <v>0</v>
      </c>
      <c r="M1696">
        <v>796</v>
      </c>
      <c r="N1696" t="s">
        <v>296</v>
      </c>
      <c r="O1696">
        <v>20</v>
      </c>
      <c r="P1696">
        <v>3350</v>
      </c>
      <c r="Q1696">
        <f t="shared" si="81"/>
        <v>67000</v>
      </c>
      <c r="R1696">
        <f t="shared" si="82"/>
        <v>75040</v>
      </c>
      <c r="S1696"/>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c r="AP1696" s="5"/>
      <c r="AQ1696" s="5"/>
      <c r="AR1696" s="5"/>
      <c r="AS1696" s="5"/>
      <c r="AT1696" s="5"/>
      <c r="AU1696" s="5"/>
      <c r="AV1696" s="5"/>
      <c r="AW1696" s="5"/>
      <c r="AX1696" s="5"/>
      <c r="AY1696" s="5"/>
      <c r="AZ1696" s="5"/>
      <c r="BA1696" s="5"/>
      <c r="BB1696" s="5"/>
      <c r="BC1696" s="5"/>
      <c r="BD1696" s="5"/>
      <c r="BE1696" s="5"/>
      <c r="BF1696" s="5"/>
      <c r="BG1696" s="5"/>
      <c r="BH1696" s="5"/>
    </row>
    <row r="1697" spans="1:60" s="2" customFormat="1" ht="15" x14ac:dyDescent="0.25">
      <c r="A1697" t="s">
        <v>4025</v>
      </c>
      <c r="B1697" t="s">
        <v>25</v>
      </c>
      <c r="C1697" t="s">
        <v>3491</v>
      </c>
      <c r="D1697" t="s">
        <v>3497</v>
      </c>
      <c r="E1697" t="s">
        <v>116</v>
      </c>
      <c r="F1697" t="s">
        <v>1605</v>
      </c>
      <c r="G1697" t="s">
        <v>2749</v>
      </c>
      <c r="H1697" t="s">
        <v>131</v>
      </c>
      <c r="I1697" t="s">
        <v>2217</v>
      </c>
      <c r="J1697" t="s">
        <v>124</v>
      </c>
      <c r="K1697" t="s">
        <v>2195</v>
      </c>
      <c r="L1697">
        <v>0</v>
      </c>
      <c r="M1697">
        <v>796</v>
      </c>
      <c r="N1697" t="s">
        <v>296</v>
      </c>
      <c r="O1697">
        <v>20</v>
      </c>
      <c r="P1697">
        <v>3350</v>
      </c>
      <c r="Q1697">
        <f t="shared" si="81"/>
        <v>67000</v>
      </c>
      <c r="R1697">
        <f t="shared" si="82"/>
        <v>75040</v>
      </c>
      <c r="S1697"/>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c r="AP1697" s="5"/>
      <c r="AQ1697" s="5"/>
      <c r="AR1697" s="5"/>
      <c r="AS1697" s="5"/>
      <c r="AT1697" s="5"/>
      <c r="AU1697" s="5"/>
      <c r="AV1697" s="5"/>
      <c r="AW1697" s="5"/>
      <c r="AX1697" s="5"/>
      <c r="AY1697" s="5"/>
      <c r="AZ1697" s="5"/>
      <c r="BA1697" s="5"/>
      <c r="BB1697" s="5"/>
      <c r="BC1697" s="5"/>
      <c r="BD1697" s="5"/>
      <c r="BE1697" s="5"/>
      <c r="BF1697" s="5"/>
      <c r="BG1697" s="5"/>
      <c r="BH1697" s="5"/>
    </row>
    <row r="1698" spans="1:60" s="2" customFormat="1" ht="15" x14ac:dyDescent="0.25">
      <c r="A1698" t="s">
        <v>4026</v>
      </c>
      <c r="B1698" t="s">
        <v>25</v>
      </c>
      <c r="C1698" t="s">
        <v>3491</v>
      </c>
      <c r="D1698" t="s">
        <v>3498</v>
      </c>
      <c r="E1698" t="s">
        <v>116</v>
      </c>
      <c r="F1698" t="s">
        <v>1605</v>
      </c>
      <c r="G1698" t="s">
        <v>2749</v>
      </c>
      <c r="H1698" t="s">
        <v>125</v>
      </c>
      <c r="I1698" t="s">
        <v>2206</v>
      </c>
      <c r="J1698" t="s">
        <v>124</v>
      </c>
      <c r="K1698" t="s">
        <v>2195</v>
      </c>
      <c r="L1698">
        <v>0</v>
      </c>
      <c r="M1698">
        <v>796</v>
      </c>
      <c r="N1698" t="s">
        <v>296</v>
      </c>
      <c r="O1698">
        <v>20</v>
      </c>
      <c r="P1698">
        <v>1365</v>
      </c>
      <c r="Q1698">
        <f t="shared" si="81"/>
        <v>27300</v>
      </c>
      <c r="R1698">
        <f t="shared" si="82"/>
        <v>30576.000000000004</v>
      </c>
      <c r="S1698"/>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c r="AP1698" s="5"/>
      <c r="AQ1698" s="5"/>
      <c r="AR1698" s="5"/>
      <c r="AS1698" s="5"/>
      <c r="AT1698" s="5"/>
      <c r="AU1698" s="5"/>
      <c r="AV1698" s="5"/>
      <c r="AW1698" s="5"/>
      <c r="AX1698" s="5"/>
      <c r="AY1698" s="5"/>
      <c r="AZ1698" s="5"/>
      <c r="BA1698" s="5"/>
      <c r="BB1698" s="5"/>
      <c r="BC1698" s="5"/>
      <c r="BD1698" s="5"/>
      <c r="BE1698" s="5"/>
      <c r="BF1698" s="5"/>
      <c r="BG1698" s="5"/>
      <c r="BH1698" s="5"/>
    </row>
    <row r="1699" spans="1:60" s="2" customFormat="1" ht="15" x14ac:dyDescent="0.25">
      <c r="A1699" t="s">
        <v>4027</v>
      </c>
      <c r="B1699" t="s">
        <v>25</v>
      </c>
      <c r="C1699" t="s">
        <v>3652</v>
      </c>
      <c r="D1699" t="s">
        <v>3653</v>
      </c>
      <c r="E1699" t="s">
        <v>116</v>
      </c>
      <c r="F1699" t="s">
        <v>1605</v>
      </c>
      <c r="G1699" t="s">
        <v>2749</v>
      </c>
      <c r="H1699" t="s">
        <v>753</v>
      </c>
      <c r="I1699" t="s">
        <v>2212</v>
      </c>
      <c r="J1699" t="s">
        <v>124</v>
      </c>
      <c r="K1699" t="s">
        <v>2195</v>
      </c>
      <c r="L1699">
        <v>0</v>
      </c>
      <c r="M1699">
        <v>796</v>
      </c>
      <c r="N1699" t="s">
        <v>296</v>
      </c>
      <c r="O1699">
        <v>2</v>
      </c>
      <c r="P1699">
        <v>7700</v>
      </c>
      <c r="Q1699">
        <f t="shared" ref="Q1699:Q1706" si="83">O1699*P1699</f>
        <v>15400</v>
      </c>
      <c r="R1699">
        <f t="shared" ref="R1699:R1706" si="84">Q1699*1.12</f>
        <v>17248</v>
      </c>
      <c r="S1699"/>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c r="AT1699" s="5"/>
      <c r="AU1699" s="5"/>
      <c r="AV1699" s="5"/>
      <c r="AW1699" s="5"/>
      <c r="AX1699" s="5"/>
      <c r="AY1699" s="5"/>
      <c r="AZ1699" s="5"/>
      <c r="BA1699" s="5"/>
      <c r="BB1699" s="5"/>
      <c r="BC1699" s="5"/>
      <c r="BD1699" s="5"/>
      <c r="BE1699" s="5"/>
      <c r="BF1699" s="5"/>
      <c r="BG1699" s="5"/>
      <c r="BH1699" s="5"/>
    </row>
    <row r="1700" spans="1:60" s="2" customFormat="1" ht="15" x14ac:dyDescent="0.25">
      <c r="A1700" t="s">
        <v>4028</v>
      </c>
      <c r="B1700" t="s">
        <v>25</v>
      </c>
      <c r="C1700" t="s">
        <v>3652</v>
      </c>
      <c r="D1700" t="s">
        <v>3654</v>
      </c>
      <c r="E1700" t="s">
        <v>116</v>
      </c>
      <c r="F1700" t="s">
        <v>1605</v>
      </c>
      <c r="G1700" t="s">
        <v>2749</v>
      </c>
      <c r="H1700" t="s">
        <v>125</v>
      </c>
      <c r="I1700" t="s">
        <v>2205</v>
      </c>
      <c r="J1700" t="s">
        <v>124</v>
      </c>
      <c r="K1700" t="s">
        <v>2195</v>
      </c>
      <c r="L1700">
        <v>0</v>
      </c>
      <c r="M1700">
        <v>796</v>
      </c>
      <c r="N1700" t="s">
        <v>296</v>
      </c>
      <c r="O1700">
        <v>3</v>
      </c>
      <c r="P1700">
        <v>7700</v>
      </c>
      <c r="Q1700">
        <f t="shared" si="83"/>
        <v>23100</v>
      </c>
      <c r="R1700">
        <f t="shared" si="84"/>
        <v>25872.000000000004</v>
      </c>
      <c r="S1700"/>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c r="AT1700" s="5"/>
      <c r="AU1700" s="5"/>
      <c r="AV1700" s="5"/>
      <c r="AW1700" s="5"/>
      <c r="AX1700" s="5"/>
      <c r="AY1700" s="5"/>
      <c r="AZ1700" s="5"/>
      <c r="BA1700" s="5"/>
      <c r="BB1700" s="5"/>
      <c r="BC1700" s="5"/>
      <c r="BD1700" s="5"/>
      <c r="BE1700" s="5"/>
      <c r="BF1700" s="5"/>
      <c r="BG1700" s="5"/>
      <c r="BH1700" s="5"/>
    </row>
    <row r="1701" spans="1:60" s="2" customFormat="1" ht="15" x14ac:dyDescent="0.25">
      <c r="A1701" t="s">
        <v>4029</v>
      </c>
      <c r="B1701" t="s">
        <v>25</v>
      </c>
      <c r="C1701" t="s">
        <v>3652</v>
      </c>
      <c r="D1701" t="s">
        <v>3654</v>
      </c>
      <c r="E1701" t="s">
        <v>116</v>
      </c>
      <c r="F1701" t="s">
        <v>1605</v>
      </c>
      <c r="G1701" t="s">
        <v>2749</v>
      </c>
      <c r="H1701" t="s">
        <v>125</v>
      </c>
      <c r="I1701" t="s">
        <v>2216</v>
      </c>
      <c r="J1701" t="s">
        <v>124</v>
      </c>
      <c r="K1701" t="s">
        <v>2195</v>
      </c>
      <c r="L1701">
        <v>0</v>
      </c>
      <c r="M1701">
        <v>796</v>
      </c>
      <c r="N1701" t="s">
        <v>296</v>
      </c>
      <c r="O1701">
        <v>5</v>
      </c>
      <c r="P1701">
        <v>7700</v>
      </c>
      <c r="Q1701">
        <f t="shared" si="83"/>
        <v>38500</v>
      </c>
      <c r="R1701">
        <f t="shared" si="84"/>
        <v>43120.000000000007</v>
      </c>
      <c r="S1701"/>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c r="AP1701" s="5"/>
      <c r="AQ1701" s="5"/>
      <c r="AR1701" s="5"/>
      <c r="AS1701" s="5"/>
      <c r="AT1701" s="5"/>
      <c r="AU1701" s="5"/>
      <c r="AV1701" s="5"/>
      <c r="AW1701" s="5"/>
      <c r="AX1701" s="5"/>
      <c r="AY1701" s="5"/>
      <c r="AZ1701" s="5"/>
      <c r="BA1701" s="5"/>
      <c r="BB1701" s="5"/>
      <c r="BC1701" s="5"/>
      <c r="BD1701" s="5"/>
      <c r="BE1701" s="5"/>
      <c r="BF1701" s="5"/>
      <c r="BG1701" s="5"/>
      <c r="BH1701" s="5"/>
    </row>
    <row r="1702" spans="1:60" s="2" customFormat="1" ht="15" x14ac:dyDescent="0.25">
      <c r="A1702" t="s">
        <v>4030</v>
      </c>
      <c r="B1702" t="s">
        <v>25</v>
      </c>
      <c r="C1702" t="s">
        <v>3652</v>
      </c>
      <c r="D1702" t="s">
        <v>3654</v>
      </c>
      <c r="E1702" t="s">
        <v>116</v>
      </c>
      <c r="F1702" t="s">
        <v>1605</v>
      </c>
      <c r="G1702" t="s">
        <v>2749</v>
      </c>
      <c r="H1702" t="s">
        <v>125</v>
      </c>
      <c r="I1702" t="s">
        <v>2206</v>
      </c>
      <c r="J1702" t="s">
        <v>124</v>
      </c>
      <c r="K1702" t="s">
        <v>2195</v>
      </c>
      <c r="L1702">
        <v>0</v>
      </c>
      <c r="M1702">
        <v>796</v>
      </c>
      <c r="N1702" t="s">
        <v>296</v>
      </c>
      <c r="O1702">
        <v>6</v>
      </c>
      <c r="P1702">
        <v>7700</v>
      </c>
      <c r="Q1702">
        <f t="shared" si="83"/>
        <v>46200</v>
      </c>
      <c r="R1702">
        <f t="shared" si="84"/>
        <v>51744.000000000007</v>
      </c>
      <c r="S1702"/>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c r="AT1702" s="5"/>
      <c r="AU1702" s="5"/>
      <c r="AV1702" s="5"/>
      <c r="AW1702" s="5"/>
      <c r="AX1702" s="5"/>
      <c r="AY1702" s="5"/>
      <c r="AZ1702" s="5"/>
      <c r="BA1702" s="5"/>
      <c r="BB1702" s="5"/>
      <c r="BC1702" s="5"/>
      <c r="BD1702" s="5"/>
      <c r="BE1702" s="5"/>
      <c r="BF1702" s="5"/>
      <c r="BG1702" s="5"/>
      <c r="BH1702" s="5"/>
    </row>
    <row r="1703" spans="1:60" s="2" customFormat="1" ht="15" x14ac:dyDescent="0.25">
      <c r="A1703" t="s">
        <v>4031</v>
      </c>
      <c r="B1703" t="s">
        <v>25</v>
      </c>
      <c r="C1703" t="s">
        <v>3652</v>
      </c>
      <c r="D1703" t="s">
        <v>3654</v>
      </c>
      <c r="E1703" t="s">
        <v>116</v>
      </c>
      <c r="F1703" t="s">
        <v>1605</v>
      </c>
      <c r="G1703" t="s">
        <v>2749</v>
      </c>
      <c r="H1703" t="s">
        <v>128</v>
      </c>
      <c r="I1703" t="s">
        <v>2816</v>
      </c>
      <c r="J1703" t="s">
        <v>124</v>
      </c>
      <c r="K1703" t="s">
        <v>2195</v>
      </c>
      <c r="L1703">
        <v>0</v>
      </c>
      <c r="M1703">
        <v>796</v>
      </c>
      <c r="N1703" t="s">
        <v>296</v>
      </c>
      <c r="O1703">
        <v>2</v>
      </c>
      <c r="P1703">
        <v>7700</v>
      </c>
      <c r="Q1703">
        <f t="shared" si="83"/>
        <v>15400</v>
      </c>
      <c r="R1703">
        <f t="shared" si="84"/>
        <v>17248</v>
      </c>
      <c r="S1703"/>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c r="AP1703" s="5"/>
      <c r="AQ1703" s="5"/>
      <c r="AR1703" s="5"/>
      <c r="AS1703" s="5"/>
      <c r="AT1703" s="5"/>
      <c r="AU1703" s="5"/>
      <c r="AV1703" s="5"/>
      <c r="AW1703" s="5"/>
      <c r="AX1703" s="5"/>
      <c r="AY1703" s="5"/>
      <c r="AZ1703" s="5"/>
      <c r="BA1703" s="5"/>
      <c r="BB1703" s="5"/>
      <c r="BC1703" s="5"/>
      <c r="BD1703" s="5"/>
      <c r="BE1703" s="5"/>
      <c r="BF1703" s="5"/>
      <c r="BG1703" s="5"/>
      <c r="BH1703" s="5"/>
    </row>
    <row r="1704" spans="1:60" s="2" customFormat="1" ht="15" x14ac:dyDescent="0.25">
      <c r="A1704" t="s">
        <v>4032</v>
      </c>
      <c r="B1704" t="s">
        <v>25</v>
      </c>
      <c r="C1704" t="s">
        <v>3652</v>
      </c>
      <c r="D1704" t="s">
        <v>3654</v>
      </c>
      <c r="E1704" t="s">
        <v>116</v>
      </c>
      <c r="F1704" t="s">
        <v>1605</v>
      </c>
      <c r="G1704" t="s">
        <v>2749</v>
      </c>
      <c r="H1704" t="s">
        <v>130</v>
      </c>
      <c r="I1704" t="s">
        <v>3356</v>
      </c>
      <c r="J1704" t="s">
        <v>124</v>
      </c>
      <c r="K1704" t="s">
        <v>2195</v>
      </c>
      <c r="L1704">
        <v>0</v>
      </c>
      <c r="M1704">
        <v>796</v>
      </c>
      <c r="N1704" t="s">
        <v>296</v>
      </c>
      <c r="O1704">
        <v>5</v>
      </c>
      <c r="P1704">
        <v>7700</v>
      </c>
      <c r="Q1704">
        <f t="shared" si="83"/>
        <v>38500</v>
      </c>
      <c r="R1704">
        <f t="shared" si="84"/>
        <v>43120.000000000007</v>
      </c>
      <c r="S1704"/>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c r="AT1704" s="5"/>
      <c r="AU1704" s="5"/>
      <c r="AV1704" s="5"/>
      <c r="AW1704" s="5"/>
      <c r="AX1704" s="5"/>
      <c r="AY1704" s="5"/>
      <c r="AZ1704" s="5"/>
      <c r="BA1704" s="5"/>
      <c r="BB1704" s="5"/>
      <c r="BC1704" s="5"/>
      <c r="BD1704" s="5"/>
      <c r="BE1704" s="5"/>
      <c r="BF1704" s="5"/>
      <c r="BG1704" s="5"/>
      <c r="BH1704" s="5"/>
    </row>
    <row r="1705" spans="1:60" s="2" customFormat="1" ht="15" x14ac:dyDescent="0.25">
      <c r="A1705" t="s">
        <v>4033</v>
      </c>
      <c r="B1705" t="s">
        <v>25</v>
      </c>
      <c r="C1705" t="s">
        <v>3652</v>
      </c>
      <c r="D1705" t="s">
        <v>3655</v>
      </c>
      <c r="E1705" t="s">
        <v>116</v>
      </c>
      <c r="F1705" t="s">
        <v>1605</v>
      </c>
      <c r="G1705" t="s">
        <v>2749</v>
      </c>
      <c r="H1705" t="s">
        <v>753</v>
      </c>
      <c r="I1705" t="s">
        <v>3357</v>
      </c>
      <c r="J1705" t="s">
        <v>124</v>
      </c>
      <c r="K1705" t="s">
        <v>2195</v>
      </c>
      <c r="L1705">
        <v>0</v>
      </c>
      <c r="M1705">
        <v>796</v>
      </c>
      <c r="N1705" t="s">
        <v>296</v>
      </c>
      <c r="O1705">
        <v>6</v>
      </c>
      <c r="P1705">
        <v>7700</v>
      </c>
      <c r="Q1705">
        <f t="shared" si="83"/>
        <v>46200</v>
      </c>
      <c r="R1705">
        <f t="shared" si="84"/>
        <v>51744.000000000007</v>
      </c>
      <c r="S1705"/>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c r="AP1705" s="5"/>
      <c r="AQ1705" s="5"/>
      <c r="AR1705" s="5"/>
      <c r="AS1705" s="5"/>
      <c r="AT1705" s="5"/>
      <c r="AU1705" s="5"/>
      <c r="AV1705" s="5"/>
      <c r="AW1705" s="5"/>
      <c r="AX1705" s="5"/>
      <c r="AY1705" s="5"/>
      <c r="AZ1705" s="5"/>
      <c r="BA1705" s="5"/>
      <c r="BB1705" s="5"/>
      <c r="BC1705" s="5"/>
      <c r="BD1705" s="5"/>
      <c r="BE1705" s="5"/>
      <c r="BF1705" s="5"/>
      <c r="BG1705" s="5"/>
      <c r="BH1705" s="5"/>
    </row>
    <row r="1706" spans="1:60" s="2" customFormat="1" ht="15" x14ac:dyDescent="0.25">
      <c r="A1706" t="s">
        <v>4034</v>
      </c>
      <c r="B1706" t="s">
        <v>25</v>
      </c>
      <c r="C1706" t="s">
        <v>3652</v>
      </c>
      <c r="D1706" t="s">
        <v>3655</v>
      </c>
      <c r="E1706" t="s">
        <v>116</v>
      </c>
      <c r="F1706" t="s">
        <v>1605</v>
      </c>
      <c r="G1706" t="s">
        <v>2749</v>
      </c>
      <c r="H1706" t="s">
        <v>131</v>
      </c>
      <c r="I1706" t="s">
        <v>2217</v>
      </c>
      <c r="J1706" t="s">
        <v>124</v>
      </c>
      <c r="K1706" t="s">
        <v>2195</v>
      </c>
      <c r="L1706">
        <v>0</v>
      </c>
      <c r="M1706">
        <v>796</v>
      </c>
      <c r="N1706" t="s">
        <v>296</v>
      </c>
      <c r="O1706">
        <v>4</v>
      </c>
      <c r="P1706">
        <v>7700</v>
      </c>
      <c r="Q1706">
        <f t="shared" si="83"/>
        <v>30800</v>
      </c>
      <c r="R1706">
        <f t="shared" si="84"/>
        <v>34496</v>
      </c>
      <c r="S1706"/>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c r="AP1706" s="5"/>
      <c r="AQ1706" s="5"/>
      <c r="AR1706" s="5"/>
      <c r="AS1706" s="5"/>
      <c r="AT1706" s="5"/>
      <c r="AU1706" s="5"/>
      <c r="AV1706" s="5"/>
      <c r="AW1706" s="5"/>
      <c r="AX1706" s="5"/>
      <c r="AY1706" s="5"/>
      <c r="AZ1706" s="5"/>
      <c r="BA1706" s="5"/>
      <c r="BB1706" s="5"/>
      <c r="BC1706" s="5"/>
      <c r="BD1706" s="5"/>
      <c r="BE1706" s="5"/>
      <c r="BF1706" s="5"/>
      <c r="BG1706" s="5"/>
      <c r="BH1706" s="5"/>
    </row>
    <row r="1707" spans="1:60" s="2" customFormat="1" ht="15" x14ac:dyDescent="0.25">
      <c r="A1707" t="s">
        <v>4035</v>
      </c>
      <c r="B1707" t="s">
        <v>25</v>
      </c>
      <c r="C1707" t="s">
        <v>3499</v>
      </c>
      <c r="D1707" t="s">
        <v>3500</v>
      </c>
      <c r="E1707" t="s">
        <v>26</v>
      </c>
      <c r="F1707" t="s">
        <v>1605</v>
      </c>
      <c r="G1707" t="s">
        <v>2749</v>
      </c>
      <c r="H1707" t="s">
        <v>2661</v>
      </c>
      <c r="I1707" t="s">
        <v>2215</v>
      </c>
      <c r="J1707" t="s">
        <v>124</v>
      </c>
      <c r="K1707" t="s">
        <v>2195</v>
      </c>
      <c r="L1707">
        <v>0</v>
      </c>
      <c r="M1707">
        <v>796</v>
      </c>
      <c r="N1707" t="s">
        <v>10</v>
      </c>
      <c r="O1707">
        <v>1</v>
      </c>
      <c r="P1707">
        <v>21000</v>
      </c>
      <c r="Q1707">
        <f t="shared" si="81"/>
        <v>21000</v>
      </c>
      <c r="R1707">
        <f t="shared" si="82"/>
        <v>23520.000000000004</v>
      </c>
      <c r="S1707"/>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c r="AP1707" s="5"/>
      <c r="AQ1707" s="5"/>
      <c r="AR1707" s="5"/>
      <c r="AS1707" s="5"/>
      <c r="AT1707" s="5"/>
      <c r="AU1707" s="5"/>
      <c r="AV1707" s="5"/>
      <c r="AW1707" s="5"/>
      <c r="AX1707" s="5"/>
      <c r="AY1707" s="5"/>
      <c r="AZ1707" s="5"/>
      <c r="BA1707" s="5"/>
      <c r="BB1707" s="5"/>
      <c r="BC1707" s="5"/>
      <c r="BD1707" s="5"/>
      <c r="BE1707" s="5"/>
      <c r="BF1707" s="5"/>
      <c r="BG1707" s="5"/>
      <c r="BH1707" s="5"/>
    </row>
    <row r="1708" spans="1:60" s="2" customFormat="1" ht="15" x14ac:dyDescent="0.25">
      <c r="A1708" t="s">
        <v>4036</v>
      </c>
      <c r="B1708" t="s">
        <v>25</v>
      </c>
      <c r="C1708" t="s">
        <v>3501</v>
      </c>
      <c r="D1708" t="s">
        <v>3502</v>
      </c>
      <c r="E1708" t="s">
        <v>26</v>
      </c>
      <c r="F1708" t="s">
        <v>1605</v>
      </c>
      <c r="G1708" t="s">
        <v>2749</v>
      </c>
      <c r="H1708" t="s">
        <v>125</v>
      </c>
      <c r="I1708" t="s">
        <v>2205</v>
      </c>
      <c r="J1708" t="s">
        <v>124</v>
      </c>
      <c r="K1708" t="s">
        <v>2195</v>
      </c>
      <c r="L1708">
        <v>0</v>
      </c>
      <c r="M1708">
        <v>796</v>
      </c>
      <c r="N1708" t="s">
        <v>10</v>
      </c>
      <c r="O1708">
        <v>1</v>
      </c>
      <c r="P1708">
        <v>348480</v>
      </c>
      <c r="Q1708">
        <f t="shared" si="81"/>
        <v>348480</v>
      </c>
      <c r="R1708">
        <f t="shared" si="82"/>
        <v>390297.60000000003</v>
      </c>
      <c r="S1708"/>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c r="AP1708" s="5"/>
      <c r="AQ1708" s="5"/>
      <c r="AR1708" s="5"/>
      <c r="AS1708" s="5"/>
      <c r="AT1708" s="5"/>
      <c r="AU1708" s="5"/>
      <c r="AV1708" s="5"/>
      <c r="AW1708" s="5"/>
      <c r="AX1708" s="5"/>
      <c r="AY1708" s="5"/>
      <c r="AZ1708" s="5"/>
      <c r="BA1708" s="5"/>
      <c r="BB1708" s="5"/>
      <c r="BC1708" s="5"/>
      <c r="BD1708" s="5"/>
      <c r="BE1708" s="5"/>
      <c r="BF1708" s="5"/>
      <c r="BG1708" s="5"/>
      <c r="BH1708" s="5"/>
    </row>
    <row r="1709" spans="1:60" s="2" customFormat="1" ht="15" x14ac:dyDescent="0.25">
      <c r="A1709" t="s">
        <v>4037</v>
      </c>
      <c r="B1709" t="s">
        <v>25</v>
      </c>
      <c r="C1709" t="s">
        <v>3503</v>
      </c>
      <c r="D1709" t="s">
        <v>3504</v>
      </c>
      <c r="E1709" t="s">
        <v>26</v>
      </c>
      <c r="F1709" t="s">
        <v>1605</v>
      </c>
      <c r="G1709" t="s">
        <v>2749</v>
      </c>
      <c r="H1709" t="s">
        <v>146</v>
      </c>
      <c r="I1709" t="s">
        <v>2820</v>
      </c>
      <c r="J1709" t="s">
        <v>124</v>
      </c>
      <c r="K1709" t="s">
        <v>2195</v>
      </c>
      <c r="L1709">
        <v>0</v>
      </c>
      <c r="M1709">
        <v>796</v>
      </c>
      <c r="N1709" t="s">
        <v>889</v>
      </c>
      <c r="O1709">
        <v>10</v>
      </c>
      <c r="P1709">
        <v>4700</v>
      </c>
      <c r="Q1709">
        <f t="shared" si="81"/>
        <v>47000</v>
      </c>
      <c r="R1709">
        <f t="shared" si="82"/>
        <v>52640.000000000007</v>
      </c>
      <c r="S1709"/>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c r="AP1709" s="5"/>
      <c r="AQ1709" s="5"/>
      <c r="AR1709" s="5"/>
      <c r="AS1709" s="5"/>
      <c r="AT1709" s="5"/>
      <c r="AU1709" s="5"/>
      <c r="AV1709" s="5"/>
      <c r="AW1709" s="5"/>
      <c r="AX1709" s="5"/>
      <c r="AY1709" s="5"/>
      <c r="AZ1709" s="5"/>
      <c r="BA1709" s="5"/>
      <c r="BB1709" s="5"/>
      <c r="BC1709" s="5"/>
      <c r="BD1709" s="5"/>
      <c r="BE1709" s="5"/>
      <c r="BF1709" s="5"/>
      <c r="BG1709" s="5"/>
      <c r="BH1709" s="5"/>
    </row>
    <row r="1710" spans="1:60" s="2" customFormat="1" ht="15" x14ac:dyDescent="0.25">
      <c r="A1710" t="s">
        <v>4038</v>
      </c>
      <c r="B1710" t="s">
        <v>25</v>
      </c>
      <c r="C1710" t="s">
        <v>3505</v>
      </c>
      <c r="D1710" t="s">
        <v>3506</v>
      </c>
      <c r="E1710" t="s">
        <v>26</v>
      </c>
      <c r="F1710" t="s">
        <v>1605</v>
      </c>
      <c r="G1710" t="s">
        <v>2749</v>
      </c>
      <c r="H1710" t="s">
        <v>125</v>
      </c>
      <c r="I1710" t="s">
        <v>2206</v>
      </c>
      <c r="J1710" t="s">
        <v>124</v>
      </c>
      <c r="K1710" t="s">
        <v>2195</v>
      </c>
      <c r="L1710">
        <v>0</v>
      </c>
      <c r="M1710">
        <v>796</v>
      </c>
      <c r="N1710" t="s">
        <v>888</v>
      </c>
      <c r="O1710">
        <v>1</v>
      </c>
      <c r="P1710">
        <v>13200</v>
      </c>
      <c r="Q1710">
        <f t="shared" si="81"/>
        <v>13200</v>
      </c>
      <c r="R1710">
        <f t="shared" si="82"/>
        <v>14784.000000000002</v>
      </c>
      <c r="S1710"/>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c r="AP1710" s="5"/>
      <c r="AQ1710" s="5"/>
      <c r="AR1710" s="5"/>
      <c r="AS1710" s="5"/>
      <c r="AT1710" s="5"/>
      <c r="AU1710" s="5"/>
      <c r="AV1710" s="5"/>
      <c r="AW1710" s="5"/>
      <c r="AX1710" s="5"/>
      <c r="AY1710" s="5"/>
      <c r="AZ1710" s="5"/>
      <c r="BA1710" s="5"/>
      <c r="BB1710" s="5"/>
      <c r="BC1710" s="5"/>
      <c r="BD1710" s="5"/>
      <c r="BE1710" s="5"/>
      <c r="BF1710" s="5"/>
      <c r="BG1710" s="5"/>
      <c r="BH1710" s="5"/>
    </row>
    <row r="1711" spans="1:60" s="2" customFormat="1" ht="15" x14ac:dyDescent="0.25">
      <c r="A1711" t="s">
        <v>4039</v>
      </c>
      <c r="B1711" t="s">
        <v>25</v>
      </c>
      <c r="C1711" t="s">
        <v>3507</v>
      </c>
      <c r="D1711" t="s">
        <v>3508</v>
      </c>
      <c r="E1711" t="s">
        <v>26</v>
      </c>
      <c r="F1711" t="s">
        <v>1605</v>
      </c>
      <c r="G1711" t="s">
        <v>2749</v>
      </c>
      <c r="H1711" t="s">
        <v>1488</v>
      </c>
      <c r="I1711" t="s">
        <v>3421</v>
      </c>
      <c r="J1711" t="s">
        <v>124</v>
      </c>
      <c r="K1711" t="s">
        <v>2195</v>
      </c>
      <c r="L1711">
        <v>0</v>
      </c>
      <c r="M1711">
        <v>796</v>
      </c>
      <c r="N1711" t="s">
        <v>10</v>
      </c>
      <c r="O1711">
        <v>1</v>
      </c>
      <c r="P1711">
        <v>60500</v>
      </c>
      <c r="Q1711">
        <f t="shared" si="81"/>
        <v>60500</v>
      </c>
      <c r="R1711">
        <f t="shared" si="82"/>
        <v>67760</v>
      </c>
      <c r="S1711"/>
      <c r="T1711" s="5"/>
      <c r="U1711" s="5"/>
      <c r="V1711" s="5"/>
      <c r="W1711" s="5"/>
      <c r="X1711" s="5"/>
      <c r="Y1711" s="5"/>
      <c r="Z1711" s="5"/>
      <c r="AA1711" s="5"/>
      <c r="AB1711" s="5"/>
      <c r="AC1711" s="5"/>
      <c r="AD1711" s="5"/>
      <c r="AE1711" s="5"/>
      <c r="AF1711" s="5"/>
      <c r="AG1711" s="5"/>
      <c r="AH1711" s="5"/>
      <c r="AI1711" s="5"/>
      <c r="AJ1711" s="5"/>
      <c r="AK1711" s="5"/>
      <c r="AL1711" s="5"/>
      <c r="AM1711" s="5"/>
      <c r="AN1711" s="5"/>
      <c r="AO1711" s="5"/>
      <c r="AP1711" s="5"/>
      <c r="AQ1711" s="5"/>
      <c r="AR1711" s="5"/>
      <c r="AS1711" s="5"/>
      <c r="AT1711" s="5"/>
      <c r="AU1711" s="5"/>
      <c r="AV1711" s="5"/>
      <c r="AW1711" s="5"/>
      <c r="AX1711" s="5"/>
      <c r="AY1711" s="5"/>
      <c r="AZ1711" s="5"/>
      <c r="BA1711" s="5"/>
      <c r="BB1711" s="5"/>
      <c r="BC1711" s="5"/>
      <c r="BD1711" s="5"/>
      <c r="BE1711" s="5"/>
      <c r="BF1711" s="5"/>
      <c r="BG1711" s="5"/>
      <c r="BH1711" s="5"/>
    </row>
    <row r="1712" spans="1:60" s="2" customFormat="1" ht="15" x14ac:dyDescent="0.25">
      <c r="A1712" t="s">
        <v>4040</v>
      </c>
      <c r="B1712" t="s">
        <v>25</v>
      </c>
      <c r="C1712" t="s">
        <v>3507</v>
      </c>
      <c r="D1712" t="s">
        <v>3509</v>
      </c>
      <c r="E1712" t="s">
        <v>26</v>
      </c>
      <c r="F1712" t="s">
        <v>1605</v>
      </c>
      <c r="G1712" t="s">
        <v>2749</v>
      </c>
      <c r="H1712" t="s">
        <v>125</v>
      </c>
      <c r="I1712" t="s">
        <v>2205</v>
      </c>
      <c r="J1712" t="s">
        <v>124</v>
      </c>
      <c r="K1712" t="s">
        <v>2195</v>
      </c>
      <c r="L1712">
        <v>0</v>
      </c>
      <c r="M1712">
        <v>796</v>
      </c>
      <c r="N1712" t="s">
        <v>10</v>
      </c>
      <c r="O1712">
        <v>1</v>
      </c>
      <c r="P1712">
        <v>60500</v>
      </c>
      <c r="Q1712">
        <f t="shared" si="81"/>
        <v>60500</v>
      </c>
      <c r="R1712">
        <f t="shared" si="82"/>
        <v>67760</v>
      </c>
      <c r="S1712"/>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c r="AP1712" s="5"/>
      <c r="AQ1712" s="5"/>
      <c r="AR1712" s="5"/>
      <c r="AS1712" s="5"/>
      <c r="AT1712" s="5"/>
      <c r="AU1712" s="5"/>
      <c r="AV1712" s="5"/>
      <c r="AW1712" s="5"/>
      <c r="AX1712" s="5"/>
      <c r="AY1712" s="5"/>
      <c r="AZ1712" s="5"/>
      <c r="BA1712" s="5"/>
      <c r="BB1712" s="5"/>
      <c r="BC1712" s="5"/>
      <c r="BD1712" s="5"/>
      <c r="BE1712" s="5"/>
      <c r="BF1712" s="5"/>
      <c r="BG1712" s="5"/>
      <c r="BH1712" s="5"/>
    </row>
    <row r="1713" spans="1:60" s="2" customFormat="1" ht="15" x14ac:dyDescent="0.25">
      <c r="A1713" t="s">
        <v>4041</v>
      </c>
      <c r="B1713" t="s">
        <v>25</v>
      </c>
      <c r="C1713" t="s">
        <v>3507</v>
      </c>
      <c r="D1713" t="s">
        <v>3510</v>
      </c>
      <c r="E1713" t="s">
        <v>26</v>
      </c>
      <c r="F1713" t="s">
        <v>1605</v>
      </c>
      <c r="G1713" t="s">
        <v>2749</v>
      </c>
      <c r="H1713" t="s">
        <v>125</v>
      </c>
      <c r="I1713" t="s">
        <v>2205</v>
      </c>
      <c r="J1713" t="s">
        <v>124</v>
      </c>
      <c r="K1713" t="s">
        <v>2195</v>
      </c>
      <c r="L1713">
        <v>0</v>
      </c>
      <c r="M1713">
        <v>796</v>
      </c>
      <c r="N1713" t="s">
        <v>10</v>
      </c>
      <c r="O1713">
        <v>1</v>
      </c>
      <c r="P1713">
        <v>49500</v>
      </c>
      <c r="Q1713">
        <f t="shared" si="81"/>
        <v>49500</v>
      </c>
      <c r="R1713">
        <f t="shared" si="82"/>
        <v>55440.000000000007</v>
      </c>
      <c r="S1713"/>
      <c r="T1713" s="5"/>
      <c r="U1713" s="5"/>
      <c r="V1713" s="5"/>
      <c r="W1713" s="5"/>
      <c r="X1713" s="5"/>
      <c r="Y1713" s="5"/>
      <c r="Z1713" s="5"/>
      <c r="AA1713" s="5"/>
      <c r="AB1713" s="5"/>
      <c r="AC1713" s="5"/>
      <c r="AD1713" s="5"/>
      <c r="AE1713" s="5"/>
      <c r="AF1713" s="5"/>
      <c r="AG1713" s="5"/>
      <c r="AH1713" s="5"/>
      <c r="AI1713" s="5"/>
      <c r="AJ1713" s="5"/>
      <c r="AK1713" s="5"/>
      <c r="AL1713" s="5"/>
      <c r="AM1713" s="5"/>
      <c r="AN1713" s="5"/>
      <c r="AO1713" s="5"/>
      <c r="AP1713" s="5"/>
      <c r="AQ1713" s="5"/>
      <c r="AR1713" s="5"/>
      <c r="AS1713" s="5"/>
      <c r="AT1713" s="5"/>
      <c r="AU1713" s="5"/>
      <c r="AV1713" s="5"/>
      <c r="AW1713" s="5"/>
      <c r="AX1713" s="5"/>
      <c r="AY1713" s="5"/>
      <c r="AZ1713" s="5"/>
      <c r="BA1713" s="5"/>
      <c r="BB1713" s="5"/>
      <c r="BC1713" s="5"/>
      <c r="BD1713" s="5"/>
      <c r="BE1713" s="5"/>
      <c r="BF1713" s="5"/>
      <c r="BG1713" s="5"/>
      <c r="BH1713" s="5"/>
    </row>
    <row r="1714" spans="1:60" s="2" customFormat="1" ht="15" x14ac:dyDescent="0.25">
      <c r="A1714" t="s">
        <v>4042</v>
      </c>
      <c r="B1714" t="s">
        <v>25</v>
      </c>
      <c r="C1714" t="s">
        <v>3507</v>
      </c>
      <c r="D1714" t="s">
        <v>3511</v>
      </c>
      <c r="E1714" t="s">
        <v>26</v>
      </c>
      <c r="F1714" t="s">
        <v>1605</v>
      </c>
      <c r="G1714" t="s">
        <v>2749</v>
      </c>
      <c r="H1714" t="s">
        <v>125</v>
      </c>
      <c r="I1714" t="s">
        <v>2206</v>
      </c>
      <c r="J1714" t="s">
        <v>124</v>
      </c>
      <c r="K1714" t="s">
        <v>2195</v>
      </c>
      <c r="L1714">
        <v>0</v>
      </c>
      <c r="M1714">
        <v>796</v>
      </c>
      <c r="N1714" t="s">
        <v>10</v>
      </c>
      <c r="O1714">
        <v>1</v>
      </c>
      <c r="P1714">
        <v>280600</v>
      </c>
      <c r="Q1714">
        <f t="shared" si="81"/>
        <v>280600</v>
      </c>
      <c r="R1714">
        <f t="shared" si="82"/>
        <v>314272.00000000006</v>
      </c>
      <c r="S1714"/>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c r="AP1714" s="5"/>
      <c r="AQ1714" s="5"/>
      <c r="AR1714" s="5"/>
      <c r="AS1714" s="5"/>
      <c r="AT1714" s="5"/>
      <c r="AU1714" s="5"/>
      <c r="AV1714" s="5"/>
      <c r="AW1714" s="5"/>
      <c r="AX1714" s="5"/>
      <c r="AY1714" s="5"/>
      <c r="AZ1714" s="5"/>
      <c r="BA1714" s="5"/>
      <c r="BB1714" s="5"/>
      <c r="BC1714" s="5"/>
      <c r="BD1714" s="5"/>
      <c r="BE1714" s="5"/>
      <c r="BF1714" s="5"/>
      <c r="BG1714" s="5"/>
      <c r="BH1714" s="5"/>
    </row>
    <row r="1715" spans="1:60" s="2" customFormat="1" ht="15" x14ac:dyDescent="0.25">
      <c r="A1715" t="s">
        <v>4043</v>
      </c>
      <c r="B1715" t="s">
        <v>25</v>
      </c>
      <c r="C1715" t="s">
        <v>3507</v>
      </c>
      <c r="D1715" t="s">
        <v>3509</v>
      </c>
      <c r="E1715" t="s">
        <v>26</v>
      </c>
      <c r="F1715" t="s">
        <v>1605</v>
      </c>
      <c r="G1715" t="s">
        <v>2749</v>
      </c>
      <c r="H1715" t="s">
        <v>613</v>
      </c>
      <c r="I1715" t="s">
        <v>2811</v>
      </c>
      <c r="J1715" t="s">
        <v>124</v>
      </c>
      <c r="K1715" t="s">
        <v>2195</v>
      </c>
      <c r="L1715">
        <v>0</v>
      </c>
      <c r="M1715">
        <v>796</v>
      </c>
      <c r="N1715" t="s">
        <v>10</v>
      </c>
      <c r="O1715">
        <v>1</v>
      </c>
      <c r="P1715">
        <v>60500</v>
      </c>
      <c r="Q1715">
        <f t="shared" si="81"/>
        <v>60500</v>
      </c>
      <c r="R1715">
        <f t="shared" si="82"/>
        <v>67760</v>
      </c>
      <c r="S1715"/>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c r="AP1715" s="5"/>
      <c r="AQ1715" s="5"/>
      <c r="AR1715" s="5"/>
      <c r="AS1715" s="5"/>
      <c r="AT1715" s="5"/>
      <c r="AU1715" s="5"/>
      <c r="AV1715" s="5"/>
      <c r="AW1715" s="5"/>
      <c r="AX1715" s="5"/>
      <c r="AY1715" s="5"/>
      <c r="AZ1715" s="5"/>
      <c r="BA1715" s="5"/>
      <c r="BB1715" s="5"/>
      <c r="BC1715" s="5"/>
      <c r="BD1715" s="5"/>
      <c r="BE1715" s="5"/>
      <c r="BF1715" s="5"/>
      <c r="BG1715" s="5"/>
      <c r="BH1715" s="5"/>
    </row>
    <row r="1716" spans="1:60" s="2" customFormat="1" ht="15" x14ac:dyDescent="0.25">
      <c r="A1716" t="s">
        <v>4044</v>
      </c>
      <c r="B1716" t="s">
        <v>25</v>
      </c>
      <c r="C1716" t="s">
        <v>3512</v>
      </c>
      <c r="D1716" t="s">
        <v>3513</v>
      </c>
      <c r="E1716" t="s">
        <v>26</v>
      </c>
      <c r="F1716" t="s">
        <v>1605</v>
      </c>
      <c r="G1716" t="s">
        <v>2749</v>
      </c>
      <c r="H1716" t="s">
        <v>128</v>
      </c>
      <c r="I1716" t="s">
        <v>3358</v>
      </c>
      <c r="J1716" t="s">
        <v>124</v>
      </c>
      <c r="K1716" t="s">
        <v>2195</v>
      </c>
      <c r="L1716">
        <v>0</v>
      </c>
      <c r="M1716">
        <v>796</v>
      </c>
      <c r="N1716" t="s">
        <v>10</v>
      </c>
      <c r="O1716">
        <v>1</v>
      </c>
      <c r="P1716">
        <v>57310</v>
      </c>
      <c r="Q1716">
        <f t="shared" si="81"/>
        <v>57310</v>
      </c>
      <c r="R1716">
        <f t="shared" si="82"/>
        <v>64187.200000000004</v>
      </c>
      <c r="S1716"/>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c r="AP1716" s="5"/>
      <c r="AQ1716" s="5"/>
      <c r="AR1716" s="5"/>
      <c r="AS1716" s="5"/>
      <c r="AT1716" s="5"/>
      <c r="AU1716" s="5"/>
      <c r="AV1716" s="5"/>
      <c r="AW1716" s="5"/>
      <c r="AX1716" s="5"/>
      <c r="AY1716" s="5"/>
      <c r="AZ1716" s="5"/>
      <c r="BA1716" s="5"/>
      <c r="BB1716" s="5"/>
      <c r="BC1716" s="5"/>
      <c r="BD1716" s="5"/>
      <c r="BE1716" s="5"/>
      <c r="BF1716" s="5"/>
      <c r="BG1716" s="5"/>
      <c r="BH1716" s="5"/>
    </row>
    <row r="1717" spans="1:60" s="2" customFormat="1" ht="15" x14ac:dyDescent="0.25">
      <c r="A1717" t="s">
        <v>4045</v>
      </c>
      <c r="B1717" t="s">
        <v>25</v>
      </c>
      <c r="C1717" t="s">
        <v>3512</v>
      </c>
      <c r="D1717" t="s">
        <v>3514</v>
      </c>
      <c r="E1717" t="s">
        <v>26</v>
      </c>
      <c r="F1717" t="s">
        <v>1605</v>
      </c>
      <c r="G1717" t="s">
        <v>2749</v>
      </c>
      <c r="H1717" t="s">
        <v>128</v>
      </c>
      <c r="I1717" t="s">
        <v>3358</v>
      </c>
      <c r="J1717" t="s">
        <v>124</v>
      </c>
      <c r="K1717" t="s">
        <v>2195</v>
      </c>
      <c r="L1717">
        <v>0</v>
      </c>
      <c r="M1717">
        <v>796</v>
      </c>
      <c r="N1717" t="s">
        <v>10</v>
      </c>
      <c r="O1717">
        <v>1</v>
      </c>
      <c r="P1717">
        <v>47190</v>
      </c>
      <c r="Q1717">
        <f t="shared" si="81"/>
        <v>47190</v>
      </c>
      <c r="R1717">
        <f t="shared" si="82"/>
        <v>52852.800000000003</v>
      </c>
      <c r="S1717"/>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c r="AP1717" s="5"/>
      <c r="AQ1717" s="5"/>
      <c r="AR1717" s="5"/>
      <c r="AS1717" s="5"/>
      <c r="AT1717" s="5"/>
      <c r="AU1717" s="5"/>
      <c r="AV1717" s="5"/>
      <c r="AW1717" s="5"/>
      <c r="AX1717" s="5"/>
      <c r="AY1717" s="5"/>
      <c r="AZ1717" s="5"/>
      <c r="BA1717" s="5"/>
      <c r="BB1717" s="5"/>
      <c r="BC1717" s="5"/>
      <c r="BD1717" s="5"/>
      <c r="BE1717" s="5"/>
      <c r="BF1717" s="5"/>
      <c r="BG1717" s="5"/>
      <c r="BH1717" s="5"/>
    </row>
    <row r="1718" spans="1:60" s="2" customFormat="1" ht="15" x14ac:dyDescent="0.25">
      <c r="A1718" t="s">
        <v>4046</v>
      </c>
      <c r="B1718" t="s">
        <v>25</v>
      </c>
      <c r="C1718" t="s">
        <v>3515</v>
      </c>
      <c r="D1718" t="s">
        <v>3516</v>
      </c>
      <c r="E1718" t="s">
        <v>26</v>
      </c>
      <c r="F1718" t="s">
        <v>1605</v>
      </c>
      <c r="G1718" t="s">
        <v>2749</v>
      </c>
      <c r="H1718" t="s">
        <v>125</v>
      </c>
      <c r="I1718" t="s">
        <v>2205</v>
      </c>
      <c r="J1718" t="s">
        <v>124</v>
      </c>
      <c r="K1718" t="s">
        <v>2195</v>
      </c>
      <c r="L1718">
        <v>0</v>
      </c>
      <c r="M1718">
        <v>796</v>
      </c>
      <c r="N1718" t="s">
        <v>10</v>
      </c>
      <c r="O1718">
        <v>1</v>
      </c>
      <c r="P1718">
        <v>21600</v>
      </c>
      <c r="Q1718">
        <f t="shared" si="81"/>
        <v>21600</v>
      </c>
      <c r="R1718">
        <f t="shared" si="82"/>
        <v>24192.000000000004</v>
      </c>
      <c r="S1718"/>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c r="AP1718" s="5"/>
      <c r="AQ1718" s="5"/>
      <c r="AR1718" s="5"/>
      <c r="AS1718" s="5"/>
      <c r="AT1718" s="5"/>
      <c r="AU1718" s="5"/>
      <c r="AV1718" s="5"/>
      <c r="AW1718" s="5"/>
      <c r="AX1718" s="5"/>
      <c r="AY1718" s="5"/>
      <c r="AZ1718" s="5"/>
      <c r="BA1718" s="5"/>
      <c r="BB1718" s="5"/>
      <c r="BC1718" s="5"/>
      <c r="BD1718" s="5"/>
      <c r="BE1718" s="5"/>
      <c r="BF1718" s="5"/>
      <c r="BG1718" s="5"/>
      <c r="BH1718" s="5"/>
    </row>
    <row r="1719" spans="1:60" s="2" customFormat="1" ht="15" x14ac:dyDescent="0.25">
      <c r="A1719" t="s">
        <v>4047</v>
      </c>
      <c r="B1719" t="s">
        <v>25</v>
      </c>
      <c r="C1719" t="s">
        <v>3515</v>
      </c>
      <c r="D1719" t="s">
        <v>3516</v>
      </c>
      <c r="E1719" t="s">
        <v>26</v>
      </c>
      <c r="F1719" t="s">
        <v>1605</v>
      </c>
      <c r="G1719" t="s">
        <v>2749</v>
      </c>
      <c r="H1719" t="s">
        <v>880</v>
      </c>
      <c r="I1719" t="s">
        <v>2813</v>
      </c>
      <c r="J1719" t="s">
        <v>124</v>
      </c>
      <c r="K1719" t="s">
        <v>2195</v>
      </c>
      <c r="L1719">
        <v>0</v>
      </c>
      <c r="M1719">
        <v>796</v>
      </c>
      <c r="N1719" t="s">
        <v>10</v>
      </c>
      <c r="O1719">
        <v>1</v>
      </c>
      <c r="P1719">
        <v>21600</v>
      </c>
      <c r="Q1719">
        <f t="shared" si="81"/>
        <v>21600</v>
      </c>
      <c r="R1719">
        <f t="shared" si="82"/>
        <v>24192.000000000004</v>
      </c>
      <c r="S1719"/>
      <c r="T1719" s="5"/>
      <c r="U1719" s="5"/>
      <c r="V1719" s="5"/>
      <c r="W1719" s="5"/>
      <c r="X1719" s="5"/>
      <c r="Y1719" s="5"/>
      <c r="Z1719" s="5"/>
      <c r="AA1719" s="5"/>
      <c r="AB1719" s="5"/>
      <c r="AC1719" s="5"/>
      <c r="AD1719" s="5"/>
      <c r="AE1719" s="5"/>
      <c r="AF1719" s="5"/>
      <c r="AG1719" s="5"/>
      <c r="AH1719" s="5"/>
      <c r="AI1719" s="5"/>
      <c r="AJ1719" s="5"/>
      <c r="AK1719" s="5"/>
      <c r="AL1719" s="5"/>
      <c r="AM1719" s="5"/>
      <c r="AN1719" s="5"/>
      <c r="AO1719" s="5"/>
      <c r="AP1719" s="5"/>
      <c r="AQ1719" s="5"/>
      <c r="AR1719" s="5"/>
      <c r="AS1719" s="5"/>
      <c r="AT1719" s="5"/>
      <c r="AU1719" s="5"/>
      <c r="AV1719" s="5"/>
      <c r="AW1719" s="5"/>
      <c r="AX1719" s="5"/>
      <c r="AY1719" s="5"/>
      <c r="AZ1719" s="5"/>
      <c r="BA1719" s="5"/>
      <c r="BB1719" s="5"/>
      <c r="BC1719" s="5"/>
      <c r="BD1719" s="5"/>
      <c r="BE1719" s="5"/>
      <c r="BF1719" s="5"/>
      <c r="BG1719" s="5"/>
      <c r="BH1719" s="5"/>
    </row>
    <row r="1720" spans="1:60" s="2" customFormat="1" ht="15" x14ac:dyDescent="0.25">
      <c r="A1720" t="s">
        <v>4048</v>
      </c>
      <c r="B1720" t="s">
        <v>25</v>
      </c>
      <c r="C1720" t="s">
        <v>3515</v>
      </c>
      <c r="D1720" t="s">
        <v>3516</v>
      </c>
      <c r="E1720" t="s">
        <v>26</v>
      </c>
      <c r="F1720" t="s">
        <v>1605</v>
      </c>
      <c r="G1720" t="s">
        <v>2749</v>
      </c>
      <c r="H1720" t="s">
        <v>145</v>
      </c>
      <c r="I1720" t="s">
        <v>3429</v>
      </c>
      <c r="J1720" t="s">
        <v>124</v>
      </c>
      <c r="K1720" t="s">
        <v>2195</v>
      </c>
      <c r="L1720">
        <v>0</v>
      </c>
      <c r="M1720">
        <v>796</v>
      </c>
      <c r="N1720" t="s">
        <v>10</v>
      </c>
      <c r="O1720">
        <v>1</v>
      </c>
      <c r="P1720">
        <v>21600</v>
      </c>
      <c r="Q1720">
        <f t="shared" si="81"/>
        <v>21600</v>
      </c>
      <c r="R1720">
        <f t="shared" si="82"/>
        <v>24192.000000000004</v>
      </c>
      <c r="S1720"/>
      <c r="T1720" s="5"/>
      <c r="U1720" s="5"/>
      <c r="V1720" s="5"/>
      <c r="W1720" s="5"/>
      <c r="X1720" s="5"/>
      <c r="Y1720" s="5"/>
      <c r="Z1720" s="5"/>
      <c r="AA1720" s="5"/>
      <c r="AB1720" s="5"/>
      <c r="AC1720" s="5"/>
      <c r="AD1720" s="5"/>
      <c r="AE1720" s="5"/>
      <c r="AF1720" s="5"/>
      <c r="AG1720" s="5"/>
      <c r="AH1720" s="5"/>
      <c r="AI1720" s="5"/>
      <c r="AJ1720" s="5"/>
      <c r="AK1720" s="5"/>
      <c r="AL1720" s="5"/>
      <c r="AM1720" s="5"/>
      <c r="AN1720" s="5"/>
      <c r="AO1720" s="5"/>
      <c r="AP1720" s="5"/>
      <c r="AQ1720" s="5"/>
      <c r="AR1720" s="5"/>
      <c r="AS1720" s="5"/>
      <c r="AT1720" s="5"/>
      <c r="AU1720" s="5"/>
      <c r="AV1720" s="5"/>
      <c r="AW1720" s="5"/>
      <c r="AX1720" s="5"/>
      <c r="AY1720" s="5"/>
      <c r="AZ1720" s="5"/>
      <c r="BA1720" s="5"/>
      <c r="BB1720" s="5"/>
      <c r="BC1720" s="5"/>
      <c r="BD1720" s="5"/>
      <c r="BE1720" s="5"/>
      <c r="BF1720" s="5"/>
      <c r="BG1720" s="5"/>
      <c r="BH1720" s="5"/>
    </row>
    <row r="1721" spans="1:60" s="2" customFormat="1" ht="15" x14ac:dyDescent="0.25">
      <c r="A1721" t="s">
        <v>4049</v>
      </c>
      <c r="B1721" t="s">
        <v>25</v>
      </c>
      <c r="C1721" t="s">
        <v>3517</v>
      </c>
      <c r="D1721" t="s">
        <v>3518</v>
      </c>
      <c r="E1721" t="s">
        <v>26</v>
      </c>
      <c r="F1721" t="s">
        <v>1605</v>
      </c>
      <c r="G1721" t="s">
        <v>2749</v>
      </c>
      <c r="H1721" t="s">
        <v>613</v>
      </c>
      <c r="I1721" t="s">
        <v>2811</v>
      </c>
      <c r="J1721" t="s">
        <v>124</v>
      </c>
      <c r="K1721" t="s">
        <v>2195</v>
      </c>
      <c r="L1721">
        <v>0</v>
      </c>
      <c r="M1721">
        <v>796</v>
      </c>
      <c r="N1721" t="s">
        <v>10</v>
      </c>
      <c r="O1721">
        <v>1</v>
      </c>
      <c r="P1721">
        <v>129950</v>
      </c>
      <c r="Q1721">
        <f t="shared" si="81"/>
        <v>129950</v>
      </c>
      <c r="R1721">
        <f t="shared" si="82"/>
        <v>145544</v>
      </c>
      <c r="S1721"/>
      <c r="T1721" s="5"/>
      <c r="U1721" s="5"/>
      <c r="V1721" s="5"/>
      <c r="W1721" s="5"/>
      <c r="X1721" s="5"/>
      <c r="Y1721" s="5"/>
      <c r="Z1721" s="5"/>
      <c r="AA1721" s="5"/>
      <c r="AB1721" s="5"/>
      <c r="AC1721" s="5"/>
      <c r="AD1721" s="5"/>
      <c r="AE1721" s="5"/>
      <c r="AF1721" s="5"/>
      <c r="AG1721" s="5"/>
      <c r="AH1721" s="5"/>
      <c r="AI1721" s="5"/>
      <c r="AJ1721" s="5"/>
      <c r="AK1721" s="5"/>
      <c r="AL1721" s="5"/>
      <c r="AM1721" s="5"/>
      <c r="AN1721" s="5"/>
      <c r="AO1721" s="5"/>
      <c r="AP1721" s="5"/>
      <c r="AQ1721" s="5"/>
      <c r="AR1721" s="5"/>
      <c r="AS1721" s="5"/>
      <c r="AT1721" s="5"/>
      <c r="AU1721" s="5"/>
      <c r="AV1721" s="5"/>
      <c r="AW1721" s="5"/>
      <c r="AX1721" s="5"/>
      <c r="AY1721" s="5"/>
      <c r="AZ1721" s="5"/>
      <c r="BA1721" s="5"/>
      <c r="BB1721" s="5"/>
      <c r="BC1721" s="5"/>
      <c r="BD1721" s="5"/>
      <c r="BE1721" s="5"/>
      <c r="BF1721" s="5"/>
      <c r="BG1721" s="5"/>
      <c r="BH1721" s="5"/>
    </row>
    <row r="1722" spans="1:60" s="2" customFormat="1" ht="15" x14ac:dyDescent="0.25">
      <c r="A1722" t="s">
        <v>4050</v>
      </c>
      <c r="B1722" t="s">
        <v>25</v>
      </c>
      <c r="C1722" t="s">
        <v>3519</v>
      </c>
      <c r="D1722" t="s">
        <v>3520</v>
      </c>
      <c r="E1722" t="s">
        <v>26</v>
      </c>
      <c r="F1722" t="s">
        <v>1605</v>
      </c>
      <c r="G1722" t="s">
        <v>2749</v>
      </c>
      <c r="H1722" t="s">
        <v>756</v>
      </c>
      <c r="I1722" t="s">
        <v>2213</v>
      </c>
      <c r="J1722" t="s">
        <v>124</v>
      </c>
      <c r="K1722" t="s">
        <v>2195</v>
      </c>
      <c r="L1722">
        <v>0</v>
      </c>
      <c r="M1722">
        <v>796</v>
      </c>
      <c r="N1722" t="s">
        <v>10</v>
      </c>
      <c r="O1722">
        <v>2</v>
      </c>
      <c r="P1722">
        <v>269500</v>
      </c>
      <c r="Q1722">
        <f t="shared" si="81"/>
        <v>539000</v>
      </c>
      <c r="R1722">
        <f t="shared" si="82"/>
        <v>603680</v>
      </c>
      <c r="S1722"/>
      <c r="T1722" s="5"/>
      <c r="U1722" s="5"/>
      <c r="V1722" s="5"/>
      <c r="W1722" s="5"/>
      <c r="X1722" s="5"/>
      <c r="Y1722" s="5"/>
      <c r="Z1722" s="5"/>
      <c r="AA1722" s="5"/>
      <c r="AB1722" s="5"/>
      <c r="AC1722" s="5"/>
      <c r="AD1722" s="5"/>
      <c r="AE1722" s="5"/>
      <c r="AF1722" s="5"/>
      <c r="AG1722" s="5"/>
      <c r="AH1722" s="5"/>
      <c r="AI1722" s="5"/>
      <c r="AJ1722" s="5"/>
      <c r="AK1722" s="5"/>
      <c r="AL1722" s="5"/>
      <c r="AM1722" s="5"/>
      <c r="AN1722" s="5"/>
      <c r="AO1722" s="5"/>
      <c r="AP1722" s="5"/>
      <c r="AQ1722" s="5"/>
      <c r="AR1722" s="5"/>
      <c r="AS1722" s="5"/>
      <c r="AT1722" s="5"/>
      <c r="AU1722" s="5"/>
      <c r="AV1722" s="5"/>
      <c r="AW1722" s="5"/>
      <c r="AX1722" s="5"/>
      <c r="AY1722" s="5"/>
      <c r="AZ1722" s="5"/>
      <c r="BA1722" s="5"/>
      <c r="BB1722" s="5"/>
      <c r="BC1722" s="5"/>
      <c r="BD1722" s="5"/>
      <c r="BE1722" s="5"/>
      <c r="BF1722" s="5"/>
      <c r="BG1722" s="5"/>
      <c r="BH1722" s="5"/>
    </row>
    <row r="1723" spans="1:60" s="2" customFormat="1" ht="15" x14ac:dyDescent="0.25">
      <c r="A1723" t="s">
        <v>4051</v>
      </c>
      <c r="B1723" t="s">
        <v>25</v>
      </c>
      <c r="C1723" t="s">
        <v>3521</v>
      </c>
      <c r="D1723" t="s">
        <v>3522</v>
      </c>
      <c r="E1723" t="s">
        <v>26</v>
      </c>
      <c r="F1723" t="s">
        <v>1605</v>
      </c>
      <c r="G1723" t="s">
        <v>2749</v>
      </c>
      <c r="H1723" t="s">
        <v>125</v>
      </c>
      <c r="I1723" t="s">
        <v>2206</v>
      </c>
      <c r="J1723" t="s">
        <v>124</v>
      </c>
      <c r="K1723" t="s">
        <v>2195</v>
      </c>
      <c r="L1723">
        <v>0</v>
      </c>
      <c r="M1723">
        <v>796</v>
      </c>
      <c r="N1723" t="s">
        <v>296</v>
      </c>
      <c r="O1723">
        <v>40</v>
      </c>
      <c r="P1723">
        <v>860</v>
      </c>
      <c r="Q1723">
        <f t="shared" si="81"/>
        <v>34400</v>
      </c>
      <c r="R1723">
        <f t="shared" si="82"/>
        <v>38528.000000000007</v>
      </c>
      <c r="S1723"/>
      <c r="T1723" s="5"/>
      <c r="U1723" s="5"/>
      <c r="V1723" s="5"/>
      <c r="W1723" s="5"/>
      <c r="X1723" s="5"/>
      <c r="Y1723" s="5"/>
      <c r="Z1723" s="5"/>
      <c r="AA1723" s="5"/>
      <c r="AB1723" s="5"/>
      <c r="AC1723" s="5"/>
      <c r="AD1723" s="5"/>
      <c r="AE1723" s="5"/>
      <c r="AF1723" s="5"/>
      <c r="AG1723" s="5"/>
      <c r="AH1723" s="5"/>
      <c r="AI1723" s="5"/>
      <c r="AJ1723" s="5"/>
      <c r="AK1723" s="5"/>
      <c r="AL1723" s="5"/>
      <c r="AM1723" s="5"/>
      <c r="AN1723" s="5"/>
      <c r="AO1723" s="5"/>
      <c r="AP1723" s="5"/>
      <c r="AQ1723" s="5"/>
      <c r="AR1723" s="5"/>
      <c r="AS1723" s="5"/>
      <c r="AT1723" s="5"/>
      <c r="AU1723" s="5"/>
      <c r="AV1723" s="5"/>
      <c r="AW1723" s="5"/>
      <c r="AX1723" s="5"/>
      <c r="AY1723" s="5"/>
      <c r="AZ1723" s="5"/>
      <c r="BA1723" s="5"/>
      <c r="BB1723" s="5"/>
      <c r="BC1723" s="5"/>
      <c r="BD1723" s="5"/>
      <c r="BE1723" s="5"/>
      <c r="BF1723" s="5"/>
      <c r="BG1723" s="5"/>
      <c r="BH1723" s="5"/>
    </row>
    <row r="1724" spans="1:60" s="2" customFormat="1" ht="15" x14ac:dyDescent="0.25">
      <c r="A1724" t="s">
        <v>4052</v>
      </c>
      <c r="B1724" t="s">
        <v>25</v>
      </c>
      <c r="C1724" t="s">
        <v>3521</v>
      </c>
      <c r="D1724" t="s">
        <v>3523</v>
      </c>
      <c r="E1724" t="s">
        <v>26</v>
      </c>
      <c r="F1724" t="s">
        <v>1605</v>
      </c>
      <c r="G1724" t="s">
        <v>2749</v>
      </c>
      <c r="H1724" t="s">
        <v>128</v>
      </c>
      <c r="I1724" t="s">
        <v>2210</v>
      </c>
      <c r="J1724" t="s">
        <v>124</v>
      </c>
      <c r="K1724" t="s">
        <v>2195</v>
      </c>
      <c r="L1724">
        <v>0</v>
      </c>
      <c r="M1724">
        <v>796</v>
      </c>
      <c r="N1724" t="s">
        <v>296</v>
      </c>
      <c r="O1724">
        <v>80</v>
      </c>
      <c r="P1724">
        <v>860</v>
      </c>
      <c r="Q1724">
        <f t="shared" si="81"/>
        <v>68800</v>
      </c>
      <c r="R1724">
        <f t="shared" si="82"/>
        <v>77056.000000000015</v>
      </c>
      <c r="S1724"/>
      <c r="T1724" s="5"/>
      <c r="U1724" s="5"/>
      <c r="V1724" s="5"/>
      <c r="W1724" s="5"/>
      <c r="X1724" s="5"/>
      <c r="Y1724" s="5"/>
      <c r="Z1724" s="5"/>
      <c r="AA1724" s="5"/>
      <c r="AB1724" s="5"/>
      <c r="AC1724" s="5"/>
      <c r="AD1724" s="5"/>
      <c r="AE1724" s="5"/>
      <c r="AF1724" s="5"/>
      <c r="AG1724" s="5"/>
      <c r="AH1724" s="5"/>
      <c r="AI1724" s="5"/>
      <c r="AJ1724" s="5"/>
      <c r="AK1724" s="5"/>
      <c r="AL1724" s="5"/>
      <c r="AM1724" s="5"/>
      <c r="AN1724" s="5"/>
      <c r="AO1724" s="5"/>
      <c r="AP1724" s="5"/>
      <c r="AQ1724" s="5"/>
      <c r="AR1724" s="5"/>
      <c r="AS1724" s="5"/>
      <c r="AT1724" s="5"/>
      <c r="AU1724" s="5"/>
      <c r="AV1724" s="5"/>
      <c r="AW1724" s="5"/>
      <c r="AX1724" s="5"/>
      <c r="AY1724" s="5"/>
      <c r="AZ1724" s="5"/>
      <c r="BA1724" s="5"/>
      <c r="BB1724" s="5"/>
      <c r="BC1724" s="5"/>
      <c r="BD1724" s="5"/>
      <c r="BE1724" s="5"/>
      <c r="BF1724" s="5"/>
      <c r="BG1724" s="5"/>
      <c r="BH1724" s="5"/>
    </row>
    <row r="1725" spans="1:60" s="2" customFormat="1" ht="15" x14ac:dyDescent="0.25">
      <c r="A1725" t="s">
        <v>4053</v>
      </c>
      <c r="B1725" t="s">
        <v>25</v>
      </c>
      <c r="C1725" t="s">
        <v>3524</v>
      </c>
      <c r="D1725" t="s">
        <v>3525</v>
      </c>
      <c r="E1725" t="s">
        <v>26</v>
      </c>
      <c r="F1725" t="s">
        <v>1605</v>
      </c>
      <c r="G1725" t="s">
        <v>2749</v>
      </c>
      <c r="H1725" t="s">
        <v>128</v>
      </c>
      <c r="I1725" t="s">
        <v>2210</v>
      </c>
      <c r="J1725" t="s">
        <v>124</v>
      </c>
      <c r="K1725" t="s">
        <v>2195</v>
      </c>
      <c r="L1725">
        <v>0</v>
      </c>
      <c r="M1725">
        <v>796</v>
      </c>
      <c r="N1725" t="s">
        <v>888</v>
      </c>
      <c r="O1725">
        <v>1</v>
      </c>
      <c r="P1725">
        <v>44000</v>
      </c>
      <c r="Q1725">
        <f t="shared" si="81"/>
        <v>44000</v>
      </c>
      <c r="R1725">
        <f t="shared" si="82"/>
        <v>49280.000000000007</v>
      </c>
      <c r="S1725"/>
      <c r="T1725" s="5"/>
      <c r="U1725" s="5"/>
      <c r="V1725" s="5"/>
      <c r="W1725" s="5"/>
      <c r="X1725" s="5"/>
      <c r="Y1725" s="5"/>
      <c r="Z1725" s="5"/>
      <c r="AA1725" s="5"/>
      <c r="AB1725" s="5"/>
      <c r="AC1725" s="5"/>
      <c r="AD1725" s="5"/>
      <c r="AE1725" s="5"/>
      <c r="AF1725" s="5"/>
      <c r="AG1725" s="5"/>
      <c r="AH1725" s="5"/>
      <c r="AI1725" s="5"/>
      <c r="AJ1725" s="5"/>
      <c r="AK1725" s="5"/>
      <c r="AL1725" s="5"/>
      <c r="AM1725" s="5"/>
      <c r="AN1725" s="5"/>
      <c r="AO1725" s="5"/>
      <c r="AP1725" s="5"/>
      <c r="AQ1725" s="5"/>
      <c r="AR1725" s="5"/>
      <c r="AS1725" s="5"/>
      <c r="AT1725" s="5"/>
      <c r="AU1725" s="5"/>
      <c r="AV1725" s="5"/>
      <c r="AW1725" s="5"/>
      <c r="AX1725" s="5"/>
      <c r="AY1725" s="5"/>
      <c r="AZ1725" s="5"/>
      <c r="BA1725" s="5"/>
      <c r="BB1725" s="5"/>
      <c r="BC1725" s="5"/>
      <c r="BD1725" s="5"/>
      <c r="BE1725" s="5"/>
      <c r="BF1725" s="5"/>
      <c r="BG1725" s="5"/>
      <c r="BH1725" s="5"/>
    </row>
    <row r="1726" spans="1:60" s="2" customFormat="1" ht="15" x14ac:dyDescent="0.25">
      <c r="A1726" t="s">
        <v>4054</v>
      </c>
      <c r="B1726" t="s">
        <v>25</v>
      </c>
      <c r="C1726" t="s">
        <v>3526</v>
      </c>
      <c r="D1726" t="s">
        <v>3527</v>
      </c>
      <c r="E1726" t="s">
        <v>26</v>
      </c>
      <c r="F1726" t="s">
        <v>1605</v>
      </c>
      <c r="G1726" t="s">
        <v>2749</v>
      </c>
      <c r="H1726" t="s">
        <v>125</v>
      </c>
      <c r="I1726" t="s">
        <v>2205</v>
      </c>
      <c r="J1726" t="s">
        <v>124</v>
      </c>
      <c r="K1726" t="s">
        <v>2195</v>
      </c>
      <c r="L1726">
        <v>0</v>
      </c>
      <c r="M1726">
        <v>796</v>
      </c>
      <c r="N1726" t="s">
        <v>3651</v>
      </c>
      <c r="O1726">
        <v>2</v>
      </c>
      <c r="P1726">
        <v>1265</v>
      </c>
      <c r="Q1726">
        <f t="shared" si="81"/>
        <v>2530</v>
      </c>
      <c r="R1726">
        <f t="shared" si="82"/>
        <v>2833.6000000000004</v>
      </c>
      <c r="S1726"/>
      <c r="T1726" s="5"/>
      <c r="U1726" s="5"/>
      <c r="V1726" s="5"/>
      <c r="W1726" s="5"/>
      <c r="X1726" s="5"/>
      <c r="Y1726" s="5"/>
      <c r="Z1726" s="5"/>
      <c r="AA1726" s="5"/>
      <c r="AB1726" s="5"/>
      <c r="AC1726" s="5"/>
      <c r="AD1726" s="5"/>
      <c r="AE1726" s="5"/>
      <c r="AF1726" s="5"/>
      <c r="AG1726" s="5"/>
      <c r="AH1726" s="5"/>
      <c r="AI1726" s="5"/>
      <c r="AJ1726" s="5"/>
      <c r="AK1726" s="5"/>
      <c r="AL1726" s="5"/>
      <c r="AM1726" s="5"/>
      <c r="AN1726" s="5"/>
      <c r="AO1726" s="5"/>
      <c r="AP1726" s="5"/>
      <c r="AQ1726" s="5"/>
      <c r="AR1726" s="5"/>
      <c r="AS1726" s="5"/>
      <c r="AT1726" s="5"/>
      <c r="AU1726" s="5"/>
      <c r="AV1726" s="5"/>
      <c r="AW1726" s="5"/>
      <c r="AX1726" s="5"/>
      <c r="AY1726" s="5"/>
      <c r="AZ1726" s="5"/>
      <c r="BA1726" s="5"/>
      <c r="BB1726" s="5"/>
      <c r="BC1726" s="5"/>
      <c r="BD1726" s="5"/>
      <c r="BE1726" s="5"/>
      <c r="BF1726" s="5"/>
      <c r="BG1726" s="5"/>
      <c r="BH1726" s="5"/>
    </row>
    <row r="1727" spans="1:60" s="2" customFormat="1" ht="15" x14ac:dyDescent="0.25">
      <c r="A1727" t="s">
        <v>4055</v>
      </c>
      <c r="B1727" t="s">
        <v>25</v>
      </c>
      <c r="C1727" t="s">
        <v>3528</v>
      </c>
      <c r="D1727" t="s">
        <v>3529</v>
      </c>
      <c r="E1727" t="s">
        <v>26</v>
      </c>
      <c r="F1727" t="s">
        <v>1605</v>
      </c>
      <c r="G1727" t="s">
        <v>2749</v>
      </c>
      <c r="H1727" t="s">
        <v>125</v>
      </c>
      <c r="I1727" t="s">
        <v>2216</v>
      </c>
      <c r="J1727" t="s">
        <v>124</v>
      </c>
      <c r="K1727" t="s">
        <v>2195</v>
      </c>
      <c r="L1727">
        <v>0</v>
      </c>
      <c r="M1727">
        <v>796</v>
      </c>
      <c r="N1727" t="s">
        <v>10</v>
      </c>
      <c r="O1727">
        <v>2</v>
      </c>
      <c r="P1727">
        <v>5500</v>
      </c>
      <c r="Q1727">
        <f t="shared" si="81"/>
        <v>11000</v>
      </c>
      <c r="R1727">
        <f t="shared" si="82"/>
        <v>12320.000000000002</v>
      </c>
      <c r="S1727"/>
      <c r="T1727" s="5"/>
      <c r="U1727" s="5"/>
      <c r="V1727" s="5"/>
      <c r="W1727" s="5"/>
      <c r="X1727" s="5"/>
      <c r="Y1727" s="5"/>
      <c r="Z1727" s="5"/>
      <c r="AA1727" s="5"/>
      <c r="AB1727" s="5"/>
      <c r="AC1727" s="5"/>
      <c r="AD1727" s="5"/>
      <c r="AE1727" s="5"/>
      <c r="AF1727" s="5"/>
      <c r="AG1727" s="5"/>
      <c r="AH1727" s="5"/>
      <c r="AI1727" s="5"/>
      <c r="AJ1727" s="5"/>
      <c r="AK1727" s="5"/>
      <c r="AL1727" s="5"/>
      <c r="AM1727" s="5"/>
      <c r="AN1727" s="5"/>
      <c r="AO1727" s="5"/>
      <c r="AP1727" s="5"/>
      <c r="AQ1727" s="5"/>
      <c r="AR1727" s="5"/>
      <c r="AS1727" s="5"/>
      <c r="AT1727" s="5"/>
      <c r="AU1727" s="5"/>
      <c r="AV1727" s="5"/>
      <c r="AW1727" s="5"/>
      <c r="AX1727" s="5"/>
      <c r="AY1727" s="5"/>
      <c r="AZ1727" s="5"/>
      <c r="BA1727" s="5"/>
      <c r="BB1727" s="5"/>
      <c r="BC1727" s="5"/>
      <c r="BD1727" s="5"/>
      <c r="BE1727" s="5"/>
      <c r="BF1727" s="5"/>
      <c r="BG1727" s="5"/>
      <c r="BH1727" s="5"/>
    </row>
    <row r="1728" spans="1:60" s="2" customFormat="1" ht="15" x14ac:dyDescent="0.25">
      <c r="A1728" t="s">
        <v>4056</v>
      </c>
      <c r="B1728" t="s">
        <v>25</v>
      </c>
      <c r="C1728" t="s">
        <v>3530</v>
      </c>
      <c r="D1728" t="s">
        <v>3531</v>
      </c>
      <c r="E1728" t="s">
        <v>26</v>
      </c>
      <c r="F1728" t="s">
        <v>1605</v>
      </c>
      <c r="G1728" t="s">
        <v>2749</v>
      </c>
      <c r="H1728" t="s">
        <v>753</v>
      </c>
      <c r="I1728" t="s">
        <v>2218</v>
      </c>
      <c r="J1728" t="s">
        <v>124</v>
      </c>
      <c r="K1728" t="s">
        <v>2195</v>
      </c>
      <c r="L1728">
        <v>0</v>
      </c>
      <c r="M1728">
        <v>796</v>
      </c>
      <c r="N1728" t="s">
        <v>10</v>
      </c>
      <c r="O1728">
        <v>2</v>
      </c>
      <c r="P1728">
        <v>10780</v>
      </c>
      <c r="Q1728">
        <f t="shared" si="81"/>
        <v>21560</v>
      </c>
      <c r="R1728">
        <f t="shared" si="82"/>
        <v>24147.200000000001</v>
      </c>
      <c r="S1728"/>
      <c r="T1728" s="5"/>
      <c r="U1728" s="5"/>
      <c r="V1728" s="5"/>
      <c r="W1728" s="5"/>
      <c r="X1728" s="5"/>
      <c r="Y1728" s="5"/>
      <c r="Z1728" s="5"/>
      <c r="AA1728" s="5"/>
      <c r="AB1728" s="5"/>
      <c r="AC1728" s="5"/>
      <c r="AD1728" s="5"/>
      <c r="AE1728" s="5"/>
      <c r="AF1728" s="5"/>
      <c r="AG1728" s="5"/>
      <c r="AH1728" s="5"/>
      <c r="AI1728" s="5"/>
      <c r="AJ1728" s="5"/>
      <c r="AK1728" s="5"/>
      <c r="AL1728" s="5"/>
      <c r="AM1728" s="5"/>
      <c r="AN1728" s="5"/>
      <c r="AO1728" s="5"/>
      <c r="AP1728" s="5"/>
      <c r="AQ1728" s="5"/>
      <c r="AR1728" s="5"/>
      <c r="AS1728" s="5"/>
      <c r="AT1728" s="5"/>
      <c r="AU1728" s="5"/>
      <c r="AV1728" s="5"/>
      <c r="AW1728" s="5"/>
      <c r="AX1728" s="5"/>
      <c r="AY1728" s="5"/>
      <c r="AZ1728" s="5"/>
      <c r="BA1728" s="5"/>
      <c r="BB1728" s="5"/>
      <c r="BC1728" s="5"/>
      <c r="BD1728" s="5"/>
      <c r="BE1728" s="5"/>
      <c r="BF1728" s="5"/>
      <c r="BG1728" s="5"/>
      <c r="BH1728" s="5"/>
    </row>
    <row r="1729" spans="1:60" s="2" customFormat="1" ht="15" x14ac:dyDescent="0.25">
      <c r="A1729" t="s">
        <v>4057</v>
      </c>
      <c r="B1729" t="s">
        <v>25</v>
      </c>
      <c r="C1729" t="s">
        <v>3532</v>
      </c>
      <c r="D1729" t="s">
        <v>3533</v>
      </c>
      <c r="E1729" t="s">
        <v>26</v>
      </c>
      <c r="F1729" t="s">
        <v>1605</v>
      </c>
      <c r="G1729" t="s">
        <v>2749</v>
      </c>
      <c r="H1729" t="s">
        <v>145</v>
      </c>
      <c r="I1729" t="s">
        <v>1855</v>
      </c>
      <c r="J1729" t="s">
        <v>124</v>
      </c>
      <c r="K1729" t="s">
        <v>2195</v>
      </c>
      <c r="L1729">
        <v>0</v>
      </c>
      <c r="M1729">
        <v>796</v>
      </c>
      <c r="N1729" t="s">
        <v>886</v>
      </c>
      <c r="O1729">
        <v>5</v>
      </c>
      <c r="P1729">
        <v>2650</v>
      </c>
      <c r="Q1729">
        <f t="shared" si="81"/>
        <v>13250</v>
      </c>
      <c r="R1729">
        <f t="shared" si="82"/>
        <v>14840.000000000002</v>
      </c>
      <c r="S1729"/>
      <c r="T1729" s="5"/>
      <c r="U1729" s="5"/>
      <c r="V1729" s="5"/>
      <c r="W1729" s="5"/>
      <c r="X1729" s="5"/>
      <c r="Y1729" s="5"/>
      <c r="Z1729" s="5"/>
      <c r="AA1729" s="5"/>
      <c r="AB1729" s="5"/>
      <c r="AC1729" s="5"/>
      <c r="AD1729" s="5"/>
      <c r="AE1729" s="5"/>
      <c r="AF1729" s="5"/>
      <c r="AG1729" s="5"/>
      <c r="AH1729" s="5"/>
      <c r="AI1729" s="5"/>
      <c r="AJ1729" s="5"/>
      <c r="AK1729" s="5"/>
      <c r="AL1729" s="5"/>
      <c r="AM1729" s="5"/>
      <c r="AN1729" s="5"/>
      <c r="AO1729" s="5"/>
      <c r="AP1729" s="5"/>
      <c r="AQ1729" s="5"/>
      <c r="AR1729" s="5"/>
      <c r="AS1729" s="5"/>
      <c r="AT1729" s="5"/>
      <c r="AU1729" s="5"/>
      <c r="AV1729" s="5"/>
      <c r="AW1729" s="5"/>
      <c r="AX1729" s="5"/>
      <c r="AY1729" s="5"/>
      <c r="AZ1729" s="5"/>
      <c r="BA1729" s="5"/>
      <c r="BB1729" s="5"/>
      <c r="BC1729" s="5"/>
      <c r="BD1729" s="5"/>
      <c r="BE1729" s="5"/>
      <c r="BF1729" s="5"/>
      <c r="BG1729" s="5"/>
      <c r="BH1729" s="5"/>
    </row>
    <row r="1730" spans="1:60" s="2" customFormat="1" ht="15" x14ac:dyDescent="0.25">
      <c r="A1730" t="s">
        <v>4058</v>
      </c>
      <c r="B1730" t="s">
        <v>25</v>
      </c>
      <c r="C1730" t="s">
        <v>1802</v>
      </c>
      <c r="D1730" t="s">
        <v>3534</v>
      </c>
      <c r="E1730" t="s">
        <v>26</v>
      </c>
      <c r="F1730" t="s">
        <v>1605</v>
      </c>
      <c r="G1730" t="s">
        <v>2749</v>
      </c>
      <c r="H1730" t="s">
        <v>125</v>
      </c>
      <c r="I1730" t="s">
        <v>2216</v>
      </c>
      <c r="J1730" t="s">
        <v>124</v>
      </c>
      <c r="K1730" t="s">
        <v>2195</v>
      </c>
      <c r="L1730">
        <v>0</v>
      </c>
      <c r="M1730">
        <v>796</v>
      </c>
      <c r="N1730" t="s">
        <v>10</v>
      </c>
      <c r="O1730">
        <v>500</v>
      </c>
      <c r="P1730">
        <v>46</v>
      </c>
      <c r="Q1730">
        <f t="shared" si="81"/>
        <v>23000</v>
      </c>
      <c r="R1730">
        <f t="shared" si="82"/>
        <v>25760.000000000004</v>
      </c>
      <c r="S1730"/>
      <c r="T1730" s="5"/>
      <c r="U1730" s="5"/>
      <c r="V1730" s="5"/>
      <c r="W1730" s="5"/>
      <c r="X1730" s="5"/>
      <c r="Y1730" s="5"/>
      <c r="Z1730" s="5"/>
      <c r="AA1730" s="5"/>
      <c r="AB1730" s="5"/>
      <c r="AC1730" s="5"/>
      <c r="AD1730" s="5"/>
      <c r="AE1730" s="5"/>
      <c r="AF1730" s="5"/>
      <c r="AG1730" s="5"/>
      <c r="AH1730" s="5"/>
      <c r="AI1730" s="5"/>
      <c r="AJ1730" s="5"/>
      <c r="AK1730" s="5"/>
      <c r="AL1730" s="5"/>
      <c r="AM1730" s="5"/>
      <c r="AN1730" s="5"/>
      <c r="AO1730" s="5"/>
      <c r="AP1730" s="5"/>
      <c r="AQ1730" s="5"/>
      <c r="AR1730" s="5"/>
      <c r="AS1730" s="5"/>
      <c r="AT1730" s="5"/>
      <c r="AU1730" s="5"/>
      <c r="AV1730" s="5"/>
      <c r="AW1730" s="5"/>
      <c r="AX1730" s="5"/>
      <c r="AY1730" s="5"/>
      <c r="AZ1730" s="5"/>
      <c r="BA1730" s="5"/>
      <c r="BB1730" s="5"/>
      <c r="BC1730" s="5"/>
      <c r="BD1730" s="5"/>
      <c r="BE1730" s="5"/>
      <c r="BF1730" s="5"/>
      <c r="BG1730" s="5"/>
      <c r="BH1730" s="5"/>
    </row>
    <row r="1731" spans="1:60" s="2" customFormat="1" ht="15" x14ac:dyDescent="0.25">
      <c r="A1731" t="s">
        <v>4059</v>
      </c>
      <c r="B1731" t="s">
        <v>25</v>
      </c>
      <c r="C1731" t="s">
        <v>1802</v>
      </c>
      <c r="D1731" t="s">
        <v>3534</v>
      </c>
      <c r="E1731" t="s">
        <v>26</v>
      </c>
      <c r="F1731" t="s">
        <v>1605</v>
      </c>
      <c r="G1731" t="s">
        <v>2749</v>
      </c>
      <c r="H1731" t="s">
        <v>145</v>
      </c>
      <c r="I1731" t="s">
        <v>1855</v>
      </c>
      <c r="J1731" t="s">
        <v>124</v>
      </c>
      <c r="K1731" t="s">
        <v>2195</v>
      </c>
      <c r="L1731">
        <v>0</v>
      </c>
      <c r="M1731">
        <v>796</v>
      </c>
      <c r="N1731" t="s">
        <v>10</v>
      </c>
      <c r="O1731">
        <v>1000</v>
      </c>
      <c r="P1731">
        <v>46</v>
      </c>
      <c r="Q1731">
        <f t="shared" si="81"/>
        <v>46000</v>
      </c>
      <c r="R1731">
        <f t="shared" si="82"/>
        <v>51520.000000000007</v>
      </c>
      <c r="S1731"/>
      <c r="T1731" s="5"/>
      <c r="U1731" s="5"/>
      <c r="V1731" s="5"/>
      <c r="W1731" s="5"/>
      <c r="X1731" s="5"/>
      <c r="Y1731" s="5"/>
      <c r="Z1731" s="5"/>
      <c r="AA1731" s="5"/>
      <c r="AB1731" s="5"/>
      <c r="AC1731" s="5"/>
      <c r="AD1731" s="5"/>
      <c r="AE1731" s="5"/>
      <c r="AF1731" s="5"/>
      <c r="AG1731" s="5"/>
      <c r="AH1731" s="5"/>
      <c r="AI1731" s="5"/>
      <c r="AJ1731" s="5"/>
      <c r="AK1731" s="5"/>
      <c r="AL1731" s="5"/>
      <c r="AM1731" s="5"/>
      <c r="AN1731" s="5"/>
      <c r="AO1731" s="5"/>
      <c r="AP1731" s="5"/>
      <c r="AQ1731" s="5"/>
      <c r="AR1731" s="5"/>
      <c r="AS1731" s="5"/>
      <c r="AT1731" s="5"/>
      <c r="AU1731" s="5"/>
      <c r="AV1731" s="5"/>
      <c r="AW1731" s="5"/>
      <c r="AX1731" s="5"/>
      <c r="AY1731" s="5"/>
      <c r="AZ1731" s="5"/>
      <c r="BA1731" s="5"/>
      <c r="BB1731" s="5"/>
      <c r="BC1731" s="5"/>
      <c r="BD1731" s="5"/>
      <c r="BE1731" s="5"/>
      <c r="BF1731" s="5"/>
      <c r="BG1731" s="5"/>
      <c r="BH1731" s="5"/>
    </row>
    <row r="1732" spans="1:60" s="2" customFormat="1" ht="15" x14ac:dyDescent="0.25">
      <c r="A1732" t="s">
        <v>4060</v>
      </c>
      <c r="B1732" t="s">
        <v>25</v>
      </c>
      <c r="C1732" t="s">
        <v>3535</v>
      </c>
      <c r="D1732" t="s">
        <v>3536</v>
      </c>
      <c r="E1732" t="s">
        <v>26</v>
      </c>
      <c r="F1732" t="s">
        <v>1605</v>
      </c>
      <c r="G1732" t="s">
        <v>2749</v>
      </c>
      <c r="H1732" t="s">
        <v>145</v>
      </c>
      <c r="I1732" t="s">
        <v>3429</v>
      </c>
      <c r="J1732" t="s">
        <v>124</v>
      </c>
      <c r="K1732" t="s">
        <v>2195</v>
      </c>
      <c r="L1732">
        <v>0</v>
      </c>
      <c r="M1732">
        <v>796</v>
      </c>
      <c r="N1732" t="s">
        <v>10</v>
      </c>
      <c r="O1732">
        <v>6</v>
      </c>
      <c r="P1732">
        <v>10960</v>
      </c>
      <c r="Q1732">
        <f t="shared" si="81"/>
        <v>65760</v>
      </c>
      <c r="R1732">
        <f t="shared" si="82"/>
        <v>73651.200000000012</v>
      </c>
      <c r="S1732"/>
      <c r="T1732" s="5"/>
      <c r="U1732" s="5"/>
      <c r="V1732" s="5"/>
      <c r="W1732" s="5"/>
      <c r="X1732" s="5"/>
      <c r="Y1732" s="5"/>
      <c r="Z1732" s="5"/>
      <c r="AA1732" s="5"/>
      <c r="AB1732" s="5"/>
      <c r="AC1732" s="5"/>
      <c r="AD1732" s="5"/>
      <c r="AE1732" s="5"/>
      <c r="AF1732" s="5"/>
      <c r="AG1732" s="5"/>
      <c r="AH1732" s="5"/>
      <c r="AI1732" s="5"/>
      <c r="AJ1732" s="5"/>
      <c r="AK1732" s="5"/>
      <c r="AL1732" s="5"/>
      <c r="AM1732" s="5"/>
      <c r="AN1732" s="5"/>
      <c r="AO1732" s="5"/>
      <c r="AP1732" s="5"/>
      <c r="AQ1732" s="5"/>
      <c r="AR1732" s="5"/>
      <c r="AS1732" s="5"/>
      <c r="AT1732" s="5"/>
      <c r="AU1732" s="5"/>
      <c r="AV1732" s="5"/>
      <c r="AW1732" s="5"/>
      <c r="AX1732" s="5"/>
      <c r="AY1732" s="5"/>
      <c r="AZ1732" s="5"/>
      <c r="BA1732" s="5"/>
      <c r="BB1732" s="5"/>
      <c r="BC1732" s="5"/>
      <c r="BD1732" s="5"/>
      <c r="BE1732" s="5"/>
      <c r="BF1732" s="5"/>
      <c r="BG1732" s="5"/>
      <c r="BH1732" s="5"/>
    </row>
    <row r="1733" spans="1:60" s="2" customFormat="1" ht="15" x14ac:dyDescent="0.25">
      <c r="A1733" t="s">
        <v>4061</v>
      </c>
      <c r="B1733" t="s">
        <v>25</v>
      </c>
      <c r="C1733" t="s">
        <v>3537</v>
      </c>
      <c r="D1733" t="s">
        <v>3538</v>
      </c>
      <c r="E1733" t="s">
        <v>26</v>
      </c>
      <c r="F1733" t="s">
        <v>1605</v>
      </c>
      <c r="G1733" t="s">
        <v>2749</v>
      </c>
      <c r="H1733" t="s">
        <v>125</v>
      </c>
      <c r="I1733" t="s">
        <v>2205</v>
      </c>
      <c r="J1733" t="s">
        <v>124</v>
      </c>
      <c r="K1733" t="s">
        <v>2195</v>
      </c>
      <c r="L1733">
        <v>0</v>
      </c>
      <c r="M1733">
        <v>796</v>
      </c>
      <c r="N1733" t="s">
        <v>888</v>
      </c>
      <c r="O1733">
        <v>1</v>
      </c>
      <c r="P1733">
        <v>249700</v>
      </c>
      <c r="Q1733">
        <f t="shared" si="81"/>
        <v>249700</v>
      </c>
      <c r="R1733">
        <f t="shared" si="82"/>
        <v>279664</v>
      </c>
      <c r="S1733"/>
      <c r="T1733" s="5"/>
      <c r="U1733" s="5"/>
      <c r="V1733" s="5"/>
      <c r="W1733" s="5"/>
      <c r="X1733" s="5"/>
      <c r="Y1733" s="5"/>
      <c r="Z1733" s="5"/>
      <c r="AA1733" s="5"/>
      <c r="AB1733" s="5"/>
      <c r="AC1733" s="5"/>
      <c r="AD1733" s="5"/>
      <c r="AE1733" s="5"/>
      <c r="AF1733" s="5"/>
      <c r="AG1733" s="5"/>
      <c r="AH1733" s="5"/>
      <c r="AI1733" s="5"/>
      <c r="AJ1733" s="5"/>
      <c r="AK1733" s="5"/>
      <c r="AL1733" s="5"/>
      <c r="AM1733" s="5"/>
      <c r="AN1733" s="5"/>
      <c r="AO1733" s="5"/>
      <c r="AP1733" s="5"/>
      <c r="AQ1733" s="5"/>
      <c r="AR1733" s="5"/>
      <c r="AS1733" s="5"/>
      <c r="AT1733" s="5"/>
      <c r="AU1733" s="5"/>
      <c r="AV1733" s="5"/>
      <c r="AW1733" s="5"/>
      <c r="AX1733" s="5"/>
      <c r="AY1733" s="5"/>
      <c r="AZ1733" s="5"/>
      <c r="BA1733" s="5"/>
      <c r="BB1733" s="5"/>
      <c r="BC1733" s="5"/>
      <c r="BD1733" s="5"/>
      <c r="BE1733" s="5"/>
      <c r="BF1733" s="5"/>
      <c r="BG1733" s="5"/>
      <c r="BH1733" s="5"/>
    </row>
    <row r="1734" spans="1:60" s="2" customFormat="1" ht="15" x14ac:dyDescent="0.25">
      <c r="A1734" t="s">
        <v>4062</v>
      </c>
      <c r="B1734" t="s">
        <v>25</v>
      </c>
      <c r="C1734" t="s">
        <v>3537</v>
      </c>
      <c r="D1734" t="s">
        <v>3538</v>
      </c>
      <c r="E1734" t="s">
        <v>26</v>
      </c>
      <c r="F1734" t="s">
        <v>1605</v>
      </c>
      <c r="G1734" t="s">
        <v>2749</v>
      </c>
      <c r="H1734" t="s">
        <v>145</v>
      </c>
      <c r="I1734" t="s">
        <v>3429</v>
      </c>
      <c r="J1734" t="s">
        <v>124</v>
      </c>
      <c r="K1734" t="s">
        <v>2195</v>
      </c>
      <c r="L1734">
        <v>0</v>
      </c>
      <c r="M1734">
        <v>796</v>
      </c>
      <c r="N1734" t="s">
        <v>888</v>
      </c>
      <c r="O1734">
        <v>1</v>
      </c>
      <c r="P1734">
        <v>249700</v>
      </c>
      <c r="Q1734">
        <f t="shared" si="81"/>
        <v>249700</v>
      </c>
      <c r="R1734">
        <f t="shared" si="82"/>
        <v>279664</v>
      </c>
      <c r="S1734"/>
      <c r="T1734" s="5"/>
      <c r="U1734" s="5"/>
      <c r="V1734" s="5"/>
      <c r="W1734" s="5"/>
      <c r="X1734" s="5"/>
      <c r="Y1734" s="5"/>
      <c r="Z1734" s="5"/>
      <c r="AA1734" s="5"/>
      <c r="AB1734" s="5"/>
      <c r="AC1734" s="5"/>
      <c r="AD1734" s="5"/>
      <c r="AE1734" s="5"/>
      <c r="AF1734" s="5"/>
      <c r="AG1734" s="5"/>
      <c r="AH1734" s="5"/>
      <c r="AI1734" s="5"/>
      <c r="AJ1734" s="5"/>
      <c r="AK1734" s="5"/>
      <c r="AL1734" s="5"/>
      <c r="AM1734" s="5"/>
      <c r="AN1734" s="5"/>
      <c r="AO1734" s="5"/>
      <c r="AP1734" s="5"/>
      <c r="AQ1734" s="5"/>
      <c r="AR1734" s="5"/>
      <c r="AS1734" s="5"/>
      <c r="AT1734" s="5"/>
      <c r="AU1734" s="5"/>
      <c r="AV1734" s="5"/>
      <c r="AW1734" s="5"/>
      <c r="AX1734" s="5"/>
      <c r="AY1734" s="5"/>
      <c r="AZ1734" s="5"/>
      <c r="BA1734" s="5"/>
      <c r="BB1734" s="5"/>
      <c r="BC1734" s="5"/>
      <c r="BD1734" s="5"/>
      <c r="BE1734" s="5"/>
      <c r="BF1734" s="5"/>
      <c r="BG1734" s="5"/>
      <c r="BH1734" s="5"/>
    </row>
    <row r="1735" spans="1:60" s="2" customFormat="1" ht="15" x14ac:dyDescent="0.25">
      <c r="A1735" t="s">
        <v>4063</v>
      </c>
      <c r="B1735" t="s">
        <v>25</v>
      </c>
      <c r="C1735" t="s">
        <v>3537</v>
      </c>
      <c r="D1735" t="s">
        <v>3538</v>
      </c>
      <c r="E1735" t="s">
        <v>26</v>
      </c>
      <c r="F1735" t="s">
        <v>1605</v>
      </c>
      <c r="G1735" t="s">
        <v>2749</v>
      </c>
      <c r="H1735" t="s">
        <v>613</v>
      </c>
      <c r="I1735" t="s">
        <v>2811</v>
      </c>
      <c r="J1735" t="s">
        <v>124</v>
      </c>
      <c r="K1735" t="s">
        <v>2195</v>
      </c>
      <c r="L1735">
        <v>0</v>
      </c>
      <c r="M1735">
        <v>796</v>
      </c>
      <c r="N1735" t="s">
        <v>888</v>
      </c>
      <c r="O1735">
        <v>1</v>
      </c>
      <c r="P1735">
        <v>249700</v>
      </c>
      <c r="Q1735">
        <f t="shared" si="81"/>
        <v>249700</v>
      </c>
      <c r="R1735">
        <f t="shared" si="82"/>
        <v>279664</v>
      </c>
      <c r="S1735"/>
      <c r="T1735" s="5"/>
      <c r="U1735" s="5"/>
      <c r="V1735" s="5"/>
      <c r="W1735" s="5"/>
      <c r="X1735" s="5"/>
      <c r="Y1735" s="5"/>
      <c r="Z1735" s="5"/>
      <c r="AA1735" s="5"/>
      <c r="AB1735" s="5"/>
      <c r="AC1735" s="5"/>
      <c r="AD1735" s="5"/>
      <c r="AE1735" s="5"/>
      <c r="AF1735" s="5"/>
      <c r="AG1735" s="5"/>
      <c r="AH1735" s="5"/>
      <c r="AI1735" s="5"/>
      <c r="AJ1735" s="5"/>
      <c r="AK1735" s="5"/>
      <c r="AL1735" s="5"/>
      <c r="AM1735" s="5"/>
      <c r="AN1735" s="5"/>
      <c r="AO1735" s="5"/>
      <c r="AP1735" s="5"/>
      <c r="AQ1735" s="5"/>
      <c r="AR1735" s="5"/>
      <c r="AS1735" s="5"/>
      <c r="AT1735" s="5"/>
      <c r="AU1735" s="5"/>
      <c r="AV1735" s="5"/>
      <c r="AW1735" s="5"/>
      <c r="AX1735" s="5"/>
      <c r="AY1735" s="5"/>
      <c r="AZ1735" s="5"/>
      <c r="BA1735" s="5"/>
      <c r="BB1735" s="5"/>
      <c r="BC1735" s="5"/>
      <c r="BD1735" s="5"/>
      <c r="BE1735" s="5"/>
      <c r="BF1735" s="5"/>
      <c r="BG1735" s="5"/>
      <c r="BH1735" s="5"/>
    </row>
    <row r="1736" spans="1:60" s="2" customFormat="1" ht="15" x14ac:dyDescent="0.25">
      <c r="A1736" t="s">
        <v>4064</v>
      </c>
      <c r="B1736" t="s">
        <v>25</v>
      </c>
      <c r="C1736" t="s">
        <v>3539</v>
      </c>
      <c r="D1736" t="s">
        <v>3540</v>
      </c>
      <c r="E1736" t="s">
        <v>26</v>
      </c>
      <c r="F1736" t="s">
        <v>1605</v>
      </c>
      <c r="G1736" t="s">
        <v>2749</v>
      </c>
      <c r="H1736" t="s">
        <v>1488</v>
      </c>
      <c r="I1736" t="s">
        <v>3421</v>
      </c>
      <c r="J1736" t="s">
        <v>124</v>
      </c>
      <c r="K1736" t="s">
        <v>2195</v>
      </c>
      <c r="L1736">
        <v>0</v>
      </c>
      <c r="M1736">
        <v>796</v>
      </c>
      <c r="N1736" t="s">
        <v>10</v>
      </c>
      <c r="O1736">
        <v>1</v>
      </c>
      <c r="P1736">
        <v>12500</v>
      </c>
      <c r="Q1736">
        <f t="shared" si="81"/>
        <v>12500</v>
      </c>
      <c r="R1736">
        <f t="shared" si="82"/>
        <v>14000.000000000002</v>
      </c>
      <c r="S1736"/>
      <c r="T1736" s="5"/>
      <c r="U1736" s="5"/>
      <c r="V1736" s="5"/>
      <c r="W1736" s="5"/>
      <c r="X1736" s="5"/>
      <c r="Y1736" s="5"/>
      <c r="Z1736" s="5"/>
      <c r="AA1736" s="5"/>
      <c r="AB1736" s="5"/>
      <c r="AC1736" s="5"/>
      <c r="AD1736" s="5"/>
      <c r="AE1736" s="5"/>
      <c r="AF1736" s="5"/>
      <c r="AG1736" s="5"/>
      <c r="AH1736" s="5"/>
      <c r="AI1736" s="5"/>
      <c r="AJ1736" s="5"/>
      <c r="AK1736" s="5"/>
      <c r="AL1736" s="5"/>
      <c r="AM1736" s="5"/>
      <c r="AN1736" s="5"/>
      <c r="AO1736" s="5"/>
      <c r="AP1736" s="5"/>
      <c r="AQ1736" s="5"/>
      <c r="AR1736" s="5"/>
      <c r="AS1736" s="5"/>
      <c r="AT1736" s="5"/>
      <c r="AU1736" s="5"/>
      <c r="AV1736" s="5"/>
      <c r="AW1736" s="5"/>
      <c r="AX1736" s="5"/>
      <c r="AY1736" s="5"/>
      <c r="AZ1736" s="5"/>
      <c r="BA1736" s="5"/>
      <c r="BB1736" s="5"/>
      <c r="BC1736" s="5"/>
      <c r="BD1736" s="5"/>
      <c r="BE1736" s="5"/>
      <c r="BF1736" s="5"/>
      <c r="BG1736" s="5"/>
      <c r="BH1736" s="5"/>
    </row>
    <row r="1737" spans="1:60" s="2" customFormat="1" ht="15" x14ac:dyDescent="0.25">
      <c r="A1737" t="s">
        <v>4065</v>
      </c>
      <c r="B1737" t="s">
        <v>25</v>
      </c>
      <c r="C1737" t="s">
        <v>3541</v>
      </c>
      <c r="D1737" t="s">
        <v>3542</v>
      </c>
      <c r="E1737" t="s">
        <v>26</v>
      </c>
      <c r="F1737" t="s">
        <v>1605</v>
      </c>
      <c r="G1737" t="s">
        <v>2749</v>
      </c>
      <c r="H1737" t="s">
        <v>145</v>
      </c>
      <c r="I1737" t="s">
        <v>3429</v>
      </c>
      <c r="J1737" t="s">
        <v>124</v>
      </c>
      <c r="K1737" t="s">
        <v>2195</v>
      </c>
      <c r="L1737">
        <v>0</v>
      </c>
      <c r="M1737">
        <v>796</v>
      </c>
      <c r="N1737" t="s">
        <v>10</v>
      </c>
      <c r="O1737">
        <v>1</v>
      </c>
      <c r="P1737">
        <v>4500</v>
      </c>
      <c r="Q1737">
        <f t="shared" si="81"/>
        <v>4500</v>
      </c>
      <c r="R1737">
        <f t="shared" si="82"/>
        <v>5040.0000000000009</v>
      </c>
      <c r="S1737"/>
      <c r="T1737" s="5"/>
      <c r="U1737" s="5"/>
      <c r="V1737" s="5"/>
      <c r="W1737" s="5"/>
      <c r="X1737" s="5"/>
      <c r="Y1737" s="5"/>
      <c r="Z1737" s="5"/>
      <c r="AA1737" s="5"/>
      <c r="AB1737" s="5"/>
      <c r="AC1737" s="5"/>
      <c r="AD1737" s="5"/>
      <c r="AE1737" s="5"/>
      <c r="AF1737" s="5"/>
      <c r="AG1737" s="5"/>
      <c r="AH1737" s="5"/>
      <c r="AI1737" s="5"/>
      <c r="AJ1737" s="5"/>
      <c r="AK1737" s="5"/>
      <c r="AL1737" s="5"/>
      <c r="AM1737" s="5"/>
      <c r="AN1737" s="5"/>
      <c r="AO1737" s="5"/>
      <c r="AP1737" s="5"/>
      <c r="AQ1737" s="5"/>
      <c r="AR1737" s="5"/>
      <c r="AS1737" s="5"/>
      <c r="AT1737" s="5"/>
      <c r="AU1737" s="5"/>
      <c r="AV1737" s="5"/>
      <c r="AW1737" s="5"/>
      <c r="AX1737" s="5"/>
      <c r="AY1737" s="5"/>
      <c r="AZ1737" s="5"/>
      <c r="BA1737" s="5"/>
      <c r="BB1737" s="5"/>
      <c r="BC1737" s="5"/>
      <c r="BD1737" s="5"/>
      <c r="BE1737" s="5"/>
      <c r="BF1737" s="5"/>
      <c r="BG1737" s="5"/>
      <c r="BH1737" s="5"/>
    </row>
    <row r="1738" spans="1:60" s="2" customFormat="1" ht="15" x14ac:dyDescent="0.25">
      <c r="A1738" t="s">
        <v>4066</v>
      </c>
      <c r="B1738" t="s">
        <v>25</v>
      </c>
      <c r="C1738" t="s">
        <v>3543</v>
      </c>
      <c r="D1738" t="s">
        <v>3544</v>
      </c>
      <c r="E1738" t="s">
        <v>26</v>
      </c>
      <c r="F1738" t="s">
        <v>1605</v>
      </c>
      <c r="G1738" t="s">
        <v>2749</v>
      </c>
      <c r="H1738" t="s">
        <v>145</v>
      </c>
      <c r="I1738" t="s">
        <v>3429</v>
      </c>
      <c r="J1738" t="s">
        <v>124</v>
      </c>
      <c r="K1738" t="s">
        <v>2195</v>
      </c>
      <c r="L1738">
        <v>0</v>
      </c>
      <c r="M1738">
        <v>796</v>
      </c>
      <c r="N1738" t="s">
        <v>888</v>
      </c>
      <c r="O1738">
        <v>1</v>
      </c>
      <c r="P1738">
        <v>3500</v>
      </c>
      <c r="Q1738">
        <f t="shared" si="81"/>
        <v>3500</v>
      </c>
      <c r="R1738">
        <f t="shared" si="82"/>
        <v>3920.0000000000005</v>
      </c>
      <c r="S1738"/>
      <c r="T1738" s="5"/>
      <c r="U1738" s="5"/>
      <c r="V1738" s="5"/>
      <c r="W1738" s="5"/>
      <c r="X1738" s="5"/>
      <c r="Y1738" s="5"/>
      <c r="Z1738" s="5"/>
      <c r="AA1738" s="5"/>
      <c r="AB1738" s="5"/>
      <c r="AC1738" s="5"/>
      <c r="AD1738" s="5"/>
      <c r="AE1738" s="5"/>
      <c r="AF1738" s="5"/>
      <c r="AG1738" s="5"/>
      <c r="AH1738" s="5"/>
      <c r="AI1738" s="5"/>
      <c r="AJ1738" s="5"/>
      <c r="AK1738" s="5"/>
      <c r="AL1738" s="5"/>
      <c r="AM1738" s="5"/>
      <c r="AN1738" s="5"/>
      <c r="AO1738" s="5"/>
      <c r="AP1738" s="5"/>
      <c r="AQ1738" s="5"/>
      <c r="AR1738" s="5"/>
      <c r="AS1738" s="5"/>
      <c r="AT1738" s="5"/>
      <c r="AU1738" s="5"/>
      <c r="AV1738" s="5"/>
      <c r="AW1738" s="5"/>
      <c r="AX1738" s="5"/>
      <c r="AY1738" s="5"/>
      <c r="AZ1738" s="5"/>
      <c r="BA1738" s="5"/>
      <c r="BB1738" s="5"/>
      <c r="BC1738" s="5"/>
      <c r="BD1738" s="5"/>
      <c r="BE1738" s="5"/>
      <c r="BF1738" s="5"/>
      <c r="BG1738" s="5"/>
      <c r="BH1738" s="5"/>
    </row>
    <row r="1739" spans="1:60" s="2" customFormat="1" ht="15" x14ac:dyDescent="0.25">
      <c r="A1739" t="s">
        <v>4067</v>
      </c>
      <c r="B1739" t="s">
        <v>25</v>
      </c>
      <c r="C1739" t="s">
        <v>3545</v>
      </c>
      <c r="D1739" t="s">
        <v>3546</v>
      </c>
      <c r="E1739" t="s">
        <v>26</v>
      </c>
      <c r="F1739" t="s">
        <v>1605</v>
      </c>
      <c r="G1739" t="s">
        <v>2749</v>
      </c>
      <c r="H1739" t="s">
        <v>125</v>
      </c>
      <c r="I1739" t="s">
        <v>2205</v>
      </c>
      <c r="J1739" t="s">
        <v>124</v>
      </c>
      <c r="K1739" t="s">
        <v>2195</v>
      </c>
      <c r="L1739">
        <v>0</v>
      </c>
      <c r="M1739">
        <v>796</v>
      </c>
      <c r="N1739" t="s">
        <v>888</v>
      </c>
      <c r="O1739">
        <v>1</v>
      </c>
      <c r="P1739">
        <v>37500</v>
      </c>
      <c r="Q1739">
        <f t="shared" si="81"/>
        <v>37500</v>
      </c>
      <c r="R1739">
        <f t="shared" si="82"/>
        <v>42000.000000000007</v>
      </c>
      <c r="S1739"/>
      <c r="T1739" s="5"/>
      <c r="U1739" s="5"/>
      <c r="V1739" s="5"/>
      <c r="W1739" s="5"/>
      <c r="X1739" s="5"/>
      <c r="Y1739" s="5"/>
      <c r="Z1739" s="5"/>
      <c r="AA1739" s="5"/>
      <c r="AB1739" s="5"/>
      <c r="AC1739" s="5"/>
      <c r="AD1739" s="5"/>
      <c r="AE1739" s="5"/>
      <c r="AF1739" s="5"/>
      <c r="AG1739" s="5"/>
      <c r="AH1739" s="5"/>
      <c r="AI1739" s="5"/>
      <c r="AJ1739" s="5"/>
      <c r="AK1739" s="5"/>
      <c r="AL1739" s="5"/>
      <c r="AM1739" s="5"/>
      <c r="AN1739" s="5"/>
      <c r="AO1739" s="5"/>
      <c r="AP1739" s="5"/>
      <c r="AQ1739" s="5"/>
      <c r="AR1739" s="5"/>
      <c r="AS1739" s="5"/>
      <c r="AT1739" s="5"/>
      <c r="AU1739" s="5"/>
      <c r="AV1739" s="5"/>
      <c r="AW1739" s="5"/>
      <c r="AX1739" s="5"/>
      <c r="AY1739" s="5"/>
      <c r="AZ1739" s="5"/>
      <c r="BA1739" s="5"/>
      <c r="BB1739" s="5"/>
      <c r="BC1739" s="5"/>
      <c r="BD1739" s="5"/>
      <c r="BE1739" s="5"/>
      <c r="BF1739" s="5"/>
      <c r="BG1739" s="5"/>
      <c r="BH1739" s="5"/>
    </row>
    <row r="1740" spans="1:60" s="2" customFormat="1" ht="15" x14ac:dyDescent="0.25">
      <c r="A1740" t="s">
        <v>4068</v>
      </c>
      <c r="B1740" t="s">
        <v>25</v>
      </c>
      <c r="C1740" t="s">
        <v>3545</v>
      </c>
      <c r="D1740" t="s">
        <v>3547</v>
      </c>
      <c r="E1740" t="s">
        <v>26</v>
      </c>
      <c r="F1740" t="s">
        <v>1605</v>
      </c>
      <c r="G1740" t="s">
        <v>2749</v>
      </c>
      <c r="H1740" t="s">
        <v>145</v>
      </c>
      <c r="I1740" t="s">
        <v>3429</v>
      </c>
      <c r="J1740" t="s">
        <v>124</v>
      </c>
      <c r="K1740" t="s">
        <v>2195</v>
      </c>
      <c r="L1740">
        <v>0</v>
      </c>
      <c r="M1740">
        <v>796</v>
      </c>
      <c r="N1740" t="s">
        <v>888</v>
      </c>
      <c r="O1740">
        <v>2</v>
      </c>
      <c r="P1740">
        <v>37500</v>
      </c>
      <c r="Q1740">
        <f t="shared" si="81"/>
        <v>75000</v>
      </c>
      <c r="R1740">
        <f t="shared" si="82"/>
        <v>84000.000000000015</v>
      </c>
      <c r="S1740"/>
      <c r="T1740" s="5"/>
      <c r="U1740" s="5"/>
      <c r="V1740" s="5"/>
      <c r="W1740" s="5"/>
      <c r="X1740" s="5"/>
      <c r="Y1740" s="5"/>
      <c r="Z1740" s="5"/>
      <c r="AA1740" s="5"/>
      <c r="AB1740" s="5"/>
      <c r="AC1740" s="5"/>
      <c r="AD1740" s="5"/>
      <c r="AE1740" s="5"/>
      <c r="AF1740" s="5"/>
      <c r="AG1740" s="5"/>
      <c r="AH1740" s="5"/>
      <c r="AI1740" s="5"/>
      <c r="AJ1740" s="5"/>
      <c r="AK1740" s="5"/>
      <c r="AL1740" s="5"/>
      <c r="AM1740" s="5"/>
      <c r="AN1740" s="5"/>
      <c r="AO1740" s="5"/>
      <c r="AP1740" s="5"/>
      <c r="AQ1740" s="5"/>
      <c r="AR1740" s="5"/>
      <c r="AS1740" s="5"/>
      <c r="AT1740" s="5"/>
      <c r="AU1740" s="5"/>
      <c r="AV1740" s="5"/>
      <c r="AW1740" s="5"/>
      <c r="AX1740" s="5"/>
      <c r="AY1740" s="5"/>
      <c r="AZ1740" s="5"/>
      <c r="BA1740" s="5"/>
      <c r="BB1740" s="5"/>
      <c r="BC1740" s="5"/>
      <c r="BD1740" s="5"/>
      <c r="BE1740" s="5"/>
      <c r="BF1740" s="5"/>
      <c r="BG1740" s="5"/>
      <c r="BH1740" s="5"/>
    </row>
    <row r="1741" spans="1:60" s="2" customFormat="1" ht="15" x14ac:dyDescent="0.25">
      <c r="A1741" t="s">
        <v>4069</v>
      </c>
      <c r="B1741" t="s">
        <v>25</v>
      </c>
      <c r="C1741" t="s">
        <v>3548</v>
      </c>
      <c r="D1741" t="s">
        <v>3549</v>
      </c>
      <c r="E1741" t="s">
        <v>26</v>
      </c>
      <c r="F1741" t="s">
        <v>1605</v>
      </c>
      <c r="G1741" t="s">
        <v>2749</v>
      </c>
      <c r="H1741" t="s">
        <v>1488</v>
      </c>
      <c r="I1741" t="s">
        <v>3421</v>
      </c>
      <c r="J1741" t="s">
        <v>124</v>
      </c>
      <c r="K1741" t="s">
        <v>2195</v>
      </c>
      <c r="L1741">
        <v>0</v>
      </c>
      <c r="M1741">
        <v>796</v>
      </c>
      <c r="N1741" t="s">
        <v>10</v>
      </c>
      <c r="O1741">
        <v>1</v>
      </c>
      <c r="P1741">
        <v>567600</v>
      </c>
      <c r="Q1741">
        <f t="shared" si="81"/>
        <v>567600</v>
      </c>
      <c r="R1741">
        <f t="shared" si="82"/>
        <v>635712.00000000012</v>
      </c>
      <c r="S1741"/>
      <c r="T1741" s="5"/>
      <c r="U1741" s="5"/>
      <c r="V1741" s="5"/>
      <c r="W1741" s="5"/>
      <c r="X1741" s="5"/>
      <c r="Y1741" s="5"/>
      <c r="Z1741" s="5"/>
      <c r="AA1741" s="5"/>
      <c r="AB1741" s="5"/>
      <c r="AC1741" s="5"/>
      <c r="AD1741" s="5"/>
      <c r="AE1741" s="5"/>
      <c r="AF1741" s="5"/>
      <c r="AG1741" s="5"/>
      <c r="AH1741" s="5"/>
      <c r="AI1741" s="5"/>
      <c r="AJ1741" s="5"/>
      <c r="AK1741" s="5"/>
      <c r="AL1741" s="5"/>
      <c r="AM1741" s="5"/>
      <c r="AN1741" s="5"/>
      <c r="AO1741" s="5"/>
      <c r="AP1741" s="5"/>
      <c r="AQ1741" s="5"/>
      <c r="AR1741" s="5"/>
      <c r="AS1741" s="5"/>
      <c r="AT1741" s="5"/>
      <c r="AU1741" s="5"/>
      <c r="AV1741" s="5"/>
      <c r="AW1741" s="5"/>
      <c r="AX1741" s="5"/>
      <c r="AY1741" s="5"/>
      <c r="AZ1741" s="5"/>
      <c r="BA1741" s="5"/>
      <c r="BB1741" s="5"/>
      <c r="BC1741" s="5"/>
      <c r="BD1741" s="5"/>
      <c r="BE1741" s="5"/>
      <c r="BF1741" s="5"/>
      <c r="BG1741" s="5"/>
      <c r="BH1741" s="5"/>
    </row>
    <row r="1742" spans="1:60" s="2" customFormat="1" ht="15" x14ac:dyDescent="0.25">
      <c r="A1742" t="s">
        <v>4070</v>
      </c>
      <c r="B1742" t="s">
        <v>25</v>
      </c>
      <c r="C1742" t="s">
        <v>3548</v>
      </c>
      <c r="D1742" t="s">
        <v>3549</v>
      </c>
      <c r="E1742" t="s">
        <v>26</v>
      </c>
      <c r="F1742" t="s">
        <v>1605</v>
      </c>
      <c r="G1742" t="s">
        <v>2749</v>
      </c>
      <c r="H1742" t="s">
        <v>613</v>
      </c>
      <c r="I1742" t="s">
        <v>2169</v>
      </c>
      <c r="J1742" t="s">
        <v>124</v>
      </c>
      <c r="K1742" t="s">
        <v>2195</v>
      </c>
      <c r="L1742">
        <v>0</v>
      </c>
      <c r="M1742">
        <v>796</v>
      </c>
      <c r="N1742" t="s">
        <v>10</v>
      </c>
      <c r="O1742">
        <v>1</v>
      </c>
      <c r="P1742">
        <v>567600</v>
      </c>
      <c r="Q1742">
        <f t="shared" si="81"/>
        <v>567600</v>
      </c>
      <c r="R1742">
        <f t="shared" si="82"/>
        <v>635712.00000000012</v>
      </c>
      <c r="S1742"/>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c r="AP1742" s="5"/>
      <c r="AQ1742" s="5"/>
      <c r="AR1742" s="5"/>
      <c r="AS1742" s="5"/>
      <c r="AT1742" s="5"/>
      <c r="AU1742" s="5"/>
      <c r="AV1742" s="5"/>
      <c r="AW1742" s="5"/>
      <c r="AX1742" s="5"/>
      <c r="AY1742" s="5"/>
      <c r="AZ1742" s="5"/>
      <c r="BA1742" s="5"/>
      <c r="BB1742" s="5"/>
      <c r="BC1742" s="5"/>
      <c r="BD1742" s="5"/>
      <c r="BE1742" s="5"/>
      <c r="BF1742" s="5"/>
      <c r="BG1742" s="5"/>
      <c r="BH1742" s="5"/>
    </row>
    <row r="1743" spans="1:60" s="2" customFormat="1" ht="15" x14ac:dyDescent="0.25">
      <c r="A1743" t="s">
        <v>4071</v>
      </c>
      <c r="B1743" t="s">
        <v>25</v>
      </c>
      <c r="C1743" t="s">
        <v>3548</v>
      </c>
      <c r="D1743" t="s">
        <v>3549</v>
      </c>
      <c r="E1743" t="s">
        <v>26</v>
      </c>
      <c r="F1743" t="s">
        <v>1605</v>
      </c>
      <c r="G1743" t="s">
        <v>2749</v>
      </c>
      <c r="H1743" t="s">
        <v>145</v>
      </c>
      <c r="I1743" t="s">
        <v>1855</v>
      </c>
      <c r="J1743" t="s">
        <v>124</v>
      </c>
      <c r="K1743" t="s">
        <v>2195</v>
      </c>
      <c r="L1743">
        <v>0</v>
      </c>
      <c r="M1743">
        <v>796</v>
      </c>
      <c r="N1743" t="s">
        <v>10</v>
      </c>
      <c r="O1743">
        <v>1</v>
      </c>
      <c r="P1743">
        <v>567600</v>
      </c>
      <c r="Q1743">
        <f t="shared" si="81"/>
        <v>567600</v>
      </c>
      <c r="R1743">
        <f t="shared" si="82"/>
        <v>635712.00000000012</v>
      </c>
      <c r="S1743"/>
      <c r="T1743" s="5"/>
      <c r="U1743" s="5"/>
      <c r="V1743" s="5"/>
      <c r="W1743" s="5"/>
      <c r="X1743" s="5"/>
      <c r="Y1743" s="5"/>
      <c r="Z1743" s="5"/>
      <c r="AA1743" s="5"/>
      <c r="AB1743" s="5"/>
      <c r="AC1743" s="5"/>
      <c r="AD1743" s="5"/>
      <c r="AE1743" s="5"/>
      <c r="AF1743" s="5"/>
      <c r="AG1743" s="5"/>
      <c r="AH1743" s="5"/>
      <c r="AI1743" s="5"/>
      <c r="AJ1743" s="5"/>
      <c r="AK1743" s="5"/>
      <c r="AL1743" s="5"/>
      <c r="AM1743" s="5"/>
      <c r="AN1743" s="5"/>
      <c r="AO1743" s="5"/>
      <c r="AP1743" s="5"/>
      <c r="AQ1743" s="5"/>
      <c r="AR1743" s="5"/>
      <c r="AS1743" s="5"/>
      <c r="AT1743" s="5"/>
      <c r="AU1743" s="5"/>
      <c r="AV1743" s="5"/>
      <c r="AW1743" s="5"/>
      <c r="AX1743" s="5"/>
      <c r="AY1743" s="5"/>
      <c r="AZ1743" s="5"/>
      <c r="BA1743" s="5"/>
      <c r="BB1743" s="5"/>
      <c r="BC1743" s="5"/>
      <c r="BD1743" s="5"/>
      <c r="BE1743" s="5"/>
      <c r="BF1743" s="5"/>
      <c r="BG1743" s="5"/>
      <c r="BH1743" s="5"/>
    </row>
    <row r="1744" spans="1:60" s="2" customFormat="1" ht="15" x14ac:dyDescent="0.25">
      <c r="A1744" t="s">
        <v>4072</v>
      </c>
      <c r="B1744" t="s">
        <v>25</v>
      </c>
      <c r="C1744" t="s">
        <v>3548</v>
      </c>
      <c r="D1744" t="s">
        <v>3549</v>
      </c>
      <c r="E1744" t="s">
        <v>26</v>
      </c>
      <c r="F1744" t="s">
        <v>1605</v>
      </c>
      <c r="G1744" t="s">
        <v>2749</v>
      </c>
      <c r="H1744" t="s">
        <v>753</v>
      </c>
      <c r="I1744" t="s">
        <v>3357</v>
      </c>
      <c r="J1744" t="s">
        <v>124</v>
      </c>
      <c r="K1744" t="s">
        <v>2195</v>
      </c>
      <c r="L1744">
        <v>0</v>
      </c>
      <c r="M1744">
        <v>796</v>
      </c>
      <c r="N1744" t="s">
        <v>10</v>
      </c>
      <c r="O1744">
        <v>1</v>
      </c>
      <c r="P1744">
        <v>567600</v>
      </c>
      <c r="Q1744">
        <f t="shared" si="81"/>
        <v>567600</v>
      </c>
      <c r="R1744">
        <f t="shared" si="82"/>
        <v>635712.00000000012</v>
      </c>
      <c r="S1744"/>
      <c r="T1744" s="5"/>
      <c r="U1744" s="5"/>
      <c r="V1744" s="5"/>
      <c r="W1744" s="5"/>
      <c r="X1744" s="5"/>
      <c r="Y1744" s="5"/>
      <c r="Z1744" s="5"/>
      <c r="AA1744" s="5"/>
      <c r="AB1744" s="5"/>
      <c r="AC1744" s="5"/>
      <c r="AD1744" s="5"/>
      <c r="AE1744" s="5"/>
      <c r="AF1744" s="5"/>
      <c r="AG1744" s="5"/>
      <c r="AH1744" s="5"/>
      <c r="AI1744" s="5"/>
      <c r="AJ1744" s="5"/>
      <c r="AK1744" s="5"/>
      <c r="AL1744" s="5"/>
      <c r="AM1744" s="5"/>
      <c r="AN1744" s="5"/>
      <c r="AO1744" s="5"/>
      <c r="AP1744" s="5"/>
      <c r="AQ1744" s="5"/>
      <c r="AR1744" s="5"/>
      <c r="AS1744" s="5"/>
      <c r="AT1744" s="5"/>
      <c r="AU1744" s="5"/>
      <c r="AV1744" s="5"/>
      <c r="AW1744" s="5"/>
      <c r="AX1744" s="5"/>
      <c r="AY1744" s="5"/>
      <c r="AZ1744" s="5"/>
      <c r="BA1744" s="5"/>
      <c r="BB1744" s="5"/>
      <c r="BC1744" s="5"/>
      <c r="BD1744" s="5"/>
      <c r="BE1744" s="5"/>
      <c r="BF1744" s="5"/>
      <c r="BG1744" s="5"/>
      <c r="BH1744" s="5"/>
    </row>
    <row r="1745" spans="1:60" s="2" customFormat="1" ht="15" x14ac:dyDescent="0.25">
      <c r="A1745" t="s">
        <v>4073</v>
      </c>
      <c r="B1745" t="s">
        <v>25</v>
      </c>
      <c r="C1745" t="s">
        <v>3550</v>
      </c>
      <c r="D1745" t="s">
        <v>3551</v>
      </c>
      <c r="E1745" t="s">
        <v>26</v>
      </c>
      <c r="F1745" t="s">
        <v>1605</v>
      </c>
      <c r="G1745" t="s">
        <v>2749</v>
      </c>
      <c r="H1745" t="s">
        <v>125</v>
      </c>
      <c r="I1745" t="s">
        <v>2205</v>
      </c>
      <c r="J1745" t="s">
        <v>124</v>
      </c>
      <c r="K1745" t="s">
        <v>2195</v>
      </c>
      <c r="L1745">
        <v>0</v>
      </c>
      <c r="M1745">
        <v>796</v>
      </c>
      <c r="N1745" t="s">
        <v>10</v>
      </c>
      <c r="O1745">
        <v>2</v>
      </c>
      <c r="P1745">
        <v>295000</v>
      </c>
      <c r="Q1745">
        <f t="shared" si="81"/>
        <v>590000</v>
      </c>
      <c r="R1745">
        <f t="shared" si="82"/>
        <v>660800.00000000012</v>
      </c>
      <c r="S1745"/>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c r="AP1745" s="5"/>
      <c r="AQ1745" s="5"/>
      <c r="AR1745" s="5"/>
      <c r="AS1745" s="5"/>
      <c r="AT1745" s="5"/>
      <c r="AU1745" s="5"/>
      <c r="AV1745" s="5"/>
      <c r="AW1745" s="5"/>
      <c r="AX1745" s="5"/>
      <c r="AY1745" s="5"/>
      <c r="AZ1745" s="5"/>
      <c r="BA1745" s="5"/>
      <c r="BB1745" s="5"/>
      <c r="BC1745" s="5"/>
      <c r="BD1745" s="5"/>
      <c r="BE1745" s="5"/>
      <c r="BF1745" s="5"/>
      <c r="BG1745" s="5"/>
      <c r="BH1745" s="5"/>
    </row>
    <row r="1746" spans="1:60" s="2" customFormat="1" ht="15" x14ac:dyDescent="0.25">
      <c r="A1746" t="s">
        <v>4074</v>
      </c>
      <c r="B1746" t="s">
        <v>25</v>
      </c>
      <c r="C1746" t="s">
        <v>3550</v>
      </c>
      <c r="D1746" t="s">
        <v>3552</v>
      </c>
      <c r="E1746" t="s">
        <v>26</v>
      </c>
      <c r="F1746" t="s">
        <v>1605</v>
      </c>
      <c r="G1746" t="s">
        <v>2749</v>
      </c>
      <c r="H1746" t="s">
        <v>125</v>
      </c>
      <c r="I1746" t="s">
        <v>2205</v>
      </c>
      <c r="J1746" t="s">
        <v>124</v>
      </c>
      <c r="K1746" t="s">
        <v>2195</v>
      </c>
      <c r="L1746">
        <v>0</v>
      </c>
      <c r="M1746">
        <v>796</v>
      </c>
      <c r="N1746" t="s">
        <v>10</v>
      </c>
      <c r="O1746">
        <v>1</v>
      </c>
      <c r="P1746">
        <v>268280</v>
      </c>
      <c r="Q1746">
        <f t="shared" si="81"/>
        <v>268280</v>
      </c>
      <c r="R1746">
        <f t="shared" si="82"/>
        <v>300473.60000000003</v>
      </c>
      <c r="S1746"/>
      <c r="T1746" s="5"/>
      <c r="U1746" s="5"/>
      <c r="V1746" s="5"/>
      <c r="W1746" s="5"/>
      <c r="X1746" s="5"/>
      <c r="Y1746" s="5"/>
      <c r="Z1746" s="5"/>
      <c r="AA1746" s="5"/>
      <c r="AB1746" s="5"/>
      <c r="AC1746" s="5"/>
      <c r="AD1746" s="5"/>
      <c r="AE1746" s="5"/>
      <c r="AF1746" s="5"/>
      <c r="AG1746" s="5"/>
      <c r="AH1746" s="5"/>
      <c r="AI1746" s="5"/>
      <c r="AJ1746" s="5"/>
      <c r="AK1746" s="5"/>
      <c r="AL1746" s="5"/>
      <c r="AM1746" s="5"/>
      <c r="AN1746" s="5"/>
      <c r="AO1746" s="5"/>
      <c r="AP1746" s="5"/>
      <c r="AQ1746" s="5"/>
      <c r="AR1746" s="5"/>
      <c r="AS1746" s="5"/>
      <c r="AT1746" s="5"/>
      <c r="AU1746" s="5"/>
      <c r="AV1746" s="5"/>
      <c r="AW1746" s="5"/>
      <c r="AX1746" s="5"/>
      <c r="AY1746" s="5"/>
      <c r="AZ1746" s="5"/>
      <c r="BA1746" s="5"/>
      <c r="BB1746" s="5"/>
      <c r="BC1746" s="5"/>
      <c r="BD1746" s="5"/>
      <c r="BE1746" s="5"/>
      <c r="BF1746" s="5"/>
      <c r="BG1746" s="5"/>
      <c r="BH1746" s="5"/>
    </row>
    <row r="1747" spans="1:60" s="2" customFormat="1" ht="15" x14ac:dyDescent="0.25">
      <c r="A1747" t="s">
        <v>4075</v>
      </c>
      <c r="B1747" t="s">
        <v>25</v>
      </c>
      <c r="C1747" t="s">
        <v>3550</v>
      </c>
      <c r="D1747" t="s">
        <v>3551</v>
      </c>
      <c r="E1747" t="s">
        <v>26</v>
      </c>
      <c r="F1747" t="s">
        <v>1605</v>
      </c>
      <c r="G1747" t="s">
        <v>2749</v>
      </c>
      <c r="H1747" t="s">
        <v>613</v>
      </c>
      <c r="I1747" t="s">
        <v>2811</v>
      </c>
      <c r="J1747" t="s">
        <v>124</v>
      </c>
      <c r="K1747" t="s">
        <v>2195</v>
      </c>
      <c r="L1747">
        <v>0</v>
      </c>
      <c r="M1747">
        <v>796</v>
      </c>
      <c r="N1747" t="s">
        <v>10</v>
      </c>
      <c r="O1747">
        <v>1</v>
      </c>
      <c r="P1747">
        <v>295000</v>
      </c>
      <c r="Q1747">
        <f t="shared" si="81"/>
        <v>295000</v>
      </c>
      <c r="R1747">
        <f t="shared" si="82"/>
        <v>330400.00000000006</v>
      </c>
      <c r="S1747"/>
      <c r="T1747" s="5"/>
      <c r="U1747" s="5"/>
      <c r="V1747" s="5"/>
      <c r="W1747" s="5"/>
      <c r="X1747" s="5"/>
      <c r="Y1747" s="5"/>
      <c r="Z1747" s="5"/>
      <c r="AA1747" s="5"/>
      <c r="AB1747" s="5"/>
      <c r="AC1747" s="5"/>
      <c r="AD1747" s="5"/>
      <c r="AE1747" s="5"/>
      <c r="AF1747" s="5"/>
      <c r="AG1747" s="5"/>
      <c r="AH1747" s="5"/>
      <c r="AI1747" s="5"/>
      <c r="AJ1747" s="5"/>
      <c r="AK1747" s="5"/>
      <c r="AL1747" s="5"/>
      <c r="AM1747" s="5"/>
      <c r="AN1747" s="5"/>
      <c r="AO1747" s="5"/>
      <c r="AP1747" s="5"/>
      <c r="AQ1747" s="5"/>
      <c r="AR1747" s="5"/>
      <c r="AS1747" s="5"/>
      <c r="AT1747" s="5"/>
      <c r="AU1747" s="5"/>
      <c r="AV1747" s="5"/>
      <c r="AW1747" s="5"/>
      <c r="AX1747" s="5"/>
      <c r="AY1747" s="5"/>
      <c r="AZ1747" s="5"/>
      <c r="BA1747" s="5"/>
      <c r="BB1747" s="5"/>
      <c r="BC1747" s="5"/>
      <c r="BD1747" s="5"/>
      <c r="BE1747" s="5"/>
      <c r="BF1747" s="5"/>
      <c r="BG1747" s="5"/>
      <c r="BH1747" s="5"/>
    </row>
    <row r="1748" spans="1:60" s="2" customFormat="1" ht="15" x14ac:dyDescent="0.25">
      <c r="A1748" t="s">
        <v>4076</v>
      </c>
      <c r="B1748" t="s">
        <v>25</v>
      </c>
      <c r="C1748" t="s">
        <v>3553</v>
      </c>
      <c r="D1748" t="s">
        <v>3554</v>
      </c>
      <c r="E1748" t="s">
        <v>26</v>
      </c>
      <c r="F1748" t="s">
        <v>1605</v>
      </c>
      <c r="G1748" t="s">
        <v>2749</v>
      </c>
      <c r="H1748" t="s">
        <v>145</v>
      </c>
      <c r="I1748" t="s">
        <v>3429</v>
      </c>
      <c r="J1748" t="s">
        <v>124</v>
      </c>
      <c r="K1748" t="s">
        <v>2195</v>
      </c>
      <c r="L1748">
        <v>0</v>
      </c>
      <c r="M1748">
        <v>796</v>
      </c>
      <c r="N1748" t="s">
        <v>10</v>
      </c>
      <c r="O1748">
        <v>6</v>
      </c>
      <c r="P1748">
        <v>6500</v>
      </c>
      <c r="Q1748">
        <f t="shared" si="81"/>
        <v>39000</v>
      </c>
      <c r="R1748">
        <f t="shared" si="82"/>
        <v>43680.000000000007</v>
      </c>
      <c r="S1748"/>
      <c r="T1748" s="5"/>
      <c r="U1748" s="5"/>
      <c r="V1748" s="5"/>
      <c r="W1748" s="5"/>
      <c r="X1748" s="5"/>
      <c r="Y1748" s="5"/>
      <c r="Z1748" s="5"/>
      <c r="AA1748" s="5"/>
      <c r="AB1748" s="5"/>
      <c r="AC1748" s="5"/>
      <c r="AD1748" s="5"/>
      <c r="AE1748" s="5"/>
      <c r="AF1748" s="5"/>
      <c r="AG1748" s="5"/>
      <c r="AH1748" s="5"/>
      <c r="AI1748" s="5"/>
      <c r="AJ1748" s="5"/>
      <c r="AK1748" s="5"/>
      <c r="AL1748" s="5"/>
      <c r="AM1748" s="5"/>
      <c r="AN1748" s="5"/>
      <c r="AO1748" s="5"/>
      <c r="AP1748" s="5"/>
      <c r="AQ1748" s="5"/>
      <c r="AR1748" s="5"/>
      <c r="AS1748" s="5"/>
      <c r="AT1748" s="5"/>
      <c r="AU1748" s="5"/>
      <c r="AV1748" s="5"/>
      <c r="AW1748" s="5"/>
      <c r="AX1748" s="5"/>
      <c r="AY1748" s="5"/>
      <c r="AZ1748" s="5"/>
      <c r="BA1748" s="5"/>
      <c r="BB1748" s="5"/>
      <c r="BC1748" s="5"/>
      <c r="BD1748" s="5"/>
      <c r="BE1748" s="5"/>
      <c r="BF1748" s="5"/>
      <c r="BG1748" s="5"/>
      <c r="BH1748" s="5"/>
    </row>
    <row r="1749" spans="1:60" s="2" customFormat="1" ht="15" x14ac:dyDescent="0.25">
      <c r="A1749" t="s">
        <v>4077</v>
      </c>
      <c r="B1749" t="s">
        <v>25</v>
      </c>
      <c r="C1749" t="s">
        <v>3555</v>
      </c>
      <c r="D1749" t="s">
        <v>3556</v>
      </c>
      <c r="E1749" t="s">
        <v>26</v>
      </c>
      <c r="F1749" t="s">
        <v>1605</v>
      </c>
      <c r="G1749" t="s">
        <v>2749</v>
      </c>
      <c r="H1749" t="s">
        <v>125</v>
      </c>
      <c r="I1749" t="s">
        <v>2205</v>
      </c>
      <c r="J1749" t="s">
        <v>124</v>
      </c>
      <c r="K1749" t="s">
        <v>2195</v>
      </c>
      <c r="L1749">
        <v>0</v>
      </c>
      <c r="M1749">
        <v>796</v>
      </c>
      <c r="N1749" t="s">
        <v>886</v>
      </c>
      <c r="O1749">
        <v>7</v>
      </c>
      <c r="P1749">
        <v>1550</v>
      </c>
      <c r="Q1749">
        <f t="shared" si="81"/>
        <v>10850</v>
      </c>
      <c r="R1749">
        <f t="shared" si="82"/>
        <v>12152.000000000002</v>
      </c>
      <c r="S1749"/>
      <c r="T1749" s="5"/>
      <c r="U1749" s="5"/>
      <c r="V1749" s="5"/>
      <c r="W1749" s="5"/>
      <c r="X1749" s="5"/>
      <c r="Y1749" s="5"/>
      <c r="Z1749" s="5"/>
      <c r="AA1749" s="5"/>
      <c r="AB1749" s="5"/>
      <c r="AC1749" s="5"/>
      <c r="AD1749" s="5"/>
      <c r="AE1749" s="5"/>
      <c r="AF1749" s="5"/>
      <c r="AG1749" s="5"/>
      <c r="AH1749" s="5"/>
      <c r="AI1749" s="5"/>
      <c r="AJ1749" s="5"/>
      <c r="AK1749" s="5"/>
      <c r="AL1749" s="5"/>
      <c r="AM1749" s="5"/>
      <c r="AN1749" s="5"/>
      <c r="AO1749" s="5"/>
      <c r="AP1749" s="5"/>
      <c r="AQ1749" s="5"/>
      <c r="AR1749" s="5"/>
      <c r="AS1749" s="5"/>
      <c r="AT1749" s="5"/>
      <c r="AU1749" s="5"/>
      <c r="AV1749" s="5"/>
      <c r="AW1749" s="5"/>
      <c r="AX1749" s="5"/>
      <c r="AY1749" s="5"/>
      <c r="AZ1749" s="5"/>
      <c r="BA1749" s="5"/>
      <c r="BB1749" s="5"/>
      <c r="BC1749" s="5"/>
      <c r="BD1749" s="5"/>
      <c r="BE1749" s="5"/>
      <c r="BF1749" s="5"/>
      <c r="BG1749" s="5"/>
      <c r="BH1749" s="5"/>
    </row>
    <row r="1750" spans="1:60" s="2" customFormat="1" ht="15" x14ac:dyDescent="0.25">
      <c r="A1750" t="s">
        <v>4078</v>
      </c>
      <c r="B1750" t="s">
        <v>25</v>
      </c>
      <c r="C1750" t="s">
        <v>3555</v>
      </c>
      <c r="D1750" t="s">
        <v>3557</v>
      </c>
      <c r="E1750" t="s">
        <v>26</v>
      </c>
      <c r="F1750" t="s">
        <v>1605</v>
      </c>
      <c r="G1750" t="s">
        <v>2749</v>
      </c>
      <c r="H1750" t="s">
        <v>145</v>
      </c>
      <c r="I1750" t="s">
        <v>1855</v>
      </c>
      <c r="J1750" t="s">
        <v>124</v>
      </c>
      <c r="K1750" t="s">
        <v>2195</v>
      </c>
      <c r="L1750">
        <v>0</v>
      </c>
      <c r="M1750">
        <v>796</v>
      </c>
      <c r="N1750" t="s">
        <v>888</v>
      </c>
      <c r="O1750">
        <v>10</v>
      </c>
      <c r="P1750">
        <v>1820</v>
      </c>
      <c r="Q1750">
        <f t="shared" si="81"/>
        <v>18200</v>
      </c>
      <c r="R1750">
        <f t="shared" si="82"/>
        <v>20384.000000000004</v>
      </c>
      <c r="S1750"/>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
      <c r="BA1750" s="5"/>
      <c r="BB1750" s="5"/>
      <c r="BC1750" s="5"/>
      <c r="BD1750" s="5"/>
      <c r="BE1750" s="5"/>
      <c r="BF1750" s="5"/>
      <c r="BG1750" s="5"/>
      <c r="BH1750" s="5"/>
    </row>
    <row r="1751" spans="1:60" s="2" customFormat="1" ht="15" x14ac:dyDescent="0.25">
      <c r="A1751" t="s">
        <v>4079</v>
      </c>
      <c r="B1751" t="s">
        <v>25</v>
      </c>
      <c r="C1751" t="s">
        <v>3558</v>
      </c>
      <c r="D1751" t="s">
        <v>3559</v>
      </c>
      <c r="E1751" t="s">
        <v>26</v>
      </c>
      <c r="F1751" t="s">
        <v>1605</v>
      </c>
      <c r="G1751" t="s">
        <v>2749</v>
      </c>
      <c r="H1751" t="s">
        <v>125</v>
      </c>
      <c r="I1751" t="s">
        <v>2206</v>
      </c>
      <c r="J1751" t="s">
        <v>124</v>
      </c>
      <c r="K1751" t="s">
        <v>2195</v>
      </c>
      <c r="L1751">
        <v>0</v>
      </c>
      <c r="M1751">
        <v>796</v>
      </c>
      <c r="N1751" t="s">
        <v>10</v>
      </c>
      <c r="O1751">
        <v>1</v>
      </c>
      <c r="P1751">
        <v>16000</v>
      </c>
      <c r="Q1751">
        <f t="shared" si="81"/>
        <v>16000</v>
      </c>
      <c r="R1751">
        <f t="shared" si="82"/>
        <v>17920</v>
      </c>
      <c r="S1751"/>
      <c r="T1751" s="5"/>
      <c r="U1751" s="5"/>
      <c r="V1751" s="5"/>
      <c r="W1751" s="5"/>
      <c r="X1751" s="5"/>
      <c r="Y1751" s="5"/>
      <c r="Z1751" s="5"/>
      <c r="AA1751" s="5"/>
      <c r="AB1751" s="5"/>
      <c r="AC1751" s="5"/>
      <c r="AD1751" s="5"/>
      <c r="AE1751" s="5"/>
      <c r="AF1751" s="5"/>
      <c r="AG1751" s="5"/>
      <c r="AH1751" s="5"/>
      <c r="AI1751" s="5"/>
      <c r="AJ1751" s="5"/>
      <c r="AK1751" s="5"/>
      <c r="AL1751" s="5"/>
      <c r="AM1751" s="5"/>
      <c r="AN1751" s="5"/>
      <c r="AO1751" s="5"/>
      <c r="AP1751" s="5"/>
      <c r="AQ1751" s="5"/>
      <c r="AR1751" s="5"/>
      <c r="AS1751" s="5"/>
      <c r="AT1751" s="5"/>
      <c r="AU1751" s="5"/>
      <c r="AV1751" s="5"/>
      <c r="AW1751" s="5"/>
      <c r="AX1751" s="5"/>
      <c r="AY1751" s="5"/>
      <c r="AZ1751" s="5"/>
      <c r="BA1751" s="5"/>
      <c r="BB1751" s="5"/>
      <c r="BC1751" s="5"/>
      <c r="BD1751" s="5"/>
      <c r="BE1751" s="5"/>
      <c r="BF1751" s="5"/>
      <c r="BG1751" s="5"/>
      <c r="BH1751" s="5"/>
    </row>
    <row r="1752" spans="1:60" s="2" customFormat="1" ht="15" x14ac:dyDescent="0.25">
      <c r="A1752" t="s">
        <v>4080</v>
      </c>
      <c r="B1752" t="s">
        <v>25</v>
      </c>
      <c r="C1752" t="s">
        <v>3560</v>
      </c>
      <c r="D1752" t="s">
        <v>3561</v>
      </c>
      <c r="E1752" t="s">
        <v>26</v>
      </c>
      <c r="F1752" t="s">
        <v>1605</v>
      </c>
      <c r="G1752" t="s">
        <v>2749</v>
      </c>
      <c r="H1752" t="s">
        <v>125</v>
      </c>
      <c r="I1752" t="s">
        <v>2205</v>
      </c>
      <c r="J1752" t="s">
        <v>124</v>
      </c>
      <c r="K1752" t="s">
        <v>2195</v>
      </c>
      <c r="L1752">
        <v>0</v>
      </c>
      <c r="M1752">
        <v>796</v>
      </c>
      <c r="N1752" t="s">
        <v>10</v>
      </c>
      <c r="O1752">
        <v>1</v>
      </c>
      <c r="P1752">
        <v>9000</v>
      </c>
      <c r="Q1752">
        <f t="shared" si="81"/>
        <v>9000</v>
      </c>
      <c r="R1752">
        <f t="shared" si="82"/>
        <v>10080.000000000002</v>
      </c>
      <c r="S1752"/>
      <c r="T1752" s="5"/>
      <c r="U1752" s="5"/>
      <c r="V1752" s="5"/>
      <c r="W1752" s="5"/>
      <c r="X1752" s="5"/>
      <c r="Y1752" s="5"/>
      <c r="Z1752" s="5"/>
      <c r="AA1752" s="5"/>
      <c r="AB1752" s="5"/>
      <c r="AC1752" s="5"/>
      <c r="AD1752" s="5"/>
      <c r="AE1752" s="5"/>
      <c r="AF1752" s="5"/>
      <c r="AG1752" s="5"/>
      <c r="AH1752" s="5"/>
      <c r="AI1752" s="5"/>
      <c r="AJ1752" s="5"/>
      <c r="AK1752" s="5"/>
      <c r="AL1752" s="5"/>
      <c r="AM1752" s="5"/>
      <c r="AN1752" s="5"/>
      <c r="AO1752" s="5"/>
      <c r="AP1752" s="5"/>
      <c r="AQ1752" s="5"/>
      <c r="AR1752" s="5"/>
      <c r="AS1752" s="5"/>
      <c r="AT1752" s="5"/>
      <c r="AU1752" s="5"/>
      <c r="AV1752" s="5"/>
      <c r="AW1752" s="5"/>
      <c r="AX1752" s="5"/>
      <c r="AY1752" s="5"/>
      <c r="AZ1752" s="5"/>
      <c r="BA1752" s="5"/>
      <c r="BB1752" s="5"/>
      <c r="BC1752" s="5"/>
      <c r="BD1752" s="5"/>
      <c r="BE1752" s="5"/>
      <c r="BF1752" s="5"/>
      <c r="BG1752" s="5"/>
      <c r="BH1752" s="5"/>
    </row>
    <row r="1753" spans="1:60" s="2" customFormat="1" ht="15" x14ac:dyDescent="0.25">
      <c r="A1753" t="s">
        <v>4081</v>
      </c>
      <c r="B1753" t="s">
        <v>25</v>
      </c>
      <c r="C1753" t="s">
        <v>3560</v>
      </c>
      <c r="D1753" t="s">
        <v>3562</v>
      </c>
      <c r="E1753" t="s">
        <v>26</v>
      </c>
      <c r="F1753" t="s">
        <v>1605</v>
      </c>
      <c r="G1753" t="s">
        <v>2749</v>
      </c>
      <c r="H1753" t="s">
        <v>145</v>
      </c>
      <c r="I1753" t="s">
        <v>3429</v>
      </c>
      <c r="J1753" t="s">
        <v>124</v>
      </c>
      <c r="K1753" t="s">
        <v>2195</v>
      </c>
      <c r="L1753">
        <v>0</v>
      </c>
      <c r="M1753">
        <v>796</v>
      </c>
      <c r="N1753" t="s">
        <v>10</v>
      </c>
      <c r="O1753">
        <v>2</v>
      </c>
      <c r="P1753">
        <v>9000</v>
      </c>
      <c r="Q1753">
        <f t="shared" si="81"/>
        <v>18000</v>
      </c>
      <c r="R1753">
        <f t="shared" si="82"/>
        <v>20160.000000000004</v>
      </c>
      <c r="S1753"/>
      <c r="T1753" s="5"/>
      <c r="U1753" s="5"/>
      <c r="V1753" s="5"/>
      <c r="W1753" s="5"/>
      <c r="X1753" s="5"/>
      <c r="Y1753" s="5"/>
      <c r="Z1753" s="5"/>
      <c r="AA1753" s="5"/>
      <c r="AB1753" s="5"/>
      <c r="AC1753" s="5"/>
      <c r="AD1753" s="5"/>
      <c r="AE1753" s="5"/>
      <c r="AF1753" s="5"/>
      <c r="AG1753" s="5"/>
      <c r="AH1753" s="5"/>
      <c r="AI1753" s="5"/>
      <c r="AJ1753" s="5"/>
      <c r="AK1753" s="5"/>
      <c r="AL1753" s="5"/>
      <c r="AM1753" s="5"/>
      <c r="AN1753" s="5"/>
      <c r="AO1753" s="5"/>
      <c r="AP1753" s="5"/>
      <c r="AQ1753" s="5"/>
      <c r="AR1753" s="5"/>
      <c r="AS1753" s="5"/>
      <c r="AT1753" s="5"/>
      <c r="AU1753" s="5"/>
      <c r="AV1753" s="5"/>
      <c r="AW1753" s="5"/>
      <c r="AX1753" s="5"/>
      <c r="AY1753" s="5"/>
      <c r="AZ1753" s="5"/>
      <c r="BA1753" s="5"/>
      <c r="BB1753" s="5"/>
      <c r="BC1753" s="5"/>
      <c r="BD1753" s="5"/>
      <c r="BE1753" s="5"/>
      <c r="BF1753" s="5"/>
      <c r="BG1753" s="5"/>
      <c r="BH1753" s="5"/>
    </row>
    <row r="1754" spans="1:60" s="2" customFormat="1" ht="15" x14ac:dyDescent="0.25">
      <c r="A1754" t="s">
        <v>4082</v>
      </c>
      <c r="B1754" t="s">
        <v>25</v>
      </c>
      <c r="C1754" t="s">
        <v>3563</v>
      </c>
      <c r="D1754" t="s">
        <v>3564</v>
      </c>
      <c r="E1754" t="s">
        <v>26</v>
      </c>
      <c r="F1754" t="s">
        <v>1605</v>
      </c>
      <c r="G1754" t="s">
        <v>2749</v>
      </c>
      <c r="H1754" t="s">
        <v>613</v>
      </c>
      <c r="I1754" t="s">
        <v>2811</v>
      </c>
      <c r="J1754" t="s">
        <v>124</v>
      </c>
      <c r="K1754" t="s">
        <v>2195</v>
      </c>
      <c r="L1754">
        <v>0</v>
      </c>
      <c r="M1754">
        <v>796</v>
      </c>
      <c r="N1754" t="s">
        <v>888</v>
      </c>
      <c r="O1754">
        <v>1</v>
      </c>
      <c r="P1754">
        <v>21600</v>
      </c>
      <c r="Q1754">
        <f t="shared" si="81"/>
        <v>21600</v>
      </c>
      <c r="R1754">
        <f t="shared" si="82"/>
        <v>24192.000000000004</v>
      </c>
      <c r="S1754"/>
      <c r="T1754" s="5"/>
      <c r="U1754" s="5"/>
      <c r="V1754" s="5"/>
      <c r="W1754" s="5"/>
      <c r="X1754" s="5"/>
      <c r="Y1754" s="5"/>
      <c r="Z1754" s="5"/>
      <c r="AA1754" s="5"/>
      <c r="AB1754" s="5"/>
      <c r="AC1754" s="5"/>
      <c r="AD1754" s="5"/>
      <c r="AE1754" s="5"/>
      <c r="AF1754" s="5"/>
      <c r="AG1754" s="5"/>
      <c r="AH1754" s="5"/>
      <c r="AI1754" s="5"/>
      <c r="AJ1754" s="5"/>
      <c r="AK1754" s="5"/>
      <c r="AL1754" s="5"/>
      <c r="AM1754" s="5"/>
      <c r="AN1754" s="5"/>
      <c r="AO1754" s="5"/>
      <c r="AP1754" s="5"/>
      <c r="AQ1754" s="5"/>
      <c r="AR1754" s="5"/>
      <c r="AS1754" s="5"/>
      <c r="AT1754" s="5"/>
      <c r="AU1754" s="5"/>
      <c r="AV1754" s="5"/>
      <c r="AW1754" s="5"/>
      <c r="AX1754" s="5"/>
      <c r="AY1754" s="5"/>
      <c r="AZ1754" s="5"/>
      <c r="BA1754" s="5"/>
      <c r="BB1754" s="5"/>
      <c r="BC1754" s="5"/>
      <c r="BD1754" s="5"/>
      <c r="BE1754" s="5"/>
      <c r="BF1754" s="5"/>
      <c r="BG1754" s="5"/>
      <c r="BH1754" s="5"/>
    </row>
    <row r="1755" spans="1:60" s="2" customFormat="1" ht="15" x14ac:dyDescent="0.25">
      <c r="A1755" t="s">
        <v>4083</v>
      </c>
      <c r="B1755" t="s">
        <v>25</v>
      </c>
      <c r="C1755" t="s">
        <v>3565</v>
      </c>
      <c r="D1755" t="s">
        <v>3566</v>
      </c>
      <c r="E1755" t="s">
        <v>116</v>
      </c>
      <c r="F1755" t="s">
        <v>1605</v>
      </c>
      <c r="G1755" t="s">
        <v>2749</v>
      </c>
      <c r="H1755" t="s">
        <v>129</v>
      </c>
      <c r="I1755" t="s">
        <v>2204</v>
      </c>
      <c r="J1755" t="s">
        <v>124</v>
      </c>
      <c r="K1755" t="s">
        <v>2195</v>
      </c>
      <c r="L1755">
        <v>0</v>
      </c>
      <c r="M1755">
        <v>796</v>
      </c>
      <c r="N1755" t="s">
        <v>889</v>
      </c>
      <c r="O1755">
        <v>50</v>
      </c>
      <c r="P1755">
        <v>4125</v>
      </c>
      <c r="Q1755">
        <f t="shared" si="81"/>
        <v>206250</v>
      </c>
      <c r="R1755">
        <f t="shared" si="82"/>
        <v>231000.00000000003</v>
      </c>
      <c r="S1755"/>
      <c r="T1755" s="5"/>
      <c r="U1755" s="5"/>
      <c r="V1755" s="5"/>
      <c r="W1755" s="5"/>
      <c r="X1755" s="5"/>
      <c r="Y1755" s="5"/>
      <c r="Z1755" s="5"/>
      <c r="AA1755" s="5"/>
      <c r="AB1755" s="5"/>
      <c r="AC1755" s="5"/>
      <c r="AD1755" s="5"/>
      <c r="AE1755" s="5"/>
      <c r="AF1755" s="5"/>
      <c r="AG1755" s="5"/>
      <c r="AH1755" s="5"/>
      <c r="AI1755" s="5"/>
      <c r="AJ1755" s="5"/>
      <c r="AK1755" s="5"/>
      <c r="AL1755" s="5"/>
      <c r="AM1755" s="5"/>
      <c r="AN1755" s="5"/>
      <c r="AO1755" s="5"/>
      <c r="AP1755" s="5"/>
      <c r="AQ1755" s="5"/>
      <c r="AR1755" s="5"/>
      <c r="AS1755" s="5"/>
      <c r="AT1755" s="5"/>
      <c r="AU1755" s="5"/>
      <c r="AV1755" s="5"/>
      <c r="AW1755" s="5"/>
      <c r="AX1755" s="5"/>
      <c r="AY1755" s="5"/>
      <c r="AZ1755" s="5"/>
      <c r="BA1755" s="5"/>
      <c r="BB1755" s="5"/>
      <c r="BC1755" s="5"/>
      <c r="BD1755" s="5"/>
      <c r="BE1755" s="5"/>
      <c r="BF1755" s="5"/>
      <c r="BG1755" s="5"/>
      <c r="BH1755" s="5"/>
    </row>
    <row r="1756" spans="1:60" s="2" customFormat="1" ht="15" x14ac:dyDescent="0.25">
      <c r="A1756" t="s">
        <v>4084</v>
      </c>
      <c r="B1756" t="s">
        <v>25</v>
      </c>
      <c r="C1756" t="s">
        <v>3565</v>
      </c>
      <c r="D1756" t="s">
        <v>3567</v>
      </c>
      <c r="E1756" t="s">
        <v>116</v>
      </c>
      <c r="F1756" t="s">
        <v>1605</v>
      </c>
      <c r="G1756" t="s">
        <v>2749</v>
      </c>
      <c r="H1756" t="s">
        <v>129</v>
      </c>
      <c r="I1756" t="s">
        <v>2204</v>
      </c>
      <c r="J1756" t="s">
        <v>124</v>
      </c>
      <c r="K1756" t="s">
        <v>2195</v>
      </c>
      <c r="L1756">
        <v>0</v>
      </c>
      <c r="M1756">
        <v>796</v>
      </c>
      <c r="N1756" t="s">
        <v>889</v>
      </c>
      <c r="O1756">
        <v>20</v>
      </c>
      <c r="P1756">
        <v>7320</v>
      </c>
      <c r="Q1756">
        <f t="shared" si="81"/>
        <v>146400</v>
      </c>
      <c r="R1756">
        <f t="shared" si="82"/>
        <v>163968.00000000003</v>
      </c>
      <c r="S1756"/>
      <c r="T1756" s="5"/>
      <c r="U1756" s="5"/>
      <c r="V1756" s="5"/>
      <c r="W1756" s="5"/>
      <c r="X1756" s="5"/>
      <c r="Y1756" s="5"/>
      <c r="Z1756" s="5"/>
      <c r="AA1756" s="5"/>
      <c r="AB1756" s="5"/>
      <c r="AC1756" s="5"/>
      <c r="AD1756" s="5"/>
      <c r="AE1756" s="5"/>
      <c r="AF1756" s="5"/>
      <c r="AG1756" s="5"/>
      <c r="AH1756" s="5"/>
      <c r="AI1756" s="5"/>
      <c r="AJ1756" s="5"/>
      <c r="AK1756" s="5"/>
      <c r="AL1756" s="5"/>
      <c r="AM1756" s="5"/>
      <c r="AN1756" s="5"/>
      <c r="AO1756" s="5"/>
      <c r="AP1756" s="5"/>
      <c r="AQ1756" s="5"/>
      <c r="AR1756" s="5"/>
      <c r="AS1756" s="5"/>
      <c r="AT1756" s="5"/>
      <c r="AU1756" s="5"/>
      <c r="AV1756" s="5"/>
      <c r="AW1756" s="5"/>
      <c r="AX1756" s="5"/>
      <c r="AY1756" s="5"/>
      <c r="AZ1756" s="5"/>
      <c r="BA1756" s="5"/>
      <c r="BB1756" s="5"/>
      <c r="BC1756" s="5"/>
      <c r="BD1756" s="5"/>
      <c r="BE1756" s="5"/>
      <c r="BF1756" s="5"/>
      <c r="BG1756" s="5"/>
      <c r="BH1756" s="5"/>
    </row>
    <row r="1757" spans="1:60" s="2" customFormat="1" ht="15" x14ac:dyDescent="0.25">
      <c r="A1757" t="s">
        <v>4085</v>
      </c>
      <c r="B1757" t="s">
        <v>25</v>
      </c>
      <c r="C1757" t="s">
        <v>3565</v>
      </c>
      <c r="D1757" t="s">
        <v>3566</v>
      </c>
      <c r="E1757" t="s">
        <v>116</v>
      </c>
      <c r="F1757" t="s">
        <v>1605</v>
      </c>
      <c r="G1757" t="s">
        <v>2749</v>
      </c>
      <c r="H1757" t="s">
        <v>753</v>
      </c>
      <c r="I1757" t="s">
        <v>2212</v>
      </c>
      <c r="J1757" t="s">
        <v>124</v>
      </c>
      <c r="K1757" t="s">
        <v>2195</v>
      </c>
      <c r="L1757">
        <v>0</v>
      </c>
      <c r="M1757">
        <v>796</v>
      </c>
      <c r="N1757" t="s">
        <v>889</v>
      </c>
      <c r="O1757">
        <v>150</v>
      </c>
      <c r="P1757">
        <v>4125</v>
      </c>
      <c r="Q1757">
        <f t="shared" si="81"/>
        <v>618750</v>
      </c>
      <c r="R1757">
        <f t="shared" si="82"/>
        <v>693000.00000000012</v>
      </c>
      <c r="S1757"/>
      <c r="T1757" s="5"/>
      <c r="U1757" s="5"/>
      <c r="V1757" s="5"/>
      <c r="W1757" s="5"/>
      <c r="X1757" s="5"/>
      <c r="Y1757" s="5"/>
      <c r="Z1757" s="5"/>
      <c r="AA1757" s="5"/>
      <c r="AB1757" s="5"/>
      <c r="AC1757" s="5"/>
      <c r="AD1757" s="5"/>
      <c r="AE1757" s="5"/>
      <c r="AF1757" s="5"/>
      <c r="AG1757" s="5"/>
      <c r="AH1757" s="5"/>
      <c r="AI1757" s="5"/>
      <c r="AJ1757" s="5"/>
      <c r="AK1757" s="5"/>
      <c r="AL1757" s="5"/>
      <c r="AM1757" s="5"/>
      <c r="AN1757" s="5"/>
      <c r="AO1757" s="5"/>
      <c r="AP1757" s="5"/>
      <c r="AQ1757" s="5"/>
      <c r="AR1757" s="5"/>
      <c r="AS1757" s="5"/>
      <c r="AT1757" s="5"/>
      <c r="AU1757" s="5"/>
      <c r="AV1757" s="5"/>
      <c r="AW1757" s="5"/>
      <c r="AX1757" s="5"/>
      <c r="AY1757" s="5"/>
      <c r="AZ1757" s="5"/>
      <c r="BA1757" s="5"/>
      <c r="BB1757" s="5"/>
      <c r="BC1757" s="5"/>
      <c r="BD1757" s="5"/>
      <c r="BE1757" s="5"/>
      <c r="BF1757" s="5"/>
      <c r="BG1757" s="5"/>
      <c r="BH1757" s="5"/>
    </row>
    <row r="1758" spans="1:60" s="2" customFormat="1" ht="15" x14ac:dyDescent="0.25">
      <c r="A1758" t="s">
        <v>4086</v>
      </c>
      <c r="B1758" t="s">
        <v>25</v>
      </c>
      <c r="C1758" t="s">
        <v>3565</v>
      </c>
      <c r="D1758" t="s">
        <v>3566</v>
      </c>
      <c r="E1758" t="s">
        <v>116</v>
      </c>
      <c r="F1758" t="s">
        <v>1605</v>
      </c>
      <c r="G1758" t="s">
        <v>2749</v>
      </c>
      <c r="H1758" t="s">
        <v>1488</v>
      </c>
      <c r="I1758" t="s">
        <v>3421</v>
      </c>
      <c r="J1758" t="s">
        <v>124</v>
      </c>
      <c r="K1758" t="s">
        <v>2195</v>
      </c>
      <c r="L1758">
        <v>0</v>
      </c>
      <c r="M1758">
        <v>796</v>
      </c>
      <c r="N1758" t="s">
        <v>889</v>
      </c>
      <c r="O1758">
        <v>30</v>
      </c>
      <c r="P1758">
        <v>4125</v>
      </c>
      <c r="Q1758">
        <f t="shared" si="81"/>
        <v>123750</v>
      </c>
      <c r="R1758">
        <f t="shared" si="82"/>
        <v>138600</v>
      </c>
      <c r="S1758"/>
      <c r="T1758" s="5"/>
      <c r="U1758" s="5"/>
      <c r="V1758" s="5"/>
      <c r="W1758" s="5"/>
      <c r="X1758" s="5"/>
      <c r="Y1758" s="5"/>
      <c r="Z1758" s="5"/>
      <c r="AA1758" s="5"/>
      <c r="AB1758" s="5"/>
      <c r="AC1758" s="5"/>
      <c r="AD1758" s="5"/>
      <c r="AE1758" s="5"/>
      <c r="AF1758" s="5"/>
      <c r="AG1758" s="5"/>
      <c r="AH1758" s="5"/>
      <c r="AI1758" s="5"/>
      <c r="AJ1758" s="5"/>
      <c r="AK1758" s="5"/>
      <c r="AL1758" s="5"/>
      <c r="AM1758" s="5"/>
      <c r="AN1758" s="5"/>
      <c r="AO1758" s="5"/>
      <c r="AP1758" s="5"/>
      <c r="AQ1758" s="5"/>
      <c r="AR1758" s="5"/>
      <c r="AS1758" s="5"/>
      <c r="AT1758" s="5"/>
      <c r="AU1758" s="5"/>
      <c r="AV1758" s="5"/>
      <c r="AW1758" s="5"/>
      <c r="AX1758" s="5"/>
      <c r="AY1758" s="5"/>
      <c r="AZ1758" s="5"/>
      <c r="BA1758" s="5"/>
      <c r="BB1758" s="5"/>
      <c r="BC1758" s="5"/>
      <c r="BD1758" s="5"/>
      <c r="BE1758" s="5"/>
      <c r="BF1758" s="5"/>
      <c r="BG1758" s="5"/>
      <c r="BH1758" s="5"/>
    </row>
    <row r="1759" spans="1:60" s="2" customFormat="1" ht="15" x14ac:dyDescent="0.25">
      <c r="A1759" t="s">
        <v>4087</v>
      </c>
      <c r="B1759" t="s">
        <v>25</v>
      </c>
      <c r="C1759" t="s">
        <v>3565</v>
      </c>
      <c r="D1759" t="s">
        <v>3568</v>
      </c>
      <c r="E1759" t="s">
        <v>116</v>
      </c>
      <c r="F1759" t="s">
        <v>1605</v>
      </c>
      <c r="G1759" t="s">
        <v>2749</v>
      </c>
      <c r="H1759" t="s">
        <v>1488</v>
      </c>
      <c r="I1759" t="s">
        <v>3421</v>
      </c>
      <c r="J1759" t="s">
        <v>124</v>
      </c>
      <c r="K1759" t="s">
        <v>2195</v>
      </c>
      <c r="L1759">
        <v>0</v>
      </c>
      <c r="M1759">
        <v>796</v>
      </c>
      <c r="N1759" t="s">
        <v>889</v>
      </c>
      <c r="O1759">
        <v>30</v>
      </c>
      <c r="P1759">
        <v>6100</v>
      </c>
      <c r="Q1759">
        <f t="shared" si="81"/>
        <v>183000</v>
      </c>
      <c r="R1759">
        <f t="shared" si="82"/>
        <v>204960.00000000003</v>
      </c>
      <c r="S1759"/>
      <c r="T1759" s="5"/>
      <c r="U1759" s="5"/>
      <c r="V1759" s="5"/>
      <c r="W1759" s="5"/>
      <c r="X1759" s="5"/>
      <c r="Y1759" s="5"/>
      <c r="Z1759" s="5"/>
      <c r="AA1759" s="5"/>
      <c r="AB1759" s="5"/>
      <c r="AC1759" s="5"/>
      <c r="AD1759" s="5"/>
      <c r="AE1759" s="5"/>
      <c r="AF1759" s="5"/>
      <c r="AG1759" s="5"/>
      <c r="AH1759" s="5"/>
      <c r="AI1759" s="5"/>
      <c r="AJ1759" s="5"/>
      <c r="AK1759" s="5"/>
      <c r="AL1759" s="5"/>
      <c r="AM1759" s="5"/>
      <c r="AN1759" s="5"/>
      <c r="AO1759" s="5"/>
      <c r="AP1759" s="5"/>
      <c r="AQ1759" s="5"/>
      <c r="AR1759" s="5"/>
      <c r="AS1759" s="5"/>
      <c r="AT1759" s="5"/>
      <c r="AU1759" s="5"/>
      <c r="AV1759" s="5"/>
      <c r="AW1759" s="5"/>
      <c r="AX1759" s="5"/>
      <c r="AY1759" s="5"/>
      <c r="AZ1759" s="5"/>
      <c r="BA1759" s="5"/>
      <c r="BB1759" s="5"/>
      <c r="BC1759" s="5"/>
      <c r="BD1759" s="5"/>
      <c r="BE1759" s="5"/>
      <c r="BF1759" s="5"/>
      <c r="BG1759" s="5"/>
      <c r="BH1759" s="5"/>
    </row>
    <row r="1760" spans="1:60" s="2" customFormat="1" ht="15" x14ac:dyDescent="0.25">
      <c r="A1760" t="s">
        <v>4088</v>
      </c>
      <c r="B1760" t="s">
        <v>25</v>
      </c>
      <c r="C1760" t="s">
        <v>3565</v>
      </c>
      <c r="D1760" t="s">
        <v>3566</v>
      </c>
      <c r="E1760" t="s">
        <v>116</v>
      </c>
      <c r="F1760" t="s">
        <v>1605</v>
      </c>
      <c r="G1760" t="s">
        <v>2749</v>
      </c>
      <c r="H1760" t="s">
        <v>125</v>
      </c>
      <c r="I1760" t="s">
        <v>2205</v>
      </c>
      <c r="J1760" t="s">
        <v>124</v>
      </c>
      <c r="K1760" t="s">
        <v>2195</v>
      </c>
      <c r="L1760">
        <v>0</v>
      </c>
      <c r="M1760">
        <v>796</v>
      </c>
      <c r="N1760" t="s">
        <v>889</v>
      </c>
      <c r="O1760">
        <v>20</v>
      </c>
      <c r="P1760">
        <v>4125</v>
      </c>
      <c r="Q1760">
        <f t="shared" si="81"/>
        <v>82500</v>
      </c>
      <c r="R1760">
        <f t="shared" si="82"/>
        <v>92400.000000000015</v>
      </c>
      <c r="S1760"/>
      <c r="T1760" s="5"/>
      <c r="U1760" s="5"/>
      <c r="V1760" s="5"/>
      <c r="W1760" s="5"/>
      <c r="X1760" s="5"/>
      <c r="Y1760" s="5"/>
      <c r="Z1760" s="5"/>
      <c r="AA1760" s="5"/>
      <c r="AB1760" s="5"/>
      <c r="AC1760" s="5"/>
      <c r="AD1760" s="5"/>
      <c r="AE1760" s="5"/>
      <c r="AF1760" s="5"/>
      <c r="AG1760" s="5"/>
      <c r="AH1760" s="5"/>
      <c r="AI1760" s="5"/>
      <c r="AJ1760" s="5"/>
      <c r="AK1760" s="5"/>
      <c r="AL1760" s="5"/>
      <c r="AM1760" s="5"/>
      <c r="AN1760" s="5"/>
      <c r="AO1760" s="5"/>
      <c r="AP1760" s="5"/>
      <c r="AQ1760" s="5"/>
      <c r="AR1760" s="5"/>
      <c r="AS1760" s="5"/>
      <c r="AT1760" s="5"/>
      <c r="AU1760" s="5"/>
      <c r="AV1760" s="5"/>
      <c r="AW1760" s="5"/>
      <c r="AX1760" s="5"/>
      <c r="AY1760" s="5"/>
      <c r="AZ1760" s="5"/>
      <c r="BA1760" s="5"/>
      <c r="BB1760" s="5"/>
      <c r="BC1760" s="5"/>
      <c r="BD1760" s="5"/>
      <c r="BE1760" s="5"/>
      <c r="BF1760" s="5"/>
      <c r="BG1760" s="5"/>
      <c r="BH1760" s="5"/>
    </row>
    <row r="1761" spans="1:60" s="2" customFormat="1" ht="15" x14ac:dyDescent="0.25">
      <c r="A1761" t="s">
        <v>4089</v>
      </c>
      <c r="B1761" t="s">
        <v>25</v>
      </c>
      <c r="C1761" t="s">
        <v>3565</v>
      </c>
      <c r="D1761" t="s">
        <v>3567</v>
      </c>
      <c r="E1761" t="s">
        <v>116</v>
      </c>
      <c r="F1761" t="s">
        <v>1605</v>
      </c>
      <c r="G1761" t="s">
        <v>2749</v>
      </c>
      <c r="H1761" t="s">
        <v>125</v>
      </c>
      <c r="I1761" t="s">
        <v>2205</v>
      </c>
      <c r="J1761" t="s">
        <v>124</v>
      </c>
      <c r="K1761" t="s">
        <v>2195</v>
      </c>
      <c r="L1761">
        <v>0</v>
      </c>
      <c r="M1761">
        <v>796</v>
      </c>
      <c r="N1761" t="s">
        <v>889</v>
      </c>
      <c r="O1761">
        <v>20</v>
      </c>
      <c r="P1761">
        <v>7320</v>
      </c>
      <c r="Q1761">
        <f t="shared" si="81"/>
        <v>146400</v>
      </c>
      <c r="R1761">
        <f t="shared" si="82"/>
        <v>163968.00000000003</v>
      </c>
      <c r="S1761"/>
      <c r="T1761" s="5"/>
      <c r="U1761" s="5"/>
      <c r="V1761" s="5"/>
      <c r="W1761" s="5"/>
      <c r="X1761" s="5"/>
      <c r="Y1761" s="5"/>
      <c r="Z1761" s="5"/>
      <c r="AA1761" s="5"/>
      <c r="AB1761" s="5"/>
      <c r="AC1761" s="5"/>
      <c r="AD1761" s="5"/>
      <c r="AE1761" s="5"/>
      <c r="AF1761" s="5"/>
      <c r="AG1761" s="5"/>
      <c r="AH1761" s="5"/>
      <c r="AI1761" s="5"/>
      <c r="AJ1761" s="5"/>
      <c r="AK1761" s="5"/>
      <c r="AL1761" s="5"/>
      <c r="AM1761" s="5"/>
      <c r="AN1761" s="5"/>
      <c r="AO1761" s="5"/>
      <c r="AP1761" s="5"/>
      <c r="AQ1761" s="5"/>
      <c r="AR1761" s="5"/>
      <c r="AS1761" s="5"/>
      <c r="AT1761" s="5"/>
      <c r="AU1761" s="5"/>
      <c r="AV1761" s="5"/>
      <c r="AW1761" s="5"/>
      <c r="AX1761" s="5"/>
      <c r="AY1761" s="5"/>
      <c r="AZ1761" s="5"/>
      <c r="BA1761" s="5"/>
      <c r="BB1761" s="5"/>
      <c r="BC1761" s="5"/>
      <c r="BD1761" s="5"/>
      <c r="BE1761" s="5"/>
      <c r="BF1761" s="5"/>
      <c r="BG1761" s="5"/>
      <c r="BH1761" s="5"/>
    </row>
    <row r="1762" spans="1:60" s="2" customFormat="1" ht="15" x14ac:dyDescent="0.25">
      <c r="A1762" t="s">
        <v>4090</v>
      </c>
      <c r="B1762" t="s">
        <v>25</v>
      </c>
      <c r="C1762" t="s">
        <v>3565</v>
      </c>
      <c r="D1762" t="s">
        <v>3568</v>
      </c>
      <c r="E1762" t="s">
        <v>116</v>
      </c>
      <c r="F1762" t="s">
        <v>1605</v>
      </c>
      <c r="G1762" t="s">
        <v>2749</v>
      </c>
      <c r="H1762" t="s">
        <v>125</v>
      </c>
      <c r="I1762" t="s">
        <v>2216</v>
      </c>
      <c r="J1762" t="s">
        <v>124</v>
      </c>
      <c r="K1762" t="s">
        <v>2195</v>
      </c>
      <c r="L1762">
        <v>0</v>
      </c>
      <c r="M1762">
        <v>796</v>
      </c>
      <c r="N1762" t="s">
        <v>889</v>
      </c>
      <c r="O1762">
        <v>12</v>
      </c>
      <c r="P1762">
        <v>6100</v>
      </c>
      <c r="Q1762">
        <f t="shared" si="81"/>
        <v>73200</v>
      </c>
      <c r="R1762">
        <f t="shared" si="82"/>
        <v>81984.000000000015</v>
      </c>
      <c r="S1762"/>
      <c r="T1762" s="5"/>
      <c r="U1762" s="5"/>
      <c r="V1762" s="5"/>
      <c r="W1762" s="5"/>
      <c r="X1762" s="5"/>
      <c r="Y1762" s="5"/>
      <c r="Z1762" s="5"/>
      <c r="AA1762" s="5"/>
      <c r="AB1762" s="5"/>
      <c r="AC1762" s="5"/>
      <c r="AD1762" s="5"/>
      <c r="AE1762" s="5"/>
      <c r="AF1762" s="5"/>
      <c r="AG1762" s="5"/>
      <c r="AH1762" s="5"/>
      <c r="AI1762" s="5"/>
      <c r="AJ1762" s="5"/>
      <c r="AK1762" s="5"/>
      <c r="AL1762" s="5"/>
      <c r="AM1762" s="5"/>
      <c r="AN1762" s="5"/>
      <c r="AO1762" s="5"/>
      <c r="AP1762" s="5"/>
      <c r="AQ1762" s="5"/>
      <c r="AR1762" s="5"/>
      <c r="AS1762" s="5"/>
      <c r="AT1762" s="5"/>
      <c r="AU1762" s="5"/>
      <c r="AV1762" s="5"/>
      <c r="AW1762" s="5"/>
      <c r="AX1762" s="5"/>
      <c r="AY1762" s="5"/>
      <c r="AZ1762" s="5"/>
      <c r="BA1762" s="5"/>
      <c r="BB1762" s="5"/>
      <c r="BC1762" s="5"/>
      <c r="BD1762" s="5"/>
      <c r="BE1762" s="5"/>
      <c r="BF1762" s="5"/>
      <c r="BG1762" s="5"/>
      <c r="BH1762" s="5"/>
    </row>
    <row r="1763" spans="1:60" s="2" customFormat="1" ht="15" x14ac:dyDescent="0.25">
      <c r="A1763" t="s">
        <v>4091</v>
      </c>
      <c r="B1763" t="s">
        <v>25</v>
      </c>
      <c r="C1763" t="s">
        <v>3565</v>
      </c>
      <c r="D1763" t="s">
        <v>3566</v>
      </c>
      <c r="E1763" t="s">
        <v>116</v>
      </c>
      <c r="F1763" t="s">
        <v>1605</v>
      </c>
      <c r="G1763" t="s">
        <v>2749</v>
      </c>
      <c r="H1763" t="s">
        <v>125</v>
      </c>
      <c r="I1763" t="s">
        <v>2216</v>
      </c>
      <c r="J1763" t="s">
        <v>124</v>
      </c>
      <c r="K1763" t="s">
        <v>2195</v>
      </c>
      <c r="L1763">
        <v>0</v>
      </c>
      <c r="M1763">
        <v>796</v>
      </c>
      <c r="N1763" t="s">
        <v>10</v>
      </c>
      <c r="O1763">
        <v>50</v>
      </c>
      <c r="P1763">
        <v>4125</v>
      </c>
      <c r="Q1763">
        <f t="shared" si="81"/>
        <v>206250</v>
      </c>
      <c r="R1763">
        <f t="shared" si="82"/>
        <v>231000.00000000003</v>
      </c>
      <c r="S1763"/>
      <c r="T1763" s="5"/>
      <c r="U1763" s="5"/>
      <c r="V1763" s="5"/>
      <c r="W1763" s="5"/>
      <c r="X1763" s="5"/>
      <c r="Y1763" s="5"/>
      <c r="Z1763" s="5"/>
      <c r="AA1763" s="5"/>
      <c r="AB1763" s="5"/>
      <c r="AC1763" s="5"/>
      <c r="AD1763" s="5"/>
      <c r="AE1763" s="5"/>
      <c r="AF1763" s="5"/>
      <c r="AG1763" s="5"/>
      <c r="AH1763" s="5"/>
      <c r="AI1763" s="5"/>
      <c r="AJ1763" s="5"/>
      <c r="AK1763" s="5"/>
      <c r="AL1763" s="5"/>
      <c r="AM1763" s="5"/>
      <c r="AN1763" s="5"/>
      <c r="AO1763" s="5"/>
      <c r="AP1763" s="5"/>
      <c r="AQ1763" s="5"/>
      <c r="AR1763" s="5"/>
      <c r="AS1763" s="5"/>
      <c r="AT1763" s="5"/>
      <c r="AU1763" s="5"/>
      <c r="AV1763" s="5"/>
      <c r="AW1763" s="5"/>
      <c r="AX1763" s="5"/>
      <c r="AY1763" s="5"/>
      <c r="AZ1763" s="5"/>
      <c r="BA1763" s="5"/>
      <c r="BB1763" s="5"/>
      <c r="BC1763" s="5"/>
      <c r="BD1763" s="5"/>
      <c r="BE1763" s="5"/>
      <c r="BF1763" s="5"/>
      <c r="BG1763" s="5"/>
      <c r="BH1763" s="5"/>
    </row>
    <row r="1764" spans="1:60" s="2" customFormat="1" ht="15" x14ac:dyDescent="0.25">
      <c r="A1764" t="s">
        <v>4092</v>
      </c>
      <c r="B1764" t="s">
        <v>25</v>
      </c>
      <c r="C1764" t="s">
        <v>3565</v>
      </c>
      <c r="D1764" t="s">
        <v>3566</v>
      </c>
      <c r="E1764" t="s">
        <v>116</v>
      </c>
      <c r="F1764" t="s">
        <v>1605</v>
      </c>
      <c r="G1764" t="s">
        <v>2749</v>
      </c>
      <c r="H1764" t="s">
        <v>125</v>
      </c>
      <c r="I1764" t="s">
        <v>2206</v>
      </c>
      <c r="J1764" t="s">
        <v>124</v>
      </c>
      <c r="K1764" t="s">
        <v>2195</v>
      </c>
      <c r="L1764">
        <v>0</v>
      </c>
      <c r="M1764">
        <v>796</v>
      </c>
      <c r="N1764" t="s">
        <v>889</v>
      </c>
      <c r="O1764">
        <v>30</v>
      </c>
      <c r="P1764">
        <v>4125</v>
      </c>
      <c r="Q1764">
        <f t="shared" si="81"/>
        <v>123750</v>
      </c>
      <c r="R1764">
        <f t="shared" si="82"/>
        <v>138600</v>
      </c>
      <c r="S1764"/>
      <c r="T1764" s="5"/>
      <c r="U1764" s="5"/>
      <c r="V1764" s="5"/>
      <c r="W1764" s="5"/>
      <c r="X1764" s="5"/>
      <c r="Y1764" s="5"/>
      <c r="Z1764" s="5"/>
      <c r="AA1764" s="5"/>
      <c r="AB1764" s="5"/>
      <c r="AC1764" s="5"/>
      <c r="AD1764" s="5"/>
      <c r="AE1764" s="5"/>
      <c r="AF1764" s="5"/>
      <c r="AG1764" s="5"/>
      <c r="AH1764" s="5"/>
      <c r="AI1764" s="5"/>
      <c r="AJ1764" s="5"/>
      <c r="AK1764" s="5"/>
      <c r="AL1764" s="5"/>
      <c r="AM1764" s="5"/>
      <c r="AN1764" s="5"/>
      <c r="AO1764" s="5"/>
      <c r="AP1764" s="5"/>
      <c r="AQ1764" s="5"/>
      <c r="AR1764" s="5"/>
      <c r="AS1764" s="5"/>
      <c r="AT1764" s="5"/>
      <c r="AU1764" s="5"/>
      <c r="AV1764" s="5"/>
      <c r="AW1764" s="5"/>
      <c r="AX1764" s="5"/>
      <c r="AY1764" s="5"/>
      <c r="AZ1764" s="5"/>
      <c r="BA1764" s="5"/>
      <c r="BB1764" s="5"/>
      <c r="BC1764" s="5"/>
      <c r="BD1764" s="5"/>
      <c r="BE1764" s="5"/>
      <c r="BF1764" s="5"/>
      <c r="BG1764" s="5"/>
      <c r="BH1764" s="5"/>
    </row>
    <row r="1765" spans="1:60" s="2" customFormat="1" ht="15" x14ac:dyDescent="0.25">
      <c r="A1765" t="s">
        <v>4093</v>
      </c>
      <c r="B1765" t="s">
        <v>25</v>
      </c>
      <c r="C1765" t="s">
        <v>3565</v>
      </c>
      <c r="D1765" t="s">
        <v>3568</v>
      </c>
      <c r="E1765" t="s">
        <v>116</v>
      </c>
      <c r="F1765" t="s">
        <v>1605</v>
      </c>
      <c r="G1765" t="s">
        <v>2749</v>
      </c>
      <c r="H1765" t="s">
        <v>125</v>
      </c>
      <c r="I1765" t="s">
        <v>2206</v>
      </c>
      <c r="J1765" t="s">
        <v>124</v>
      </c>
      <c r="K1765" t="s">
        <v>2195</v>
      </c>
      <c r="L1765">
        <v>0</v>
      </c>
      <c r="M1765">
        <v>796</v>
      </c>
      <c r="N1765" t="s">
        <v>889</v>
      </c>
      <c r="O1765">
        <v>6</v>
      </c>
      <c r="P1765">
        <v>6100</v>
      </c>
      <c r="Q1765">
        <f t="shared" si="81"/>
        <v>36600</v>
      </c>
      <c r="R1765">
        <f t="shared" si="82"/>
        <v>40992.000000000007</v>
      </c>
      <c r="S1765"/>
      <c r="T1765" s="5"/>
      <c r="U1765" s="5"/>
      <c r="V1765" s="5"/>
      <c r="W1765" s="5"/>
      <c r="X1765" s="5"/>
      <c r="Y1765" s="5"/>
      <c r="Z1765" s="5"/>
      <c r="AA1765" s="5"/>
      <c r="AB1765" s="5"/>
      <c r="AC1765" s="5"/>
      <c r="AD1765" s="5"/>
      <c r="AE1765" s="5"/>
      <c r="AF1765" s="5"/>
      <c r="AG1765" s="5"/>
      <c r="AH1765" s="5"/>
      <c r="AI1765" s="5"/>
      <c r="AJ1765" s="5"/>
      <c r="AK1765" s="5"/>
      <c r="AL1765" s="5"/>
      <c r="AM1765" s="5"/>
      <c r="AN1765" s="5"/>
      <c r="AO1765" s="5"/>
      <c r="AP1765" s="5"/>
      <c r="AQ1765" s="5"/>
      <c r="AR1765" s="5"/>
      <c r="AS1765" s="5"/>
      <c r="AT1765" s="5"/>
      <c r="AU1765" s="5"/>
      <c r="AV1765" s="5"/>
      <c r="AW1765" s="5"/>
      <c r="AX1765" s="5"/>
      <c r="AY1765" s="5"/>
      <c r="AZ1765" s="5"/>
      <c r="BA1765" s="5"/>
      <c r="BB1765" s="5"/>
      <c r="BC1765" s="5"/>
      <c r="BD1765" s="5"/>
      <c r="BE1765" s="5"/>
      <c r="BF1765" s="5"/>
      <c r="BG1765" s="5"/>
      <c r="BH1765" s="5"/>
    </row>
    <row r="1766" spans="1:60" s="2" customFormat="1" ht="15" x14ac:dyDescent="0.25">
      <c r="A1766" t="s">
        <v>4094</v>
      </c>
      <c r="B1766" t="s">
        <v>25</v>
      </c>
      <c r="C1766" t="s">
        <v>3565</v>
      </c>
      <c r="D1766" t="s">
        <v>3567</v>
      </c>
      <c r="E1766" t="s">
        <v>116</v>
      </c>
      <c r="F1766" t="s">
        <v>1605</v>
      </c>
      <c r="G1766" t="s">
        <v>2749</v>
      </c>
      <c r="H1766" t="s">
        <v>125</v>
      </c>
      <c r="I1766" t="s">
        <v>2206</v>
      </c>
      <c r="J1766" t="s">
        <v>124</v>
      </c>
      <c r="K1766" t="s">
        <v>2195</v>
      </c>
      <c r="L1766">
        <v>0</v>
      </c>
      <c r="M1766">
        <v>796</v>
      </c>
      <c r="N1766" t="s">
        <v>889</v>
      </c>
      <c r="O1766">
        <v>15</v>
      </c>
      <c r="P1766">
        <v>7320</v>
      </c>
      <c r="Q1766">
        <f t="shared" ref="Q1766:Q1813" si="85">O1766*P1766</f>
        <v>109800</v>
      </c>
      <c r="R1766">
        <f t="shared" ref="R1766:R1813" si="86">Q1766*1.12</f>
        <v>122976.00000000001</v>
      </c>
      <c r="S1766"/>
      <c r="T1766" s="5"/>
      <c r="U1766" s="5"/>
      <c r="V1766" s="5"/>
      <c r="W1766" s="5"/>
      <c r="X1766" s="5"/>
      <c r="Y1766" s="5"/>
      <c r="Z1766" s="5"/>
      <c r="AA1766" s="5"/>
      <c r="AB1766" s="5"/>
      <c r="AC1766" s="5"/>
      <c r="AD1766" s="5"/>
      <c r="AE1766" s="5"/>
      <c r="AF1766" s="5"/>
      <c r="AG1766" s="5"/>
      <c r="AH1766" s="5"/>
      <c r="AI1766" s="5"/>
      <c r="AJ1766" s="5"/>
      <c r="AK1766" s="5"/>
      <c r="AL1766" s="5"/>
      <c r="AM1766" s="5"/>
      <c r="AN1766" s="5"/>
      <c r="AO1766" s="5"/>
      <c r="AP1766" s="5"/>
      <c r="AQ1766" s="5"/>
      <c r="AR1766" s="5"/>
      <c r="AS1766" s="5"/>
      <c r="AT1766" s="5"/>
      <c r="AU1766" s="5"/>
      <c r="AV1766" s="5"/>
      <c r="AW1766" s="5"/>
      <c r="AX1766" s="5"/>
      <c r="AY1766" s="5"/>
      <c r="AZ1766" s="5"/>
      <c r="BA1766" s="5"/>
      <c r="BB1766" s="5"/>
      <c r="BC1766" s="5"/>
      <c r="BD1766" s="5"/>
      <c r="BE1766" s="5"/>
      <c r="BF1766" s="5"/>
      <c r="BG1766" s="5"/>
      <c r="BH1766" s="5"/>
    </row>
    <row r="1767" spans="1:60" s="2" customFormat="1" ht="15" x14ac:dyDescent="0.25">
      <c r="A1767" t="s">
        <v>4095</v>
      </c>
      <c r="B1767" t="s">
        <v>25</v>
      </c>
      <c r="C1767" t="s">
        <v>3565</v>
      </c>
      <c r="D1767" t="s">
        <v>3569</v>
      </c>
      <c r="E1767" t="s">
        <v>116</v>
      </c>
      <c r="F1767" t="s">
        <v>1605</v>
      </c>
      <c r="G1767" t="s">
        <v>2749</v>
      </c>
      <c r="H1767" t="s">
        <v>125</v>
      </c>
      <c r="I1767" t="s">
        <v>2206</v>
      </c>
      <c r="J1767" t="s">
        <v>124</v>
      </c>
      <c r="K1767" t="s">
        <v>2195</v>
      </c>
      <c r="L1767">
        <v>0</v>
      </c>
      <c r="M1767">
        <v>796</v>
      </c>
      <c r="N1767" t="s">
        <v>889</v>
      </c>
      <c r="O1767">
        <v>12</v>
      </c>
      <c r="P1767">
        <v>21800</v>
      </c>
      <c r="Q1767">
        <f t="shared" si="85"/>
        <v>261600</v>
      </c>
      <c r="R1767">
        <f t="shared" si="86"/>
        <v>292992</v>
      </c>
      <c r="S1767"/>
      <c r="T1767" s="5"/>
      <c r="U1767" s="5"/>
      <c r="V1767" s="5"/>
      <c r="W1767" s="5"/>
      <c r="X1767" s="5"/>
      <c r="Y1767" s="5"/>
      <c r="Z1767" s="5"/>
      <c r="AA1767" s="5"/>
      <c r="AB1767" s="5"/>
      <c r="AC1767" s="5"/>
      <c r="AD1767" s="5"/>
      <c r="AE1767" s="5"/>
      <c r="AF1767" s="5"/>
      <c r="AG1767" s="5"/>
      <c r="AH1767" s="5"/>
      <c r="AI1767" s="5"/>
      <c r="AJ1767" s="5"/>
      <c r="AK1767" s="5"/>
      <c r="AL1767" s="5"/>
      <c r="AM1767" s="5"/>
      <c r="AN1767" s="5"/>
      <c r="AO1767" s="5"/>
      <c r="AP1767" s="5"/>
      <c r="AQ1767" s="5"/>
      <c r="AR1767" s="5"/>
      <c r="AS1767" s="5"/>
      <c r="AT1767" s="5"/>
      <c r="AU1767" s="5"/>
      <c r="AV1767" s="5"/>
      <c r="AW1767" s="5"/>
      <c r="AX1767" s="5"/>
      <c r="AY1767" s="5"/>
      <c r="AZ1767" s="5"/>
      <c r="BA1767" s="5"/>
      <c r="BB1767" s="5"/>
      <c r="BC1767" s="5"/>
      <c r="BD1767" s="5"/>
      <c r="BE1767" s="5"/>
      <c r="BF1767" s="5"/>
      <c r="BG1767" s="5"/>
      <c r="BH1767" s="5"/>
    </row>
    <row r="1768" spans="1:60" s="2" customFormat="1" ht="15" x14ac:dyDescent="0.25">
      <c r="A1768" t="s">
        <v>4096</v>
      </c>
      <c r="B1768" t="s">
        <v>25</v>
      </c>
      <c r="C1768" t="s">
        <v>3565</v>
      </c>
      <c r="D1768" t="s">
        <v>3567</v>
      </c>
      <c r="E1768" t="s">
        <v>116</v>
      </c>
      <c r="F1768" t="s">
        <v>1605</v>
      </c>
      <c r="G1768" t="s">
        <v>2749</v>
      </c>
      <c r="H1768" t="s">
        <v>613</v>
      </c>
      <c r="I1768" t="s">
        <v>2169</v>
      </c>
      <c r="J1768" t="s">
        <v>124</v>
      </c>
      <c r="K1768" t="s">
        <v>2195</v>
      </c>
      <c r="L1768">
        <v>0</v>
      </c>
      <c r="M1768">
        <v>796</v>
      </c>
      <c r="N1768" t="s">
        <v>889</v>
      </c>
      <c r="O1768">
        <v>10</v>
      </c>
      <c r="P1768">
        <v>7320</v>
      </c>
      <c r="Q1768">
        <f t="shared" si="85"/>
        <v>73200</v>
      </c>
      <c r="R1768">
        <f t="shared" si="86"/>
        <v>81984.000000000015</v>
      </c>
      <c r="S1768"/>
      <c r="T1768" s="5"/>
      <c r="U1768" s="5"/>
      <c r="V1768" s="5"/>
      <c r="W1768" s="5"/>
      <c r="X1768" s="5"/>
      <c r="Y1768" s="5"/>
      <c r="Z1768" s="5"/>
      <c r="AA1768" s="5"/>
      <c r="AB1768" s="5"/>
      <c r="AC1768" s="5"/>
      <c r="AD1768" s="5"/>
      <c r="AE1768" s="5"/>
      <c r="AF1768" s="5"/>
      <c r="AG1768" s="5"/>
      <c r="AH1768" s="5"/>
      <c r="AI1768" s="5"/>
      <c r="AJ1768" s="5"/>
      <c r="AK1768" s="5"/>
      <c r="AL1768" s="5"/>
      <c r="AM1768" s="5"/>
      <c r="AN1768" s="5"/>
      <c r="AO1768" s="5"/>
      <c r="AP1768" s="5"/>
      <c r="AQ1768" s="5"/>
      <c r="AR1768" s="5"/>
      <c r="AS1768" s="5"/>
      <c r="AT1768" s="5"/>
      <c r="AU1768" s="5"/>
      <c r="AV1768" s="5"/>
      <c r="AW1768" s="5"/>
      <c r="AX1768" s="5"/>
      <c r="AY1768" s="5"/>
      <c r="AZ1768" s="5"/>
      <c r="BA1768" s="5"/>
      <c r="BB1768" s="5"/>
      <c r="BC1768" s="5"/>
      <c r="BD1768" s="5"/>
      <c r="BE1768" s="5"/>
      <c r="BF1768" s="5"/>
      <c r="BG1768" s="5"/>
      <c r="BH1768" s="5"/>
    </row>
    <row r="1769" spans="1:60" s="2" customFormat="1" ht="15" x14ac:dyDescent="0.25">
      <c r="A1769" t="s">
        <v>4097</v>
      </c>
      <c r="B1769" t="s">
        <v>25</v>
      </c>
      <c r="C1769" t="s">
        <v>3565</v>
      </c>
      <c r="D1769" t="s">
        <v>3566</v>
      </c>
      <c r="E1769" t="s">
        <v>116</v>
      </c>
      <c r="F1769" t="s">
        <v>1605</v>
      </c>
      <c r="G1769" t="s">
        <v>2749</v>
      </c>
      <c r="H1769" t="s">
        <v>2661</v>
      </c>
      <c r="I1769" t="s">
        <v>2215</v>
      </c>
      <c r="J1769" t="s">
        <v>124</v>
      </c>
      <c r="K1769" t="s">
        <v>2195</v>
      </c>
      <c r="L1769">
        <v>0</v>
      </c>
      <c r="M1769">
        <v>796</v>
      </c>
      <c r="N1769" t="s">
        <v>889</v>
      </c>
      <c r="O1769">
        <v>20</v>
      </c>
      <c r="P1769">
        <v>4125</v>
      </c>
      <c r="Q1769">
        <f t="shared" si="85"/>
        <v>82500</v>
      </c>
      <c r="R1769">
        <f t="shared" si="86"/>
        <v>92400.000000000015</v>
      </c>
      <c r="S1769"/>
      <c r="T1769" s="5"/>
      <c r="U1769" s="5"/>
      <c r="V1769" s="5"/>
      <c r="W1769" s="5"/>
      <c r="X1769" s="5"/>
      <c r="Y1769" s="5"/>
      <c r="Z1769" s="5"/>
      <c r="AA1769" s="5"/>
      <c r="AB1769" s="5"/>
      <c r="AC1769" s="5"/>
      <c r="AD1769" s="5"/>
      <c r="AE1769" s="5"/>
      <c r="AF1769" s="5"/>
      <c r="AG1769" s="5"/>
      <c r="AH1769" s="5"/>
      <c r="AI1769" s="5"/>
      <c r="AJ1769" s="5"/>
      <c r="AK1769" s="5"/>
      <c r="AL1769" s="5"/>
      <c r="AM1769" s="5"/>
      <c r="AN1769" s="5"/>
      <c r="AO1769" s="5"/>
      <c r="AP1769" s="5"/>
      <c r="AQ1769" s="5"/>
      <c r="AR1769" s="5"/>
      <c r="AS1769" s="5"/>
      <c r="AT1769" s="5"/>
      <c r="AU1769" s="5"/>
      <c r="AV1769" s="5"/>
      <c r="AW1769" s="5"/>
      <c r="AX1769" s="5"/>
      <c r="AY1769" s="5"/>
      <c r="AZ1769" s="5"/>
      <c r="BA1769" s="5"/>
      <c r="BB1769" s="5"/>
      <c r="BC1769" s="5"/>
      <c r="BD1769" s="5"/>
      <c r="BE1769" s="5"/>
      <c r="BF1769" s="5"/>
      <c r="BG1769" s="5"/>
      <c r="BH1769" s="5"/>
    </row>
    <row r="1770" spans="1:60" s="2" customFormat="1" ht="15" x14ac:dyDescent="0.25">
      <c r="A1770" t="s">
        <v>4098</v>
      </c>
      <c r="B1770" t="s">
        <v>25</v>
      </c>
      <c r="C1770" t="s">
        <v>3565</v>
      </c>
      <c r="D1770" t="s">
        <v>3566</v>
      </c>
      <c r="E1770" t="s">
        <v>116</v>
      </c>
      <c r="F1770" t="s">
        <v>1605</v>
      </c>
      <c r="G1770" t="s">
        <v>2749</v>
      </c>
      <c r="H1770" t="s">
        <v>128</v>
      </c>
      <c r="I1770" t="s">
        <v>2816</v>
      </c>
      <c r="J1770" t="s">
        <v>124</v>
      </c>
      <c r="K1770" t="s">
        <v>2195</v>
      </c>
      <c r="L1770">
        <v>0</v>
      </c>
      <c r="M1770">
        <v>796</v>
      </c>
      <c r="N1770" t="s">
        <v>889</v>
      </c>
      <c r="O1770">
        <v>200</v>
      </c>
      <c r="P1770">
        <v>4125</v>
      </c>
      <c r="Q1770">
        <f t="shared" si="85"/>
        <v>825000</v>
      </c>
      <c r="R1770">
        <f t="shared" si="86"/>
        <v>924000.00000000012</v>
      </c>
      <c r="S1770"/>
      <c r="T1770" s="5"/>
      <c r="U1770" s="5"/>
      <c r="V1770" s="5"/>
      <c r="W1770" s="5"/>
      <c r="X1770" s="5"/>
      <c r="Y1770" s="5"/>
      <c r="Z1770" s="5"/>
      <c r="AA1770" s="5"/>
      <c r="AB1770" s="5"/>
      <c r="AC1770" s="5"/>
      <c r="AD1770" s="5"/>
      <c r="AE1770" s="5"/>
      <c r="AF1770" s="5"/>
      <c r="AG1770" s="5"/>
      <c r="AH1770" s="5"/>
      <c r="AI1770" s="5"/>
      <c r="AJ1770" s="5"/>
      <c r="AK1770" s="5"/>
      <c r="AL1770" s="5"/>
      <c r="AM1770" s="5"/>
      <c r="AN1770" s="5"/>
      <c r="AO1770" s="5"/>
      <c r="AP1770" s="5"/>
      <c r="AQ1770" s="5"/>
      <c r="AR1770" s="5"/>
      <c r="AS1770" s="5"/>
      <c r="AT1770" s="5"/>
      <c r="AU1770" s="5"/>
      <c r="AV1770" s="5"/>
      <c r="AW1770" s="5"/>
      <c r="AX1770" s="5"/>
      <c r="AY1770" s="5"/>
      <c r="AZ1770" s="5"/>
      <c r="BA1770" s="5"/>
      <c r="BB1770" s="5"/>
      <c r="BC1770" s="5"/>
      <c r="BD1770" s="5"/>
      <c r="BE1770" s="5"/>
      <c r="BF1770" s="5"/>
      <c r="BG1770" s="5"/>
      <c r="BH1770" s="5"/>
    </row>
    <row r="1771" spans="1:60" s="2" customFormat="1" ht="15" x14ac:dyDescent="0.25">
      <c r="A1771" t="s">
        <v>4099</v>
      </c>
      <c r="B1771" t="s">
        <v>25</v>
      </c>
      <c r="C1771" t="s">
        <v>3565</v>
      </c>
      <c r="D1771" t="s">
        <v>3570</v>
      </c>
      <c r="E1771" t="s">
        <v>116</v>
      </c>
      <c r="F1771" t="s">
        <v>1605</v>
      </c>
      <c r="G1771" t="s">
        <v>2749</v>
      </c>
      <c r="H1771" t="s">
        <v>128</v>
      </c>
      <c r="I1771" t="s">
        <v>2816</v>
      </c>
      <c r="J1771" t="s">
        <v>124</v>
      </c>
      <c r="K1771" t="s">
        <v>2195</v>
      </c>
      <c r="L1771">
        <v>0</v>
      </c>
      <c r="M1771">
        <v>796</v>
      </c>
      <c r="N1771" t="s">
        <v>889</v>
      </c>
      <c r="O1771">
        <v>200</v>
      </c>
      <c r="P1771">
        <v>4750</v>
      </c>
      <c r="Q1771">
        <f t="shared" si="85"/>
        <v>950000</v>
      </c>
      <c r="R1771">
        <f t="shared" si="86"/>
        <v>1064000</v>
      </c>
      <c r="S1771"/>
      <c r="T1771" s="5"/>
      <c r="U1771" s="5"/>
      <c r="V1771" s="5"/>
      <c r="W1771" s="5"/>
      <c r="X1771" s="5"/>
      <c r="Y1771" s="5"/>
      <c r="Z1771" s="5"/>
      <c r="AA1771" s="5"/>
      <c r="AB1771" s="5"/>
      <c r="AC1771" s="5"/>
      <c r="AD1771" s="5"/>
      <c r="AE1771" s="5"/>
      <c r="AF1771" s="5"/>
      <c r="AG1771" s="5"/>
      <c r="AH1771" s="5"/>
      <c r="AI1771" s="5"/>
      <c r="AJ1771" s="5"/>
      <c r="AK1771" s="5"/>
      <c r="AL1771" s="5"/>
      <c r="AM1771" s="5"/>
      <c r="AN1771" s="5"/>
      <c r="AO1771" s="5"/>
      <c r="AP1771" s="5"/>
      <c r="AQ1771" s="5"/>
      <c r="AR1771" s="5"/>
      <c r="AS1771" s="5"/>
      <c r="AT1771" s="5"/>
      <c r="AU1771" s="5"/>
      <c r="AV1771" s="5"/>
      <c r="AW1771" s="5"/>
      <c r="AX1771" s="5"/>
      <c r="AY1771" s="5"/>
      <c r="AZ1771" s="5"/>
      <c r="BA1771" s="5"/>
      <c r="BB1771" s="5"/>
      <c r="BC1771" s="5"/>
      <c r="BD1771" s="5"/>
      <c r="BE1771" s="5"/>
      <c r="BF1771" s="5"/>
      <c r="BG1771" s="5"/>
      <c r="BH1771" s="5"/>
    </row>
    <row r="1772" spans="1:60" s="2" customFormat="1" ht="15" x14ac:dyDescent="0.25">
      <c r="A1772" t="s">
        <v>4100</v>
      </c>
      <c r="B1772" t="s">
        <v>25</v>
      </c>
      <c r="C1772" t="s">
        <v>3565</v>
      </c>
      <c r="D1772" t="s">
        <v>3568</v>
      </c>
      <c r="E1772" t="s">
        <v>116</v>
      </c>
      <c r="F1772" t="s">
        <v>1605</v>
      </c>
      <c r="G1772" t="s">
        <v>2749</v>
      </c>
      <c r="H1772" t="s">
        <v>128</v>
      </c>
      <c r="I1772" t="s">
        <v>2816</v>
      </c>
      <c r="J1772" t="s">
        <v>124</v>
      </c>
      <c r="K1772" t="s">
        <v>2195</v>
      </c>
      <c r="L1772">
        <v>0</v>
      </c>
      <c r="M1772">
        <v>796</v>
      </c>
      <c r="N1772" t="s">
        <v>889</v>
      </c>
      <c r="O1772">
        <v>200</v>
      </c>
      <c r="P1772">
        <v>6100</v>
      </c>
      <c r="Q1772">
        <f t="shared" si="85"/>
        <v>1220000</v>
      </c>
      <c r="R1772">
        <f t="shared" si="86"/>
        <v>1366400.0000000002</v>
      </c>
      <c r="S1772"/>
      <c r="T1772" s="5"/>
      <c r="U1772" s="5"/>
      <c r="V1772" s="5"/>
      <c r="W1772" s="5"/>
      <c r="X1772" s="5"/>
      <c r="Y1772" s="5"/>
      <c r="Z1772" s="5"/>
      <c r="AA1772" s="5"/>
      <c r="AB1772" s="5"/>
      <c r="AC1772" s="5"/>
      <c r="AD1772" s="5"/>
      <c r="AE1772" s="5"/>
      <c r="AF1772" s="5"/>
      <c r="AG1772" s="5"/>
      <c r="AH1772" s="5"/>
      <c r="AI1772" s="5"/>
      <c r="AJ1772" s="5"/>
      <c r="AK1772" s="5"/>
      <c r="AL1772" s="5"/>
      <c r="AM1772" s="5"/>
      <c r="AN1772" s="5"/>
      <c r="AO1772" s="5"/>
      <c r="AP1772" s="5"/>
      <c r="AQ1772" s="5"/>
      <c r="AR1772" s="5"/>
      <c r="AS1772" s="5"/>
      <c r="AT1772" s="5"/>
      <c r="AU1772" s="5"/>
      <c r="AV1772" s="5"/>
      <c r="AW1772" s="5"/>
      <c r="AX1772" s="5"/>
      <c r="AY1772" s="5"/>
      <c r="AZ1772" s="5"/>
      <c r="BA1772" s="5"/>
      <c r="BB1772" s="5"/>
      <c r="BC1772" s="5"/>
      <c r="BD1772" s="5"/>
      <c r="BE1772" s="5"/>
      <c r="BF1772" s="5"/>
      <c r="BG1772" s="5"/>
      <c r="BH1772" s="5"/>
    </row>
    <row r="1773" spans="1:60" s="2" customFormat="1" ht="15" x14ac:dyDescent="0.25">
      <c r="A1773" t="s">
        <v>4101</v>
      </c>
      <c r="B1773" t="s">
        <v>25</v>
      </c>
      <c r="C1773" t="s">
        <v>3565</v>
      </c>
      <c r="D1773" t="s">
        <v>3571</v>
      </c>
      <c r="E1773" t="s">
        <v>116</v>
      </c>
      <c r="F1773" t="s">
        <v>1605</v>
      </c>
      <c r="G1773" t="s">
        <v>2749</v>
      </c>
      <c r="H1773" t="s">
        <v>129</v>
      </c>
      <c r="I1773" t="s">
        <v>3426</v>
      </c>
      <c r="J1773" t="s">
        <v>124</v>
      </c>
      <c r="K1773" t="s">
        <v>2195</v>
      </c>
      <c r="L1773">
        <v>0</v>
      </c>
      <c r="M1773">
        <v>796</v>
      </c>
      <c r="N1773" t="s">
        <v>889</v>
      </c>
      <c r="O1773">
        <v>100</v>
      </c>
      <c r="P1773">
        <v>3135</v>
      </c>
      <c r="Q1773">
        <f t="shared" si="85"/>
        <v>313500</v>
      </c>
      <c r="R1773">
        <f t="shared" si="86"/>
        <v>351120.00000000006</v>
      </c>
      <c r="S1773"/>
      <c r="T1773" s="5"/>
      <c r="U1773" s="5"/>
      <c r="V1773" s="5"/>
      <c r="W1773" s="5"/>
      <c r="X1773" s="5"/>
      <c r="Y1773" s="5"/>
      <c r="Z1773" s="5"/>
      <c r="AA1773" s="5"/>
      <c r="AB1773" s="5"/>
      <c r="AC1773" s="5"/>
      <c r="AD1773" s="5"/>
      <c r="AE1773" s="5"/>
      <c r="AF1773" s="5"/>
      <c r="AG1773" s="5"/>
      <c r="AH1773" s="5"/>
      <c r="AI1773" s="5"/>
      <c r="AJ1773" s="5"/>
      <c r="AK1773" s="5"/>
      <c r="AL1773" s="5"/>
      <c r="AM1773" s="5"/>
      <c r="AN1773" s="5"/>
      <c r="AO1773" s="5"/>
      <c r="AP1773" s="5"/>
      <c r="AQ1773" s="5"/>
      <c r="AR1773" s="5"/>
      <c r="AS1773" s="5"/>
      <c r="AT1773" s="5"/>
      <c r="AU1773" s="5"/>
      <c r="AV1773" s="5"/>
      <c r="AW1773" s="5"/>
      <c r="AX1773" s="5"/>
      <c r="AY1773" s="5"/>
      <c r="AZ1773" s="5"/>
      <c r="BA1773" s="5"/>
      <c r="BB1773" s="5"/>
      <c r="BC1773" s="5"/>
      <c r="BD1773" s="5"/>
      <c r="BE1773" s="5"/>
      <c r="BF1773" s="5"/>
      <c r="BG1773" s="5"/>
      <c r="BH1773" s="5"/>
    </row>
    <row r="1774" spans="1:60" s="2" customFormat="1" ht="15" x14ac:dyDescent="0.25">
      <c r="A1774" t="s">
        <v>4102</v>
      </c>
      <c r="B1774" t="s">
        <v>25</v>
      </c>
      <c r="C1774" t="s">
        <v>3565</v>
      </c>
      <c r="D1774" t="s">
        <v>3566</v>
      </c>
      <c r="E1774" t="s">
        <v>116</v>
      </c>
      <c r="F1774" t="s">
        <v>1605</v>
      </c>
      <c r="G1774" t="s">
        <v>2749</v>
      </c>
      <c r="H1774" t="s">
        <v>129</v>
      </c>
      <c r="I1774" t="s">
        <v>3426</v>
      </c>
      <c r="J1774" t="s">
        <v>124</v>
      </c>
      <c r="K1774" t="s">
        <v>2195</v>
      </c>
      <c r="L1774">
        <v>0</v>
      </c>
      <c r="M1774">
        <v>796</v>
      </c>
      <c r="N1774" t="s">
        <v>889</v>
      </c>
      <c r="O1774">
        <v>80</v>
      </c>
      <c r="P1774">
        <v>4125</v>
      </c>
      <c r="Q1774">
        <f t="shared" si="85"/>
        <v>330000</v>
      </c>
      <c r="R1774">
        <f t="shared" si="86"/>
        <v>369600.00000000006</v>
      </c>
      <c r="S1774"/>
      <c r="T1774" s="5"/>
      <c r="U1774" s="5"/>
      <c r="V1774" s="5"/>
      <c r="W1774" s="5"/>
      <c r="X1774" s="5"/>
      <c r="Y1774" s="5"/>
      <c r="Z1774" s="5"/>
      <c r="AA1774" s="5"/>
      <c r="AB1774" s="5"/>
      <c r="AC1774" s="5"/>
      <c r="AD1774" s="5"/>
      <c r="AE1774" s="5"/>
      <c r="AF1774" s="5"/>
      <c r="AG1774" s="5"/>
      <c r="AH1774" s="5"/>
      <c r="AI1774" s="5"/>
      <c r="AJ1774" s="5"/>
      <c r="AK1774" s="5"/>
      <c r="AL1774" s="5"/>
      <c r="AM1774" s="5"/>
      <c r="AN1774" s="5"/>
      <c r="AO1774" s="5"/>
      <c r="AP1774" s="5"/>
      <c r="AQ1774" s="5"/>
      <c r="AR1774" s="5"/>
      <c r="AS1774" s="5"/>
      <c r="AT1774" s="5"/>
      <c r="AU1774" s="5"/>
      <c r="AV1774" s="5"/>
      <c r="AW1774" s="5"/>
      <c r="AX1774" s="5"/>
      <c r="AY1774" s="5"/>
      <c r="AZ1774" s="5"/>
      <c r="BA1774" s="5"/>
      <c r="BB1774" s="5"/>
      <c r="BC1774" s="5"/>
      <c r="BD1774" s="5"/>
      <c r="BE1774" s="5"/>
      <c r="BF1774" s="5"/>
      <c r="BG1774" s="5"/>
      <c r="BH1774" s="5"/>
    </row>
    <row r="1775" spans="1:60" s="2" customFormat="1" ht="15" x14ac:dyDescent="0.25">
      <c r="A1775" t="s">
        <v>4103</v>
      </c>
      <c r="B1775" t="s">
        <v>25</v>
      </c>
      <c r="C1775" t="s">
        <v>3565</v>
      </c>
      <c r="D1775" t="s">
        <v>3566</v>
      </c>
      <c r="E1775" t="s">
        <v>116</v>
      </c>
      <c r="F1775" t="s">
        <v>1605</v>
      </c>
      <c r="G1775" t="s">
        <v>2749</v>
      </c>
      <c r="H1775" t="s">
        <v>145</v>
      </c>
      <c r="I1775" t="s">
        <v>1855</v>
      </c>
      <c r="J1775" t="s">
        <v>124</v>
      </c>
      <c r="K1775" t="s">
        <v>2195</v>
      </c>
      <c r="L1775">
        <v>0</v>
      </c>
      <c r="M1775">
        <v>796</v>
      </c>
      <c r="N1775" t="s">
        <v>889</v>
      </c>
      <c r="O1775">
        <v>30</v>
      </c>
      <c r="P1775">
        <v>4125</v>
      </c>
      <c r="Q1775">
        <f t="shared" si="85"/>
        <v>123750</v>
      </c>
      <c r="R1775">
        <f t="shared" si="86"/>
        <v>138600</v>
      </c>
      <c r="S1775"/>
      <c r="T1775" s="5"/>
      <c r="U1775" s="5"/>
      <c r="V1775" s="5"/>
      <c r="W1775" s="5"/>
      <c r="X1775" s="5"/>
      <c r="Y1775" s="5"/>
      <c r="Z1775" s="5"/>
      <c r="AA1775" s="5"/>
      <c r="AB1775" s="5"/>
      <c r="AC1775" s="5"/>
      <c r="AD1775" s="5"/>
      <c r="AE1775" s="5"/>
      <c r="AF1775" s="5"/>
      <c r="AG1775" s="5"/>
      <c r="AH1775" s="5"/>
      <c r="AI1775" s="5"/>
      <c r="AJ1775" s="5"/>
      <c r="AK1775" s="5"/>
      <c r="AL1775" s="5"/>
      <c r="AM1775" s="5"/>
      <c r="AN1775" s="5"/>
      <c r="AO1775" s="5"/>
      <c r="AP1775" s="5"/>
      <c r="AQ1775" s="5"/>
      <c r="AR1775" s="5"/>
      <c r="AS1775" s="5"/>
      <c r="AT1775" s="5"/>
      <c r="AU1775" s="5"/>
      <c r="AV1775" s="5"/>
      <c r="AW1775" s="5"/>
      <c r="AX1775" s="5"/>
      <c r="AY1775" s="5"/>
      <c r="AZ1775" s="5"/>
      <c r="BA1775" s="5"/>
      <c r="BB1775" s="5"/>
      <c r="BC1775" s="5"/>
      <c r="BD1775" s="5"/>
      <c r="BE1775" s="5"/>
      <c r="BF1775" s="5"/>
      <c r="BG1775" s="5"/>
      <c r="BH1775" s="5"/>
    </row>
    <row r="1776" spans="1:60" s="2" customFormat="1" ht="15" x14ac:dyDescent="0.25">
      <c r="A1776" t="s">
        <v>4104</v>
      </c>
      <c r="B1776" t="s">
        <v>25</v>
      </c>
      <c r="C1776" t="s">
        <v>3565</v>
      </c>
      <c r="D1776" t="s">
        <v>3568</v>
      </c>
      <c r="E1776" t="s">
        <v>116</v>
      </c>
      <c r="F1776" t="s">
        <v>1605</v>
      </c>
      <c r="G1776" t="s">
        <v>2749</v>
      </c>
      <c r="H1776" t="s">
        <v>145</v>
      </c>
      <c r="I1776" t="s">
        <v>1855</v>
      </c>
      <c r="J1776" t="s">
        <v>124</v>
      </c>
      <c r="K1776" t="s">
        <v>2195</v>
      </c>
      <c r="L1776">
        <v>0</v>
      </c>
      <c r="M1776">
        <v>796</v>
      </c>
      <c r="N1776" t="s">
        <v>889</v>
      </c>
      <c r="O1776">
        <v>20</v>
      </c>
      <c r="P1776">
        <v>6100</v>
      </c>
      <c r="Q1776">
        <f t="shared" si="85"/>
        <v>122000</v>
      </c>
      <c r="R1776">
        <f t="shared" si="86"/>
        <v>136640</v>
      </c>
      <c r="S1776"/>
      <c r="T1776" s="5"/>
      <c r="U1776" s="5"/>
      <c r="V1776" s="5"/>
      <c r="W1776" s="5"/>
      <c r="X1776" s="5"/>
      <c r="Y1776" s="5"/>
      <c r="Z1776" s="5"/>
      <c r="AA1776" s="5"/>
      <c r="AB1776" s="5"/>
      <c r="AC1776" s="5"/>
      <c r="AD1776" s="5"/>
      <c r="AE1776" s="5"/>
      <c r="AF1776" s="5"/>
      <c r="AG1776" s="5"/>
      <c r="AH1776" s="5"/>
      <c r="AI1776" s="5"/>
      <c r="AJ1776" s="5"/>
      <c r="AK1776" s="5"/>
      <c r="AL1776" s="5"/>
      <c r="AM1776" s="5"/>
      <c r="AN1776" s="5"/>
      <c r="AO1776" s="5"/>
      <c r="AP1776" s="5"/>
      <c r="AQ1776" s="5"/>
      <c r="AR1776" s="5"/>
      <c r="AS1776" s="5"/>
      <c r="AT1776" s="5"/>
      <c r="AU1776" s="5"/>
      <c r="AV1776" s="5"/>
      <c r="AW1776" s="5"/>
      <c r="AX1776" s="5"/>
      <c r="AY1776" s="5"/>
      <c r="AZ1776" s="5"/>
      <c r="BA1776" s="5"/>
      <c r="BB1776" s="5"/>
      <c r="BC1776" s="5"/>
      <c r="BD1776" s="5"/>
      <c r="BE1776" s="5"/>
      <c r="BF1776" s="5"/>
      <c r="BG1776" s="5"/>
      <c r="BH1776" s="5"/>
    </row>
    <row r="1777" spans="1:60" s="2" customFormat="1" ht="15" x14ac:dyDescent="0.25">
      <c r="A1777" t="s">
        <v>4105</v>
      </c>
      <c r="B1777" t="s">
        <v>25</v>
      </c>
      <c r="C1777" t="s">
        <v>3565</v>
      </c>
      <c r="D1777" t="s">
        <v>3572</v>
      </c>
      <c r="E1777" t="s">
        <v>116</v>
      </c>
      <c r="F1777" t="s">
        <v>1605</v>
      </c>
      <c r="G1777" t="s">
        <v>2749</v>
      </c>
      <c r="H1777" t="s">
        <v>145</v>
      </c>
      <c r="I1777" t="s">
        <v>3429</v>
      </c>
      <c r="J1777" t="s">
        <v>124</v>
      </c>
      <c r="K1777" t="s">
        <v>2195</v>
      </c>
      <c r="L1777">
        <v>0</v>
      </c>
      <c r="M1777">
        <v>796</v>
      </c>
      <c r="N1777" t="s">
        <v>10</v>
      </c>
      <c r="O1777">
        <v>10</v>
      </c>
      <c r="P1777">
        <v>2160</v>
      </c>
      <c r="Q1777">
        <f t="shared" si="85"/>
        <v>21600</v>
      </c>
      <c r="R1777">
        <f t="shared" si="86"/>
        <v>24192.000000000004</v>
      </c>
      <c r="S1777"/>
      <c r="T1777" s="5"/>
      <c r="U1777" s="5"/>
      <c r="V1777" s="5"/>
      <c r="W1777" s="5"/>
      <c r="X1777" s="5"/>
      <c r="Y1777" s="5"/>
      <c r="Z1777" s="5"/>
      <c r="AA1777" s="5"/>
      <c r="AB1777" s="5"/>
      <c r="AC1777" s="5"/>
      <c r="AD1777" s="5"/>
      <c r="AE1777" s="5"/>
      <c r="AF1777" s="5"/>
      <c r="AG1777" s="5"/>
      <c r="AH1777" s="5"/>
      <c r="AI1777" s="5"/>
      <c r="AJ1777" s="5"/>
      <c r="AK1777" s="5"/>
      <c r="AL1777" s="5"/>
      <c r="AM1777" s="5"/>
      <c r="AN1777" s="5"/>
      <c r="AO1777" s="5"/>
      <c r="AP1777" s="5"/>
      <c r="AQ1777" s="5"/>
      <c r="AR1777" s="5"/>
      <c r="AS1777" s="5"/>
      <c r="AT1777" s="5"/>
      <c r="AU1777" s="5"/>
      <c r="AV1777" s="5"/>
      <c r="AW1777" s="5"/>
      <c r="AX1777" s="5"/>
      <c r="AY1777" s="5"/>
      <c r="AZ1777" s="5"/>
      <c r="BA1777" s="5"/>
      <c r="BB1777" s="5"/>
      <c r="BC1777" s="5"/>
      <c r="BD1777" s="5"/>
      <c r="BE1777" s="5"/>
      <c r="BF1777" s="5"/>
      <c r="BG1777" s="5"/>
      <c r="BH1777" s="5"/>
    </row>
    <row r="1778" spans="1:60" s="2" customFormat="1" ht="15" x14ac:dyDescent="0.25">
      <c r="A1778" t="s">
        <v>4106</v>
      </c>
      <c r="B1778" t="s">
        <v>25</v>
      </c>
      <c r="C1778" t="s">
        <v>3565</v>
      </c>
      <c r="D1778" t="s">
        <v>3568</v>
      </c>
      <c r="E1778" t="s">
        <v>116</v>
      </c>
      <c r="F1778" t="s">
        <v>1605</v>
      </c>
      <c r="G1778" t="s">
        <v>2749</v>
      </c>
      <c r="H1778" t="s">
        <v>145</v>
      </c>
      <c r="I1778" t="s">
        <v>3429</v>
      </c>
      <c r="J1778" t="s">
        <v>124</v>
      </c>
      <c r="K1778" t="s">
        <v>2195</v>
      </c>
      <c r="L1778">
        <v>0</v>
      </c>
      <c r="M1778">
        <v>796</v>
      </c>
      <c r="N1778" t="s">
        <v>10</v>
      </c>
      <c r="O1778">
        <v>40</v>
      </c>
      <c r="P1778">
        <v>6100</v>
      </c>
      <c r="Q1778">
        <f t="shared" si="85"/>
        <v>244000</v>
      </c>
      <c r="R1778">
        <f t="shared" si="86"/>
        <v>273280</v>
      </c>
      <c r="S1778"/>
      <c r="T1778" s="5"/>
      <c r="U1778" s="5"/>
      <c r="V1778" s="5"/>
      <c r="W1778" s="5"/>
      <c r="X1778" s="5"/>
      <c r="Y1778" s="5"/>
      <c r="Z1778" s="5"/>
      <c r="AA1778" s="5"/>
      <c r="AB1778" s="5"/>
      <c r="AC1778" s="5"/>
      <c r="AD1778" s="5"/>
      <c r="AE1778" s="5"/>
      <c r="AF1778" s="5"/>
      <c r="AG1778" s="5"/>
      <c r="AH1778" s="5"/>
      <c r="AI1778" s="5"/>
      <c r="AJ1778" s="5"/>
      <c r="AK1778" s="5"/>
      <c r="AL1778" s="5"/>
      <c r="AM1778" s="5"/>
      <c r="AN1778" s="5"/>
      <c r="AO1778" s="5"/>
      <c r="AP1778" s="5"/>
      <c r="AQ1778" s="5"/>
      <c r="AR1778" s="5"/>
      <c r="AS1778" s="5"/>
      <c r="AT1778" s="5"/>
      <c r="AU1778" s="5"/>
      <c r="AV1778" s="5"/>
      <c r="AW1778" s="5"/>
      <c r="AX1778" s="5"/>
      <c r="AY1778" s="5"/>
      <c r="AZ1778" s="5"/>
      <c r="BA1778" s="5"/>
      <c r="BB1778" s="5"/>
      <c r="BC1778" s="5"/>
      <c r="BD1778" s="5"/>
      <c r="BE1778" s="5"/>
      <c r="BF1778" s="5"/>
      <c r="BG1778" s="5"/>
      <c r="BH1778" s="5"/>
    </row>
    <row r="1779" spans="1:60" s="2" customFormat="1" ht="15" x14ac:dyDescent="0.25">
      <c r="A1779" t="s">
        <v>4107</v>
      </c>
      <c r="B1779" t="s">
        <v>25</v>
      </c>
      <c r="C1779" t="s">
        <v>3565</v>
      </c>
      <c r="D1779" t="s">
        <v>3571</v>
      </c>
      <c r="E1779" t="s">
        <v>116</v>
      </c>
      <c r="F1779" t="s">
        <v>1605</v>
      </c>
      <c r="G1779" t="s">
        <v>2749</v>
      </c>
      <c r="H1779" t="s">
        <v>130</v>
      </c>
      <c r="I1779" t="s">
        <v>3356</v>
      </c>
      <c r="J1779" t="s">
        <v>124</v>
      </c>
      <c r="K1779" t="s">
        <v>2195</v>
      </c>
      <c r="L1779">
        <v>0</v>
      </c>
      <c r="M1779">
        <v>796</v>
      </c>
      <c r="N1779" t="s">
        <v>889</v>
      </c>
      <c r="O1779">
        <v>30</v>
      </c>
      <c r="P1779">
        <v>3135</v>
      </c>
      <c r="Q1779">
        <f t="shared" si="85"/>
        <v>94050</v>
      </c>
      <c r="R1779">
        <f t="shared" si="86"/>
        <v>105336.00000000001</v>
      </c>
      <c r="S1779"/>
      <c r="T1779" s="5"/>
      <c r="U1779" s="5"/>
      <c r="V1779" s="5"/>
      <c r="W1779" s="5"/>
      <c r="X1779" s="5"/>
      <c r="Y1779" s="5"/>
      <c r="Z1779" s="5"/>
      <c r="AA1779" s="5"/>
      <c r="AB1779" s="5"/>
      <c r="AC1779" s="5"/>
      <c r="AD1779" s="5"/>
      <c r="AE1779" s="5"/>
      <c r="AF1779" s="5"/>
      <c r="AG1779" s="5"/>
      <c r="AH1779" s="5"/>
      <c r="AI1779" s="5"/>
      <c r="AJ1779" s="5"/>
      <c r="AK1779" s="5"/>
      <c r="AL1779" s="5"/>
      <c r="AM1779" s="5"/>
      <c r="AN1779" s="5"/>
      <c r="AO1779" s="5"/>
      <c r="AP1779" s="5"/>
      <c r="AQ1779" s="5"/>
      <c r="AR1779" s="5"/>
      <c r="AS1779" s="5"/>
      <c r="AT1779" s="5"/>
      <c r="AU1779" s="5"/>
      <c r="AV1779" s="5"/>
      <c r="AW1779" s="5"/>
      <c r="AX1779" s="5"/>
      <c r="AY1779" s="5"/>
      <c r="AZ1779" s="5"/>
      <c r="BA1779" s="5"/>
      <c r="BB1779" s="5"/>
      <c r="BC1779" s="5"/>
      <c r="BD1779" s="5"/>
      <c r="BE1779" s="5"/>
      <c r="BF1779" s="5"/>
      <c r="BG1779" s="5"/>
      <c r="BH1779" s="5"/>
    </row>
    <row r="1780" spans="1:60" s="2" customFormat="1" ht="15" x14ac:dyDescent="0.25">
      <c r="A1780" t="s">
        <v>4108</v>
      </c>
      <c r="B1780" t="s">
        <v>25</v>
      </c>
      <c r="C1780" t="s">
        <v>3565</v>
      </c>
      <c r="D1780" t="s">
        <v>3568</v>
      </c>
      <c r="E1780" t="s">
        <v>116</v>
      </c>
      <c r="F1780" t="s">
        <v>1605</v>
      </c>
      <c r="G1780" t="s">
        <v>2749</v>
      </c>
      <c r="H1780" t="s">
        <v>130</v>
      </c>
      <c r="I1780" t="s">
        <v>3356</v>
      </c>
      <c r="J1780" t="s">
        <v>124</v>
      </c>
      <c r="K1780" t="s">
        <v>2195</v>
      </c>
      <c r="L1780">
        <v>0</v>
      </c>
      <c r="M1780">
        <v>796</v>
      </c>
      <c r="N1780" t="s">
        <v>889</v>
      </c>
      <c r="O1780">
        <v>30</v>
      </c>
      <c r="P1780">
        <v>6100</v>
      </c>
      <c r="Q1780">
        <f t="shared" si="85"/>
        <v>183000</v>
      </c>
      <c r="R1780">
        <f t="shared" si="86"/>
        <v>204960.00000000003</v>
      </c>
      <c r="S1780"/>
      <c r="T1780" s="5"/>
      <c r="U1780" s="5"/>
      <c r="V1780" s="5"/>
      <c r="W1780" s="5"/>
      <c r="X1780" s="5"/>
      <c r="Y1780" s="5"/>
      <c r="Z1780" s="5"/>
      <c r="AA1780" s="5"/>
      <c r="AB1780" s="5"/>
      <c r="AC1780" s="5"/>
      <c r="AD1780" s="5"/>
      <c r="AE1780" s="5"/>
      <c r="AF1780" s="5"/>
      <c r="AG1780" s="5"/>
      <c r="AH1780" s="5"/>
      <c r="AI1780" s="5"/>
      <c r="AJ1780" s="5"/>
      <c r="AK1780" s="5"/>
      <c r="AL1780" s="5"/>
      <c r="AM1780" s="5"/>
      <c r="AN1780" s="5"/>
      <c r="AO1780" s="5"/>
      <c r="AP1780" s="5"/>
      <c r="AQ1780" s="5"/>
      <c r="AR1780" s="5"/>
      <c r="AS1780" s="5"/>
      <c r="AT1780" s="5"/>
      <c r="AU1780" s="5"/>
      <c r="AV1780" s="5"/>
      <c r="AW1780" s="5"/>
      <c r="AX1780" s="5"/>
      <c r="AY1780" s="5"/>
      <c r="AZ1780" s="5"/>
      <c r="BA1780" s="5"/>
      <c r="BB1780" s="5"/>
      <c r="BC1780" s="5"/>
      <c r="BD1780" s="5"/>
      <c r="BE1780" s="5"/>
      <c r="BF1780" s="5"/>
      <c r="BG1780" s="5"/>
      <c r="BH1780" s="5"/>
    </row>
    <row r="1781" spans="1:60" s="2" customFormat="1" ht="15" x14ac:dyDescent="0.25">
      <c r="A1781" t="s">
        <v>4109</v>
      </c>
      <c r="B1781" t="s">
        <v>25</v>
      </c>
      <c r="C1781" t="s">
        <v>3565</v>
      </c>
      <c r="D1781" t="s">
        <v>3566</v>
      </c>
      <c r="E1781" t="s">
        <v>116</v>
      </c>
      <c r="F1781" t="s">
        <v>1605</v>
      </c>
      <c r="G1781" t="s">
        <v>2749</v>
      </c>
      <c r="H1781" t="s">
        <v>753</v>
      </c>
      <c r="I1781" t="s">
        <v>3357</v>
      </c>
      <c r="J1781" t="s">
        <v>124</v>
      </c>
      <c r="K1781" t="s">
        <v>2195</v>
      </c>
      <c r="L1781">
        <v>0</v>
      </c>
      <c r="M1781">
        <v>796</v>
      </c>
      <c r="N1781" t="s">
        <v>10</v>
      </c>
      <c r="O1781">
        <v>150</v>
      </c>
      <c r="P1781">
        <v>4125</v>
      </c>
      <c r="Q1781">
        <f t="shared" si="85"/>
        <v>618750</v>
      </c>
      <c r="R1781">
        <f t="shared" si="86"/>
        <v>693000.00000000012</v>
      </c>
      <c r="S1781"/>
      <c r="T1781" s="5"/>
      <c r="U1781" s="5"/>
      <c r="V1781" s="5"/>
      <c r="W1781" s="5"/>
      <c r="X1781" s="5"/>
      <c r="Y1781" s="5"/>
      <c r="Z1781" s="5"/>
      <c r="AA1781" s="5"/>
      <c r="AB1781" s="5"/>
      <c r="AC1781" s="5"/>
      <c r="AD1781" s="5"/>
      <c r="AE1781" s="5"/>
      <c r="AF1781" s="5"/>
      <c r="AG1781" s="5"/>
      <c r="AH1781" s="5"/>
      <c r="AI1781" s="5"/>
      <c r="AJ1781" s="5"/>
      <c r="AK1781" s="5"/>
      <c r="AL1781" s="5"/>
      <c r="AM1781" s="5"/>
      <c r="AN1781" s="5"/>
      <c r="AO1781" s="5"/>
      <c r="AP1781" s="5"/>
      <c r="AQ1781" s="5"/>
      <c r="AR1781" s="5"/>
      <c r="AS1781" s="5"/>
      <c r="AT1781" s="5"/>
      <c r="AU1781" s="5"/>
      <c r="AV1781" s="5"/>
      <c r="AW1781" s="5"/>
      <c r="AX1781" s="5"/>
      <c r="AY1781" s="5"/>
      <c r="AZ1781" s="5"/>
      <c r="BA1781" s="5"/>
      <c r="BB1781" s="5"/>
      <c r="BC1781" s="5"/>
      <c r="BD1781" s="5"/>
      <c r="BE1781" s="5"/>
      <c r="BF1781" s="5"/>
      <c r="BG1781" s="5"/>
      <c r="BH1781" s="5"/>
    </row>
    <row r="1782" spans="1:60" s="2" customFormat="1" ht="15" x14ac:dyDescent="0.25">
      <c r="A1782" t="s">
        <v>4110</v>
      </c>
      <c r="B1782" t="s">
        <v>25</v>
      </c>
      <c r="C1782" t="s">
        <v>3565</v>
      </c>
      <c r="D1782" t="s">
        <v>3573</v>
      </c>
      <c r="E1782" t="s">
        <v>116</v>
      </c>
      <c r="F1782" t="s">
        <v>1605</v>
      </c>
      <c r="G1782" t="s">
        <v>2749</v>
      </c>
      <c r="H1782" t="s">
        <v>753</v>
      </c>
      <c r="I1782" t="s">
        <v>3357</v>
      </c>
      <c r="J1782" t="s">
        <v>124</v>
      </c>
      <c r="K1782" t="s">
        <v>2195</v>
      </c>
      <c r="L1782">
        <v>0</v>
      </c>
      <c r="M1782">
        <v>796</v>
      </c>
      <c r="N1782" t="s">
        <v>10</v>
      </c>
      <c r="O1782">
        <v>150</v>
      </c>
      <c r="P1782">
        <v>4750</v>
      </c>
      <c r="Q1782">
        <f t="shared" si="85"/>
        <v>712500</v>
      </c>
      <c r="R1782">
        <f t="shared" si="86"/>
        <v>798000.00000000012</v>
      </c>
      <c r="S1782"/>
      <c r="T1782" s="5"/>
      <c r="U1782" s="5"/>
      <c r="V1782" s="5"/>
      <c r="W1782" s="5"/>
      <c r="X1782" s="5"/>
      <c r="Y1782" s="5"/>
      <c r="Z1782" s="5"/>
      <c r="AA1782" s="5"/>
      <c r="AB1782" s="5"/>
      <c r="AC1782" s="5"/>
      <c r="AD1782" s="5"/>
      <c r="AE1782" s="5"/>
      <c r="AF1782" s="5"/>
      <c r="AG1782" s="5"/>
      <c r="AH1782" s="5"/>
      <c r="AI1782" s="5"/>
      <c r="AJ1782" s="5"/>
      <c r="AK1782" s="5"/>
      <c r="AL1782" s="5"/>
      <c r="AM1782" s="5"/>
      <c r="AN1782" s="5"/>
      <c r="AO1782" s="5"/>
      <c r="AP1782" s="5"/>
      <c r="AQ1782" s="5"/>
      <c r="AR1782" s="5"/>
      <c r="AS1782" s="5"/>
      <c r="AT1782" s="5"/>
      <c r="AU1782" s="5"/>
      <c r="AV1782" s="5"/>
      <c r="AW1782" s="5"/>
      <c r="AX1782" s="5"/>
      <c r="AY1782" s="5"/>
      <c r="AZ1782" s="5"/>
      <c r="BA1782" s="5"/>
      <c r="BB1782" s="5"/>
      <c r="BC1782" s="5"/>
      <c r="BD1782" s="5"/>
      <c r="BE1782" s="5"/>
      <c r="BF1782" s="5"/>
      <c r="BG1782" s="5"/>
      <c r="BH1782" s="5"/>
    </row>
    <row r="1783" spans="1:60" s="2" customFormat="1" ht="15" x14ac:dyDescent="0.25">
      <c r="A1783" t="s">
        <v>4111</v>
      </c>
      <c r="B1783" t="s">
        <v>25</v>
      </c>
      <c r="C1783" t="s">
        <v>3565</v>
      </c>
      <c r="D1783" t="s">
        <v>3568</v>
      </c>
      <c r="E1783" t="s">
        <v>116</v>
      </c>
      <c r="F1783" t="s">
        <v>1605</v>
      </c>
      <c r="G1783" t="s">
        <v>2749</v>
      </c>
      <c r="H1783" t="s">
        <v>753</v>
      </c>
      <c r="I1783" t="s">
        <v>3357</v>
      </c>
      <c r="J1783" t="s">
        <v>124</v>
      </c>
      <c r="K1783" t="s">
        <v>2195</v>
      </c>
      <c r="L1783">
        <v>0</v>
      </c>
      <c r="M1783">
        <v>796</v>
      </c>
      <c r="N1783" t="s">
        <v>10</v>
      </c>
      <c r="O1783">
        <v>150</v>
      </c>
      <c r="P1783">
        <v>6100</v>
      </c>
      <c r="Q1783">
        <f t="shared" si="85"/>
        <v>915000</v>
      </c>
      <c r="R1783">
        <f t="shared" si="86"/>
        <v>1024800.0000000001</v>
      </c>
      <c r="S1783"/>
      <c r="T1783" s="5"/>
      <c r="U1783" s="5"/>
      <c r="V1783" s="5"/>
      <c r="W1783" s="5"/>
      <c r="X1783" s="5"/>
      <c r="Y1783" s="5"/>
      <c r="Z1783" s="5"/>
      <c r="AA1783" s="5"/>
      <c r="AB1783" s="5"/>
      <c r="AC1783" s="5"/>
      <c r="AD1783" s="5"/>
      <c r="AE1783" s="5"/>
      <c r="AF1783" s="5"/>
      <c r="AG1783" s="5"/>
      <c r="AH1783" s="5"/>
      <c r="AI1783" s="5"/>
      <c r="AJ1783" s="5"/>
      <c r="AK1783" s="5"/>
      <c r="AL1783" s="5"/>
      <c r="AM1783" s="5"/>
      <c r="AN1783" s="5"/>
      <c r="AO1783" s="5"/>
      <c r="AP1783" s="5"/>
      <c r="AQ1783" s="5"/>
      <c r="AR1783" s="5"/>
      <c r="AS1783" s="5"/>
      <c r="AT1783" s="5"/>
      <c r="AU1783" s="5"/>
      <c r="AV1783" s="5"/>
      <c r="AW1783" s="5"/>
      <c r="AX1783" s="5"/>
      <c r="AY1783" s="5"/>
      <c r="AZ1783" s="5"/>
      <c r="BA1783" s="5"/>
      <c r="BB1783" s="5"/>
      <c r="BC1783" s="5"/>
      <c r="BD1783" s="5"/>
      <c r="BE1783" s="5"/>
      <c r="BF1783" s="5"/>
      <c r="BG1783" s="5"/>
      <c r="BH1783" s="5"/>
    </row>
    <row r="1784" spans="1:60" s="2" customFormat="1" ht="15" x14ac:dyDescent="0.25">
      <c r="A1784" t="s">
        <v>4112</v>
      </c>
      <c r="B1784" t="s">
        <v>25</v>
      </c>
      <c r="C1784" t="s">
        <v>3565</v>
      </c>
      <c r="D1784" t="s">
        <v>3567</v>
      </c>
      <c r="E1784" t="s">
        <v>116</v>
      </c>
      <c r="F1784" t="s">
        <v>1605</v>
      </c>
      <c r="G1784" t="s">
        <v>2749</v>
      </c>
      <c r="H1784" t="s">
        <v>756</v>
      </c>
      <c r="I1784" t="s">
        <v>2213</v>
      </c>
      <c r="J1784" t="s">
        <v>124</v>
      </c>
      <c r="K1784" t="s">
        <v>2195</v>
      </c>
      <c r="L1784">
        <v>0</v>
      </c>
      <c r="M1784">
        <v>796</v>
      </c>
      <c r="N1784" t="s">
        <v>889</v>
      </c>
      <c r="O1784">
        <v>50</v>
      </c>
      <c r="P1784">
        <v>7320</v>
      </c>
      <c r="Q1784">
        <f t="shared" si="85"/>
        <v>366000</v>
      </c>
      <c r="R1784">
        <f t="shared" si="86"/>
        <v>409920.00000000006</v>
      </c>
      <c r="S1784"/>
      <c r="T1784" s="5"/>
      <c r="U1784" s="5"/>
      <c r="V1784" s="5"/>
      <c r="W1784" s="5"/>
      <c r="X1784" s="5"/>
      <c r="Y1784" s="5"/>
      <c r="Z1784" s="5"/>
      <c r="AA1784" s="5"/>
      <c r="AB1784" s="5"/>
      <c r="AC1784" s="5"/>
      <c r="AD1784" s="5"/>
      <c r="AE1784" s="5"/>
      <c r="AF1784" s="5"/>
      <c r="AG1784" s="5"/>
      <c r="AH1784" s="5"/>
      <c r="AI1784" s="5"/>
      <c r="AJ1784" s="5"/>
      <c r="AK1784" s="5"/>
      <c r="AL1784" s="5"/>
      <c r="AM1784" s="5"/>
      <c r="AN1784" s="5"/>
      <c r="AO1784" s="5"/>
      <c r="AP1784" s="5"/>
      <c r="AQ1784" s="5"/>
      <c r="AR1784" s="5"/>
      <c r="AS1784" s="5"/>
      <c r="AT1784" s="5"/>
      <c r="AU1784" s="5"/>
      <c r="AV1784" s="5"/>
      <c r="AW1784" s="5"/>
      <c r="AX1784" s="5"/>
      <c r="AY1784" s="5"/>
      <c r="AZ1784" s="5"/>
      <c r="BA1784" s="5"/>
      <c r="BB1784" s="5"/>
      <c r="BC1784" s="5"/>
      <c r="BD1784" s="5"/>
      <c r="BE1784" s="5"/>
      <c r="BF1784" s="5"/>
      <c r="BG1784" s="5"/>
      <c r="BH1784" s="5"/>
    </row>
    <row r="1785" spans="1:60" s="2" customFormat="1" ht="15" x14ac:dyDescent="0.25">
      <c r="A1785" t="s">
        <v>4113</v>
      </c>
      <c r="B1785" t="s">
        <v>25</v>
      </c>
      <c r="C1785" t="s">
        <v>3565</v>
      </c>
      <c r="D1785" t="s">
        <v>3568</v>
      </c>
      <c r="E1785" t="s">
        <v>116</v>
      </c>
      <c r="F1785" t="s">
        <v>1605</v>
      </c>
      <c r="G1785" t="s">
        <v>2749</v>
      </c>
      <c r="H1785" t="s">
        <v>756</v>
      </c>
      <c r="I1785" t="s">
        <v>2213</v>
      </c>
      <c r="J1785" t="s">
        <v>124</v>
      </c>
      <c r="K1785" t="s">
        <v>2195</v>
      </c>
      <c r="L1785">
        <v>0</v>
      </c>
      <c r="M1785">
        <v>796</v>
      </c>
      <c r="N1785" t="s">
        <v>889</v>
      </c>
      <c r="O1785">
        <v>50</v>
      </c>
      <c r="P1785">
        <v>6100</v>
      </c>
      <c r="Q1785">
        <f t="shared" si="85"/>
        <v>305000</v>
      </c>
      <c r="R1785">
        <f t="shared" si="86"/>
        <v>341600.00000000006</v>
      </c>
      <c r="S1785"/>
      <c r="T1785" s="5"/>
      <c r="U1785" s="5"/>
      <c r="V1785" s="5"/>
      <c r="W1785" s="5"/>
      <c r="X1785" s="5"/>
      <c r="Y1785" s="5"/>
      <c r="Z1785" s="5"/>
      <c r="AA1785" s="5"/>
      <c r="AB1785" s="5"/>
      <c r="AC1785" s="5"/>
      <c r="AD1785" s="5"/>
      <c r="AE1785" s="5"/>
      <c r="AF1785" s="5"/>
      <c r="AG1785" s="5"/>
      <c r="AH1785" s="5"/>
      <c r="AI1785" s="5"/>
      <c r="AJ1785" s="5"/>
      <c r="AK1785" s="5"/>
      <c r="AL1785" s="5"/>
      <c r="AM1785" s="5"/>
      <c r="AN1785" s="5"/>
      <c r="AO1785" s="5"/>
      <c r="AP1785" s="5"/>
      <c r="AQ1785" s="5"/>
      <c r="AR1785" s="5"/>
      <c r="AS1785" s="5"/>
      <c r="AT1785" s="5"/>
      <c r="AU1785" s="5"/>
      <c r="AV1785" s="5"/>
      <c r="AW1785" s="5"/>
      <c r="AX1785" s="5"/>
      <c r="AY1785" s="5"/>
      <c r="AZ1785" s="5"/>
      <c r="BA1785" s="5"/>
      <c r="BB1785" s="5"/>
      <c r="BC1785" s="5"/>
      <c r="BD1785" s="5"/>
      <c r="BE1785" s="5"/>
      <c r="BF1785" s="5"/>
      <c r="BG1785" s="5"/>
      <c r="BH1785" s="5"/>
    </row>
    <row r="1786" spans="1:60" s="2" customFormat="1" ht="15" x14ac:dyDescent="0.25">
      <c r="A1786" t="s">
        <v>4114</v>
      </c>
      <c r="B1786" t="s">
        <v>25</v>
      </c>
      <c r="C1786" t="s">
        <v>3565</v>
      </c>
      <c r="D1786" t="s">
        <v>3571</v>
      </c>
      <c r="E1786" t="s">
        <v>116</v>
      </c>
      <c r="F1786" t="s">
        <v>1605</v>
      </c>
      <c r="G1786" t="s">
        <v>2749</v>
      </c>
      <c r="H1786" t="s">
        <v>756</v>
      </c>
      <c r="I1786" t="s">
        <v>2213</v>
      </c>
      <c r="J1786" t="s">
        <v>124</v>
      </c>
      <c r="K1786" t="s">
        <v>2195</v>
      </c>
      <c r="L1786">
        <v>0</v>
      </c>
      <c r="M1786">
        <v>796</v>
      </c>
      <c r="N1786" t="s">
        <v>889</v>
      </c>
      <c r="O1786">
        <v>50</v>
      </c>
      <c r="P1786">
        <v>3135</v>
      </c>
      <c r="Q1786">
        <f t="shared" si="85"/>
        <v>156750</v>
      </c>
      <c r="R1786">
        <f t="shared" si="86"/>
        <v>175560.00000000003</v>
      </c>
      <c r="S1786"/>
      <c r="T1786" s="5"/>
      <c r="U1786" s="5"/>
      <c r="V1786" s="5"/>
      <c r="W1786" s="5"/>
      <c r="X1786" s="5"/>
      <c r="Y1786" s="5"/>
      <c r="Z1786" s="5"/>
      <c r="AA1786" s="5"/>
      <c r="AB1786" s="5"/>
      <c r="AC1786" s="5"/>
      <c r="AD1786" s="5"/>
      <c r="AE1786" s="5"/>
      <c r="AF1786" s="5"/>
      <c r="AG1786" s="5"/>
      <c r="AH1786" s="5"/>
      <c r="AI1786" s="5"/>
      <c r="AJ1786" s="5"/>
      <c r="AK1786" s="5"/>
      <c r="AL1786" s="5"/>
      <c r="AM1786" s="5"/>
      <c r="AN1786" s="5"/>
      <c r="AO1786" s="5"/>
      <c r="AP1786" s="5"/>
      <c r="AQ1786" s="5"/>
      <c r="AR1786" s="5"/>
      <c r="AS1786" s="5"/>
      <c r="AT1786" s="5"/>
      <c r="AU1786" s="5"/>
      <c r="AV1786" s="5"/>
      <c r="AW1786" s="5"/>
      <c r="AX1786" s="5"/>
      <c r="AY1786" s="5"/>
      <c r="AZ1786" s="5"/>
      <c r="BA1786" s="5"/>
      <c r="BB1786" s="5"/>
      <c r="BC1786" s="5"/>
      <c r="BD1786" s="5"/>
      <c r="BE1786" s="5"/>
      <c r="BF1786" s="5"/>
      <c r="BG1786" s="5"/>
      <c r="BH1786" s="5"/>
    </row>
    <row r="1787" spans="1:60" s="2" customFormat="1" ht="15" x14ac:dyDescent="0.25">
      <c r="A1787" t="s">
        <v>4115</v>
      </c>
      <c r="B1787" t="s">
        <v>25</v>
      </c>
      <c r="C1787" t="s">
        <v>3565</v>
      </c>
      <c r="D1787" t="s">
        <v>3566</v>
      </c>
      <c r="E1787" t="s">
        <v>116</v>
      </c>
      <c r="F1787" t="s">
        <v>1605</v>
      </c>
      <c r="G1787" t="s">
        <v>2749</v>
      </c>
      <c r="H1787" t="s">
        <v>756</v>
      </c>
      <c r="I1787" t="s">
        <v>2213</v>
      </c>
      <c r="J1787" t="s">
        <v>124</v>
      </c>
      <c r="K1787" t="s">
        <v>2195</v>
      </c>
      <c r="L1787">
        <v>0</v>
      </c>
      <c r="M1787">
        <v>796</v>
      </c>
      <c r="N1787" t="s">
        <v>889</v>
      </c>
      <c r="O1787">
        <v>30</v>
      </c>
      <c r="P1787">
        <v>4125</v>
      </c>
      <c r="Q1787">
        <f t="shared" si="85"/>
        <v>123750</v>
      </c>
      <c r="R1787">
        <f t="shared" si="86"/>
        <v>138600</v>
      </c>
      <c r="S1787"/>
      <c r="T1787" s="5"/>
      <c r="U1787" s="5"/>
      <c r="V1787" s="5"/>
      <c r="W1787" s="5"/>
      <c r="X1787" s="5"/>
      <c r="Y1787" s="5"/>
      <c r="Z1787" s="5"/>
      <c r="AA1787" s="5"/>
      <c r="AB1787" s="5"/>
      <c r="AC1787" s="5"/>
      <c r="AD1787" s="5"/>
      <c r="AE1787" s="5"/>
      <c r="AF1787" s="5"/>
      <c r="AG1787" s="5"/>
      <c r="AH1787" s="5"/>
      <c r="AI1787" s="5"/>
      <c r="AJ1787" s="5"/>
      <c r="AK1787" s="5"/>
      <c r="AL1787" s="5"/>
      <c r="AM1787" s="5"/>
      <c r="AN1787" s="5"/>
      <c r="AO1787" s="5"/>
      <c r="AP1787" s="5"/>
      <c r="AQ1787" s="5"/>
      <c r="AR1787" s="5"/>
      <c r="AS1787" s="5"/>
      <c r="AT1787" s="5"/>
      <c r="AU1787" s="5"/>
      <c r="AV1787" s="5"/>
      <c r="AW1787" s="5"/>
      <c r="AX1787" s="5"/>
      <c r="AY1787" s="5"/>
      <c r="AZ1787" s="5"/>
      <c r="BA1787" s="5"/>
      <c r="BB1787" s="5"/>
      <c r="BC1787" s="5"/>
      <c r="BD1787" s="5"/>
      <c r="BE1787" s="5"/>
      <c r="BF1787" s="5"/>
      <c r="BG1787" s="5"/>
      <c r="BH1787" s="5"/>
    </row>
    <row r="1788" spans="1:60" s="2" customFormat="1" ht="15" x14ac:dyDescent="0.25">
      <c r="A1788" t="s">
        <v>4116</v>
      </c>
      <c r="B1788" t="s">
        <v>25</v>
      </c>
      <c r="C1788" t="s">
        <v>3565</v>
      </c>
      <c r="D1788" t="s">
        <v>3573</v>
      </c>
      <c r="E1788" t="s">
        <v>116</v>
      </c>
      <c r="F1788" t="s">
        <v>1605</v>
      </c>
      <c r="G1788" t="s">
        <v>2749</v>
      </c>
      <c r="H1788" t="s">
        <v>131</v>
      </c>
      <c r="I1788" t="s">
        <v>2217</v>
      </c>
      <c r="J1788" t="s">
        <v>124</v>
      </c>
      <c r="K1788" t="s">
        <v>2195</v>
      </c>
      <c r="L1788">
        <v>0</v>
      </c>
      <c r="M1788">
        <v>796</v>
      </c>
      <c r="N1788" t="s">
        <v>889</v>
      </c>
      <c r="O1788">
        <v>300</v>
      </c>
      <c r="P1788">
        <v>4750</v>
      </c>
      <c r="Q1788">
        <f t="shared" si="85"/>
        <v>1425000</v>
      </c>
      <c r="R1788">
        <f t="shared" si="86"/>
        <v>1596000.0000000002</v>
      </c>
      <c r="S1788"/>
      <c r="T1788" s="5"/>
      <c r="U1788" s="5"/>
      <c r="V1788" s="5"/>
      <c r="W1788" s="5"/>
      <c r="X1788" s="5"/>
      <c r="Y1788" s="5"/>
      <c r="Z1788" s="5"/>
      <c r="AA1788" s="5"/>
      <c r="AB1788" s="5"/>
      <c r="AC1788" s="5"/>
      <c r="AD1788" s="5"/>
      <c r="AE1788" s="5"/>
      <c r="AF1788" s="5"/>
      <c r="AG1788" s="5"/>
      <c r="AH1788" s="5"/>
      <c r="AI1788" s="5"/>
      <c r="AJ1788" s="5"/>
      <c r="AK1788" s="5"/>
      <c r="AL1788" s="5"/>
      <c r="AM1788" s="5"/>
      <c r="AN1788" s="5"/>
      <c r="AO1788" s="5"/>
      <c r="AP1788" s="5"/>
      <c r="AQ1788" s="5"/>
      <c r="AR1788" s="5"/>
      <c r="AS1788" s="5"/>
      <c r="AT1788" s="5"/>
      <c r="AU1788" s="5"/>
      <c r="AV1788" s="5"/>
      <c r="AW1788" s="5"/>
      <c r="AX1788" s="5"/>
      <c r="AY1788" s="5"/>
      <c r="AZ1788" s="5"/>
      <c r="BA1788" s="5"/>
      <c r="BB1788" s="5"/>
      <c r="BC1788" s="5"/>
      <c r="BD1788" s="5"/>
      <c r="BE1788" s="5"/>
      <c r="BF1788" s="5"/>
      <c r="BG1788" s="5"/>
      <c r="BH1788" s="5"/>
    </row>
    <row r="1789" spans="1:60" s="2" customFormat="1" ht="15" x14ac:dyDescent="0.25">
      <c r="A1789" t="s">
        <v>4117</v>
      </c>
      <c r="B1789" t="s">
        <v>25</v>
      </c>
      <c r="C1789" t="s">
        <v>2242</v>
      </c>
      <c r="D1789" t="s">
        <v>3574</v>
      </c>
      <c r="E1789" t="s">
        <v>26</v>
      </c>
      <c r="F1789" t="s">
        <v>1605</v>
      </c>
      <c r="G1789" t="s">
        <v>2749</v>
      </c>
      <c r="H1789" t="s">
        <v>125</v>
      </c>
      <c r="I1789" t="s">
        <v>2205</v>
      </c>
      <c r="J1789" t="s">
        <v>124</v>
      </c>
      <c r="K1789" t="s">
        <v>2195</v>
      </c>
      <c r="L1789">
        <v>0</v>
      </c>
      <c r="M1789">
        <v>796</v>
      </c>
      <c r="N1789" t="s">
        <v>10</v>
      </c>
      <c r="O1789">
        <v>1</v>
      </c>
      <c r="P1789">
        <v>5650</v>
      </c>
      <c r="Q1789">
        <f t="shared" si="85"/>
        <v>5650</v>
      </c>
      <c r="R1789">
        <f t="shared" si="86"/>
        <v>6328.0000000000009</v>
      </c>
      <c r="S1789"/>
      <c r="T1789" s="5"/>
      <c r="U1789" s="5"/>
      <c r="V1789" s="5"/>
      <c r="W1789" s="5"/>
      <c r="X1789" s="5"/>
      <c r="Y1789" s="5"/>
      <c r="Z1789" s="5"/>
      <c r="AA1789" s="5"/>
      <c r="AB1789" s="5"/>
      <c r="AC1789" s="5"/>
      <c r="AD1789" s="5"/>
      <c r="AE1789" s="5"/>
      <c r="AF1789" s="5"/>
      <c r="AG1789" s="5"/>
      <c r="AH1789" s="5"/>
      <c r="AI1789" s="5"/>
      <c r="AJ1789" s="5"/>
      <c r="AK1789" s="5"/>
      <c r="AL1789" s="5"/>
      <c r="AM1789" s="5"/>
      <c r="AN1789" s="5"/>
      <c r="AO1789" s="5"/>
      <c r="AP1789" s="5"/>
      <c r="AQ1789" s="5"/>
      <c r="AR1789" s="5"/>
      <c r="AS1789" s="5"/>
      <c r="AT1789" s="5"/>
      <c r="AU1789" s="5"/>
      <c r="AV1789" s="5"/>
      <c r="AW1789" s="5"/>
      <c r="AX1789" s="5"/>
      <c r="AY1789" s="5"/>
      <c r="AZ1789" s="5"/>
      <c r="BA1789" s="5"/>
      <c r="BB1789" s="5"/>
      <c r="BC1789" s="5"/>
      <c r="BD1789" s="5"/>
      <c r="BE1789" s="5"/>
      <c r="BF1789" s="5"/>
      <c r="BG1789" s="5"/>
      <c r="BH1789" s="5"/>
    </row>
    <row r="1790" spans="1:60" s="2" customFormat="1" ht="15" x14ac:dyDescent="0.25">
      <c r="A1790" t="s">
        <v>4118</v>
      </c>
      <c r="B1790" t="s">
        <v>25</v>
      </c>
      <c r="C1790" t="s">
        <v>2242</v>
      </c>
      <c r="D1790" t="s">
        <v>3575</v>
      </c>
      <c r="E1790" t="s">
        <v>26</v>
      </c>
      <c r="F1790" t="s">
        <v>1605</v>
      </c>
      <c r="G1790" t="s">
        <v>2749</v>
      </c>
      <c r="H1790" t="s">
        <v>125</v>
      </c>
      <c r="I1790" t="s">
        <v>2205</v>
      </c>
      <c r="J1790" t="s">
        <v>124</v>
      </c>
      <c r="K1790" t="s">
        <v>2195</v>
      </c>
      <c r="L1790">
        <v>0</v>
      </c>
      <c r="M1790">
        <v>796</v>
      </c>
      <c r="N1790" t="s">
        <v>10</v>
      </c>
      <c r="O1790">
        <v>1</v>
      </c>
      <c r="P1790">
        <v>5650</v>
      </c>
      <c r="Q1790">
        <f t="shared" si="85"/>
        <v>5650</v>
      </c>
      <c r="R1790">
        <f t="shared" si="86"/>
        <v>6328.0000000000009</v>
      </c>
      <c r="S1790"/>
      <c r="T1790" s="5"/>
      <c r="U1790" s="5"/>
      <c r="V1790" s="5"/>
      <c r="W1790" s="5"/>
      <c r="X1790" s="5"/>
      <c r="Y1790" s="5"/>
      <c r="Z1790" s="5"/>
      <c r="AA1790" s="5"/>
      <c r="AB1790" s="5"/>
      <c r="AC1790" s="5"/>
      <c r="AD1790" s="5"/>
      <c r="AE1790" s="5"/>
      <c r="AF1790" s="5"/>
      <c r="AG1790" s="5"/>
      <c r="AH1790" s="5"/>
      <c r="AI1790" s="5"/>
      <c r="AJ1790" s="5"/>
      <c r="AK1790" s="5"/>
      <c r="AL1790" s="5"/>
      <c r="AM1790" s="5"/>
      <c r="AN1790" s="5"/>
      <c r="AO1790" s="5"/>
      <c r="AP1790" s="5"/>
      <c r="AQ1790" s="5"/>
      <c r="AR1790" s="5"/>
      <c r="AS1790" s="5"/>
      <c r="AT1790" s="5"/>
      <c r="AU1790" s="5"/>
      <c r="AV1790" s="5"/>
      <c r="AW1790" s="5"/>
      <c r="AX1790" s="5"/>
      <c r="AY1790" s="5"/>
      <c r="AZ1790" s="5"/>
      <c r="BA1790" s="5"/>
      <c r="BB1790" s="5"/>
      <c r="BC1790" s="5"/>
      <c r="BD1790" s="5"/>
      <c r="BE1790" s="5"/>
      <c r="BF1790" s="5"/>
      <c r="BG1790" s="5"/>
      <c r="BH1790" s="5"/>
    </row>
    <row r="1791" spans="1:60" s="2" customFormat="1" ht="15" x14ac:dyDescent="0.25">
      <c r="A1791" t="s">
        <v>4119</v>
      </c>
      <c r="B1791" t="s">
        <v>25</v>
      </c>
      <c r="C1791" t="s">
        <v>2242</v>
      </c>
      <c r="D1791" t="s">
        <v>3576</v>
      </c>
      <c r="E1791" t="s">
        <v>26</v>
      </c>
      <c r="F1791" t="s">
        <v>1605</v>
      </c>
      <c r="G1791" t="s">
        <v>2749</v>
      </c>
      <c r="H1791" t="s">
        <v>145</v>
      </c>
      <c r="I1791" t="s">
        <v>3429</v>
      </c>
      <c r="J1791" t="s">
        <v>124</v>
      </c>
      <c r="K1791" t="s">
        <v>2195</v>
      </c>
      <c r="L1791">
        <v>0</v>
      </c>
      <c r="M1791">
        <v>796</v>
      </c>
      <c r="N1791" t="s">
        <v>10</v>
      </c>
      <c r="O1791">
        <v>4</v>
      </c>
      <c r="P1791">
        <v>5650</v>
      </c>
      <c r="Q1791">
        <f t="shared" si="85"/>
        <v>22600</v>
      </c>
      <c r="R1791">
        <f t="shared" si="86"/>
        <v>25312.000000000004</v>
      </c>
      <c r="S1791"/>
      <c r="T1791" s="5"/>
      <c r="U1791" s="5"/>
      <c r="V1791" s="5"/>
      <c r="W1791" s="5"/>
      <c r="X1791" s="5"/>
      <c r="Y1791" s="5"/>
      <c r="Z1791" s="5"/>
      <c r="AA1791" s="5"/>
      <c r="AB1791" s="5"/>
      <c r="AC1791" s="5"/>
      <c r="AD1791" s="5"/>
      <c r="AE1791" s="5"/>
      <c r="AF1791" s="5"/>
      <c r="AG1791" s="5"/>
      <c r="AH1791" s="5"/>
      <c r="AI1791" s="5"/>
      <c r="AJ1791" s="5"/>
      <c r="AK1791" s="5"/>
      <c r="AL1791" s="5"/>
      <c r="AM1791" s="5"/>
      <c r="AN1791" s="5"/>
      <c r="AO1791" s="5"/>
      <c r="AP1791" s="5"/>
      <c r="AQ1791" s="5"/>
      <c r="AR1791" s="5"/>
      <c r="AS1791" s="5"/>
      <c r="AT1791" s="5"/>
      <c r="AU1791" s="5"/>
      <c r="AV1791" s="5"/>
      <c r="AW1791" s="5"/>
      <c r="AX1791" s="5"/>
      <c r="AY1791" s="5"/>
      <c r="AZ1791" s="5"/>
      <c r="BA1791" s="5"/>
      <c r="BB1791" s="5"/>
      <c r="BC1791" s="5"/>
      <c r="BD1791" s="5"/>
      <c r="BE1791" s="5"/>
      <c r="BF1791" s="5"/>
      <c r="BG1791" s="5"/>
      <c r="BH1791" s="5"/>
    </row>
    <row r="1792" spans="1:60" s="2" customFormat="1" ht="15" x14ac:dyDescent="0.25">
      <c r="A1792" t="s">
        <v>4120</v>
      </c>
      <c r="B1792" t="s">
        <v>25</v>
      </c>
      <c r="C1792" t="s">
        <v>3577</v>
      </c>
      <c r="D1792" t="s">
        <v>3578</v>
      </c>
      <c r="E1792" t="s">
        <v>26</v>
      </c>
      <c r="F1792" t="s">
        <v>1605</v>
      </c>
      <c r="G1792" t="s">
        <v>2749</v>
      </c>
      <c r="H1792" t="s">
        <v>125</v>
      </c>
      <c r="I1792" t="s">
        <v>2206</v>
      </c>
      <c r="J1792" t="s">
        <v>124</v>
      </c>
      <c r="K1792" t="s">
        <v>2195</v>
      </c>
      <c r="L1792">
        <v>0</v>
      </c>
      <c r="M1792">
        <v>796</v>
      </c>
      <c r="N1792" t="s">
        <v>10</v>
      </c>
      <c r="O1792">
        <v>1</v>
      </c>
      <c r="P1792">
        <v>7500</v>
      </c>
      <c r="Q1792">
        <f t="shared" si="85"/>
        <v>7500</v>
      </c>
      <c r="R1792">
        <f t="shared" si="86"/>
        <v>8400</v>
      </c>
      <c r="S1792"/>
      <c r="T1792" s="5"/>
      <c r="U1792" s="5"/>
      <c r="V1792" s="5"/>
      <c r="W1792" s="5"/>
      <c r="X1792" s="5"/>
      <c r="Y1792" s="5"/>
      <c r="Z1792" s="5"/>
      <c r="AA1792" s="5"/>
      <c r="AB1792" s="5"/>
      <c r="AC1792" s="5"/>
      <c r="AD1792" s="5"/>
      <c r="AE1792" s="5"/>
      <c r="AF1792" s="5"/>
      <c r="AG1792" s="5"/>
      <c r="AH1792" s="5"/>
      <c r="AI1792" s="5"/>
      <c r="AJ1792" s="5"/>
      <c r="AK1792" s="5"/>
      <c r="AL1792" s="5"/>
      <c r="AM1792" s="5"/>
      <c r="AN1792" s="5"/>
      <c r="AO1792" s="5"/>
      <c r="AP1792" s="5"/>
      <c r="AQ1792" s="5"/>
      <c r="AR1792" s="5"/>
      <c r="AS1792" s="5"/>
      <c r="AT1792" s="5"/>
      <c r="AU1792" s="5"/>
      <c r="AV1792" s="5"/>
      <c r="AW1792" s="5"/>
      <c r="AX1792" s="5"/>
      <c r="AY1792" s="5"/>
      <c r="AZ1792" s="5"/>
      <c r="BA1792" s="5"/>
      <c r="BB1792" s="5"/>
      <c r="BC1792" s="5"/>
      <c r="BD1792" s="5"/>
      <c r="BE1792" s="5"/>
      <c r="BF1792" s="5"/>
      <c r="BG1792" s="5"/>
      <c r="BH1792" s="5"/>
    </row>
    <row r="1793" spans="1:60" s="2" customFormat="1" ht="15" x14ac:dyDescent="0.25">
      <c r="A1793" t="s">
        <v>4121</v>
      </c>
      <c r="B1793" t="s">
        <v>25</v>
      </c>
      <c r="C1793" t="s">
        <v>3579</v>
      </c>
      <c r="D1793" t="s">
        <v>3580</v>
      </c>
      <c r="E1793" t="s">
        <v>26</v>
      </c>
      <c r="F1793" t="s">
        <v>1605</v>
      </c>
      <c r="G1793" t="s">
        <v>2749</v>
      </c>
      <c r="H1793" t="s">
        <v>125</v>
      </c>
      <c r="I1793" t="s">
        <v>2205</v>
      </c>
      <c r="J1793" t="s">
        <v>124</v>
      </c>
      <c r="K1793" t="s">
        <v>2195</v>
      </c>
      <c r="L1793">
        <v>0</v>
      </c>
      <c r="M1793">
        <v>796</v>
      </c>
      <c r="N1793" t="s">
        <v>10</v>
      </c>
      <c r="O1793">
        <v>4</v>
      </c>
      <c r="P1793">
        <v>2600</v>
      </c>
      <c r="Q1793">
        <f t="shared" si="85"/>
        <v>10400</v>
      </c>
      <c r="R1793">
        <f t="shared" si="86"/>
        <v>11648.000000000002</v>
      </c>
      <c r="S1793"/>
      <c r="T1793" s="5"/>
      <c r="U1793" s="5"/>
      <c r="V1793" s="5"/>
      <c r="W1793" s="5"/>
      <c r="X1793" s="5"/>
      <c r="Y1793" s="5"/>
      <c r="Z1793" s="5"/>
      <c r="AA1793" s="5"/>
      <c r="AB1793" s="5"/>
      <c r="AC1793" s="5"/>
      <c r="AD1793" s="5"/>
      <c r="AE1793" s="5"/>
      <c r="AF1793" s="5"/>
      <c r="AG1793" s="5"/>
      <c r="AH1793" s="5"/>
      <c r="AI1793" s="5"/>
      <c r="AJ1793" s="5"/>
      <c r="AK1793" s="5"/>
      <c r="AL1793" s="5"/>
      <c r="AM1793" s="5"/>
      <c r="AN1793" s="5"/>
      <c r="AO1793" s="5"/>
      <c r="AP1793" s="5"/>
      <c r="AQ1793" s="5"/>
      <c r="AR1793" s="5"/>
      <c r="AS1793" s="5"/>
      <c r="AT1793" s="5"/>
      <c r="AU1793" s="5"/>
      <c r="AV1793" s="5"/>
      <c r="AW1793" s="5"/>
      <c r="AX1793" s="5"/>
      <c r="AY1793" s="5"/>
      <c r="AZ1793" s="5"/>
      <c r="BA1793" s="5"/>
      <c r="BB1793" s="5"/>
      <c r="BC1793" s="5"/>
      <c r="BD1793" s="5"/>
      <c r="BE1793" s="5"/>
      <c r="BF1793" s="5"/>
      <c r="BG1793" s="5"/>
      <c r="BH1793" s="5"/>
    </row>
    <row r="1794" spans="1:60" s="2" customFormat="1" ht="15" x14ac:dyDescent="0.25">
      <c r="A1794" t="s">
        <v>4122</v>
      </c>
      <c r="B1794" t="s">
        <v>25</v>
      </c>
      <c r="C1794" t="s">
        <v>3581</v>
      </c>
      <c r="D1794" t="s">
        <v>3581</v>
      </c>
      <c r="E1794" t="s">
        <v>26</v>
      </c>
      <c r="F1794" t="s">
        <v>1605</v>
      </c>
      <c r="G1794" t="s">
        <v>2749</v>
      </c>
      <c r="H1794" t="s">
        <v>125</v>
      </c>
      <c r="I1794" t="s">
        <v>2205</v>
      </c>
      <c r="J1794" t="s">
        <v>124</v>
      </c>
      <c r="K1794" t="s">
        <v>2195</v>
      </c>
      <c r="L1794">
        <v>0</v>
      </c>
      <c r="M1794">
        <v>796</v>
      </c>
      <c r="N1794" t="s">
        <v>886</v>
      </c>
      <c r="O1794">
        <v>10</v>
      </c>
      <c r="P1794">
        <v>900</v>
      </c>
      <c r="Q1794">
        <f t="shared" si="85"/>
        <v>9000</v>
      </c>
      <c r="R1794">
        <f t="shared" si="86"/>
        <v>10080.000000000002</v>
      </c>
      <c r="S1794"/>
      <c r="T1794" s="5"/>
      <c r="U1794" s="5"/>
      <c r="V1794" s="5"/>
      <c r="W1794" s="5"/>
      <c r="X1794" s="5"/>
      <c r="Y1794" s="5"/>
      <c r="Z1794" s="5"/>
      <c r="AA1794" s="5"/>
      <c r="AB1794" s="5"/>
      <c r="AC1794" s="5"/>
      <c r="AD1794" s="5"/>
      <c r="AE1794" s="5"/>
      <c r="AF1794" s="5"/>
      <c r="AG1794" s="5"/>
      <c r="AH1794" s="5"/>
      <c r="AI1794" s="5"/>
      <c r="AJ1794" s="5"/>
      <c r="AK1794" s="5"/>
      <c r="AL1794" s="5"/>
      <c r="AM1794" s="5"/>
      <c r="AN1794" s="5"/>
      <c r="AO1794" s="5"/>
      <c r="AP1794" s="5"/>
      <c r="AQ1794" s="5"/>
      <c r="AR1794" s="5"/>
      <c r="AS1794" s="5"/>
      <c r="AT1794" s="5"/>
      <c r="AU1794" s="5"/>
      <c r="AV1794" s="5"/>
      <c r="AW1794" s="5"/>
      <c r="AX1794" s="5"/>
      <c r="AY1794" s="5"/>
      <c r="AZ1794" s="5"/>
      <c r="BA1794" s="5"/>
      <c r="BB1794" s="5"/>
      <c r="BC1794" s="5"/>
      <c r="BD1794" s="5"/>
      <c r="BE1794" s="5"/>
      <c r="BF1794" s="5"/>
      <c r="BG1794" s="5"/>
      <c r="BH1794" s="5"/>
    </row>
    <row r="1795" spans="1:60" s="2" customFormat="1" ht="15" x14ac:dyDescent="0.25">
      <c r="A1795" t="s">
        <v>4123</v>
      </c>
      <c r="B1795" t="s">
        <v>25</v>
      </c>
      <c r="C1795" t="s">
        <v>3581</v>
      </c>
      <c r="D1795" t="s">
        <v>3581</v>
      </c>
      <c r="E1795" t="s">
        <v>26</v>
      </c>
      <c r="F1795" t="s">
        <v>1605</v>
      </c>
      <c r="G1795" t="s">
        <v>2749</v>
      </c>
      <c r="H1795" t="s">
        <v>125</v>
      </c>
      <c r="I1795" t="s">
        <v>2206</v>
      </c>
      <c r="J1795" t="s">
        <v>124</v>
      </c>
      <c r="K1795" t="s">
        <v>2195</v>
      </c>
      <c r="L1795">
        <v>0</v>
      </c>
      <c r="M1795">
        <v>796</v>
      </c>
      <c r="N1795" t="s">
        <v>886</v>
      </c>
      <c r="O1795">
        <v>15</v>
      </c>
      <c r="P1795">
        <v>900</v>
      </c>
      <c r="Q1795">
        <f t="shared" si="85"/>
        <v>13500</v>
      </c>
      <c r="R1795">
        <f t="shared" si="86"/>
        <v>15120.000000000002</v>
      </c>
      <c r="S1795"/>
      <c r="T1795" s="5"/>
      <c r="U1795" s="5"/>
      <c r="V1795" s="5"/>
      <c r="W1795" s="5"/>
      <c r="X1795" s="5"/>
      <c r="Y1795" s="5"/>
      <c r="Z1795" s="5"/>
      <c r="AA1795" s="5"/>
      <c r="AB1795" s="5"/>
      <c r="AC1795" s="5"/>
      <c r="AD1795" s="5"/>
      <c r="AE1795" s="5"/>
      <c r="AF1795" s="5"/>
      <c r="AG1795" s="5"/>
      <c r="AH1795" s="5"/>
      <c r="AI1795" s="5"/>
      <c r="AJ1795" s="5"/>
      <c r="AK1795" s="5"/>
      <c r="AL1795" s="5"/>
      <c r="AM1795" s="5"/>
      <c r="AN1795" s="5"/>
      <c r="AO1795" s="5"/>
      <c r="AP1795" s="5"/>
      <c r="AQ1795" s="5"/>
      <c r="AR1795" s="5"/>
      <c r="AS1795" s="5"/>
      <c r="AT1795" s="5"/>
      <c r="AU1795" s="5"/>
      <c r="AV1795" s="5"/>
      <c r="AW1795" s="5"/>
      <c r="AX1795" s="5"/>
      <c r="AY1795" s="5"/>
      <c r="AZ1795" s="5"/>
      <c r="BA1795" s="5"/>
      <c r="BB1795" s="5"/>
      <c r="BC1795" s="5"/>
      <c r="BD1795" s="5"/>
      <c r="BE1795" s="5"/>
      <c r="BF1795" s="5"/>
      <c r="BG1795" s="5"/>
      <c r="BH1795" s="5"/>
    </row>
    <row r="1796" spans="1:60" s="2" customFormat="1" ht="15" x14ac:dyDescent="0.25">
      <c r="A1796" t="s">
        <v>4124</v>
      </c>
      <c r="B1796" t="s">
        <v>25</v>
      </c>
      <c r="C1796" t="s">
        <v>3582</v>
      </c>
      <c r="D1796" t="s">
        <v>3583</v>
      </c>
      <c r="E1796" t="s">
        <v>26</v>
      </c>
      <c r="F1796" t="s">
        <v>1605</v>
      </c>
      <c r="G1796" t="s">
        <v>2749</v>
      </c>
      <c r="H1796" t="s">
        <v>125</v>
      </c>
      <c r="I1796" t="s">
        <v>2205</v>
      </c>
      <c r="J1796" t="s">
        <v>124</v>
      </c>
      <c r="K1796" t="s">
        <v>2195</v>
      </c>
      <c r="L1796">
        <v>0</v>
      </c>
      <c r="M1796">
        <v>796</v>
      </c>
      <c r="N1796" t="s">
        <v>10</v>
      </c>
      <c r="O1796">
        <v>1</v>
      </c>
      <c r="P1796">
        <v>137500</v>
      </c>
      <c r="Q1796">
        <f t="shared" si="85"/>
        <v>137500</v>
      </c>
      <c r="R1796">
        <f t="shared" si="86"/>
        <v>154000.00000000003</v>
      </c>
      <c r="S1796"/>
      <c r="T1796" s="5"/>
      <c r="U1796" s="5"/>
      <c r="V1796" s="5"/>
      <c r="W1796" s="5"/>
      <c r="X1796" s="5"/>
      <c r="Y1796" s="5"/>
      <c r="Z1796" s="5"/>
      <c r="AA1796" s="5"/>
      <c r="AB1796" s="5"/>
      <c r="AC1796" s="5"/>
      <c r="AD1796" s="5"/>
      <c r="AE1796" s="5"/>
      <c r="AF1796" s="5"/>
      <c r="AG1796" s="5"/>
      <c r="AH1796" s="5"/>
      <c r="AI1796" s="5"/>
      <c r="AJ1796" s="5"/>
      <c r="AK1796" s="5"/>
      <c r="AL1796" s="5"/>
      <c r="AM1796" s="5"/>
      <c r="AN1796" s="5"/>
      <c r="AO1796" s="5"/>
      <c r="AP1796" s="5"/>
      <c r="AQ1796" s="5"/>
      <c r="AR1796" s="5"/>
      <c r="AS1796" s="5"/>
      <c r="AT1796" s="5"/>
      <c r="AU1796" s="5"/>
      <c r="AV1796" s="5"/>
      <c r="AW1796" s="5"/>
      <c r="AX1796" s="5"/>
      <c r="AY1796" s="5"/>
      <c r="AZ1796" s="5"/>
      <c r="BA1796" s="5"/>
      <c r="BB1796" s="5"/>
      <c r="BC1796" s="5"/>
      <c r="BD1796" s="5"/>
      <c r="BE1796" s="5"/>
      <c r="BF1796" s="5"/>
      <c r="BG1796" s="5"/>
      <c r="BH1796" s="5"/>
    </row>
    <row r="1797" spans="1:60" s="2" customFormat="1" ht="15" x14ac:dyDescent="0.25">
      <c r="A1797" t="s">
        <v>4125</v>
      </c>
      <c r="B1797" t="s">
        <v>25</v>
      </c>
      <c r="C1797" t="s">
        <v>3582</v>
      </c>
      <c r="D1797" t="s">
        <v>3584</v>
      </c>
      <c r="E1797" t="s">
        <v>26</v>
      </c>
      <c r="F1797" t="s">
        <v>1605</v>
      </c>
      <c r="G1797" t="s">
        <v>2749</v>
      </c>
      <c r="H1797" t="s">
        <v>125</v>
      </c>
      <c r="I1797" t="s">
        <v>2205</v>
      </c>
      <c r="J1797" t="s">
        <v>124</v>
      </c>
      <c r="K1797" t="s">
        <v>2195</v>
      </c>
      <c r="L1797">
        <v>0</v>
      </c>
      <c r="M1797">
        <v>796</v>
      </c>
      <c r="N1797" t="s">
        <v>10</v>
      </c>
      <c r="O1797">
        <v>1</v>
      </c>
      <c r="P1797">
        <v>132000</v>
      </c>
      <c r="Q1797">
        <f t="shared" si="85"/>
        <v>132000</v>
      </c>
      <c r="R1797">
        <f t="shared" si="86"/>
        <v>147840</v>
      </c>
      <c r="S1797"/>
      <c r="T1797" s="5"/>
      <c r="U1797" s="5"/>
      <c r="V1797" s="5"/>
      <c r="W1797" s="5"/>
      <c r="X1797" s="5"/>
      <c r="Y1797" s="5"/>
      <c r="Z1797" s="5"/>
      <c r="AA1797" s="5"/>
      <c r="AB1797" s="5"/>
      <c r="AC1797" s="5"/>
      <c r="AD1797" s="5"/>
      <c r="AE1797" s="5"/>
      <c r="AF1797" s="5"/>
      <c r="AG1797" s="5"/>
      <c r="AH1797" s="5"/>
      <c r="AI1797" s="5"/>
      <c r="AJ1797" s="5"/>
      <c r="AK1797" s="5"/>
      <c r="AL1797" s="5"/>
      <c r="AM1797" s="5"/>
      <c r="AN1797" s="5"/>
      <c r="AO1797" s="5"/>
      <c r="AP1797" s="5"/>
      <c r="AQ1797" s="5"/>
      <c r="AR1797" s="5"/>
      <c r="AS1797" s="5"/>
      <c r="AT1797" s="5"/>
      <c r="AU1797" s="5"/>
      <c r="AV1797" s="5"/>
      <c r="AW1797" s="5"/>
      <c r="AX1797" s="5"/>
      <c r="AY1797" s="5"/>
      <c r="AZ1797" s="5"/>
      <c r="BA1797" s="5"/>
      <c r="BB1797" s="5"/>
      <c r="BC1797" s="5"/>
      <c r="BD1797" s="5"/>
      <c r="BE1797" s="5"/>
      <c r="BF1797" s="5"/>
      <c r="BG1797" s="5"/>
      <c r="BH1797" s="5"/>
    </row>
    <row r="1798" spans="1:60" s="2" customFormat="1" ht="15" x14ac:dyDescent="0.25">
      <c r="A1798" t="s">
        <v>4126</v>
      </c>
      <c r="B1798" t="s">
        <v>25</v>
      </c>
      <c r="C1798" t="s">
        <v>3582</v>
      </c>
      <c r="D1798" t="s">
        <v>3585</v>
      </c>
      <c r="E1798" t="s">
        <v>26</v>
      </c>
      <c r="F1798" t="s">
        <v>1605</v>
      </c>
      <c r="G1798" t="s">
        <v>2749</v>
      </c>
      <c r="H1798" t="s">
        <v>125</v>
      </c>
      <c r="I1798" t="s">
        <v>2205</v>
      </c>
      <c r="J1798" t="s">
        <v>124</v>
      </c>
      <c r="K1798" t="s">
        <v>2195</v>
      </c>
      <c r="L1798">
        <v>0</v>
      </c>
      <c r="M1798">
        <v>796</v>
      </c>
      <c r="N1798" t="s">
        <v>10</v>
      </c>
      <c r="O1798">
        <v>1</v>
      </c>
      <c r="P1798">
        <v>31100</v>
      </c>
      <c r="Q1798">
        <f t="shared" si="85"/>
        <v>31100</v>
      </c>
      <c r="R1798">
        <f t="shared" si="86"/>
        <v>34832</v>
      </c>
      <c r="S1798"/>
      <c r="T1798" s="5"/>
      <c r="U1798" s="5"/>
      <c r="V1798" s="5"/>
      <c r="W1798" s="5"/>
      <c r="X1798" s="5"/>
      <c r="Y1798" s="5"/>
      <c r="Z1798" s="5"/>
      <c r="AA1798" s="5"/>
      <c r="AB1798" s="5"/>
      <c r="AC1798" s="5"/>
      <c r="AD1798" s="5"/>
      <c r="AE1798" s="5"/>
      <c r="AF1798" s="5"/>
      <c r="AG1798" s="5"/>
      <c r="AH1798" s="5"/>
      <c r="AI1798" s="5"/>
      <c r="AJ1798" s="5"/>
      <c r="AK1798" s="5"/>
      <c r="AL1798" s="5"/>
      <c r="AM1798" s="5"/>
      <c r="AN1798" s="5"/>
      <c r="AO1798" s="5"/>
      <c r="AP1798" s="5"/>
      <c r="AQ1798" s="5"/>
      <c r="AR1798" s="5"/>
      <c r="AS1798" s="5"/>
      <c r="AT1798" s="5"/>
      <c r="AU1798" s="5"/>
      <c r="AV1798" s="5"/>
      <c r="AW1798" s="5"/>
      <c r="AX1798" s="5"/>
      <c r="AY1798" s="5"/>
      <c r="AZ1798" s="5"/>
      <c r="BA1798" s="5"/>
      <c r="BB1798" s="5"/>
      <c r="BC1798" s="5"/>
      <c r="BD1798" s="5"/>
      <c r="BE1798" s="5"/>
      <c r="BF1798" s="5"/>
      <c r="BG1798" s="5"/>
      <c r="BH1798" s="5"/>
    </row>
    <row r="1799" spans="1:60" s="2" customFormat="1" ht="15" x14ac:dyDescent="0.25">
      <c r="A1799" t="s">
        <v>4127</v>
      </c>
      <c r="B1799" t="s">
        <v>25</v>
      </c>
      <c r="C1799" t="s">
        <v>3582</v>
      </c>
      <c r="D1799" t="s">
        <v>3583</v>
      </c>
      <c r="E1799" t="s">
        <v>26</v>
      </c>
      <c r="F1799" t="s">
        <v>1605</v>
      </c>
      <c r="G1799" t="s">
        <v>2749</v>
      </c>
      <c r="H1799" t="s">
        <v>145</v>
      </c>
      <c r="I1799" t="s">
        <v>1855</v>
      </c>
      <c r="J1799" t="s">
        <v>124</v>
      </c>
      <c r="K1799" t="s">
        <v>2195</v>
      </c>
      <c r="L1799">
        <v>0</v>
      </c>
      <c r="M1799">
        <v>796</v>
      </c>
      <c r="N1799" t="s">
        <v>10</v>
      </c>
      <c r="O1799">
        <v>1</v>
      </c>
      <c r="P1799">
        <v>137500</v>
      </c>
      <c r="Q1799">
        <f t="shared" si="85"/>
        <v>137500</v>
      </c>
      <c r="R1799">
        <f t="shared" si="86"/>
        <v>154000.00000000003</v>
      </c>
      <c r="S1799"/>
      <c r="T1799" s="5"/>
      <c r="U1799" s="5"/>
      <c r="V1799" s="5"/>
      <c r="W1799" s="5"/>
      <c r="X1799" s="5"/>
      <c r="Y1799" s="5"/>
      <c r="Z1799" s="5"/>
      <c r="AA1799" s="5"/>
      <c r="AB1799" s="5"/>
      <c r="AC1799" s="5"/>
      <c r="AD1799" s="5"/>
      <c r="AE1799" s="5"/>
      <c r="AF1799" s="5"/>
      <c r="AG1799" s="5"/>
      <c r="AH1799" s="5"/>
      <c r="AI1799" s="5"/>
      <c r="AJ1799" s="5"/>
      <c r="AK1799" s="5"/>
      <c r="AL1799" s="5"/>
      <c r="AM1799" s="5"/>
      <c r="AN1799" s="5"/>
      <c r="AO1799" s="5"/>
      <c r="AP1799" s="5"/>
      <c r="AQ1799" s="5"/>
      <c r="AR1799" s="5"/>
      <c r="AS1799" s="5"/>
      <c r="AT1799" s="5"/>
      <c r="AU1799" s="5"/>
      <c r="AV1799" s="5"/>
      <c r="AW1799" s="5"/>
      <c r="AX1799" s="5"/>
      <c r="AY1799" s="5"/>
      <c r="AZ1799" s="5"/>
      <c r="BA1799" s="5"/>
      <c r="BB1799" s="5"/>
      <c r="BC1799" s="5"/>
      <c r="BD1799" s="5"/>
      <c r="BE1799" s="5"/>
      <c r="BF1799" s="5"/>
      <c r="BG1799" s="5"/>
      <c r="BH1799" s="5"/>
    </row>
    <row r="1800" spans="1:60" s="2" customFormat="1" ht="15" x14ac:dyDescent="0.25">
      <c r="A1800" t="s">
        <v>4128</v>
      </c>
      <c r="B1800" t="s">
        <v>25</v>
      </c>
      <c r="C1800" t="s">
        <v>3586</v>
      </c>
      <c r="D1800" t="s">
        <v>3587</v>
      </c>
      <c r="E1800" t="s">
        <v>26</v>
      </c>
      <c r="F1800" t="s">
        <v>1605</v>
      </c>
      <c r="G1800" t="s">
        <v>2749</v>
      </c>
      <c r="H1800" t="s">
        <v>125</v>
      </c>
      <c r="I1800" t="s">
        <v>2206</v>
      </c>
      <c r="J1800" t="s">
        <v>124</v>
      </c>
      <c r="K1800" t="s">
        <v>2195</v>
      </c>
      <c r="L1800">
        <v>0</v>
      </c>
      <c r="M1800">
        <v>796</v>
      </c>
      <c r="N1800" t="s">
        <v>10</v>
      </c>
      <c r="O1800">
        <v>4</v>
      </c>
      <c r="P1800">
        <v>15000</v>
      </c>
      <c r="Q1800">
        <f t="shared" si="85"/>
        <v>60000</v>
      </c>
      <c r="R1800">
        <f t="shared" si="86"/>
        <v>67200</v>
      </c>
      <c r="S1800"/>
      <c r="T1800" s="5"/>
      <c r="U1800" s="5"/>
      <c r="V1800" s="5"/>
      <c r="W1800" s="5"/>
      <c r="X1800" s="5"/>
      <c r="Y1800" s="5"/>
      <c r="Z1800" s="5"/>
      <c r="AA1800" s="5"/>
      <c r="AB1800" s="5"/>
      <c r="AC1800" s="5"/>
      <c r="AD1800" s="5"/>
      <c r="AE1800" s="5"/>
      <c r="AF1800" s="5"/>
      <c r="AG1800" s="5"/>
      <c r="AH1800" s="5"/>
      <c r="AI1800" s="5"/>
      <c r="AJ1800" s="5"/>
      <c r="AK1800" s="5"/>
      <c r="AL1800" s="5"/>
      <c r="AM1800" s="5"/>
      <c r="AN1800" s="5"/>
      <c r="AO1800" s="5"/>
      <c r="AP1800" s="5"/>
      <c r="AQ1800" s="5"/>
      <c r="AR1800" s="5"/>
      <c r="AS1800" s="5"/>
      <c r="AT1800" s="5"/>
      <c r="AU1800" s="5"/>
      <c r="AV1800" s="5"/>
      <c r="AW1800" s="5"/>
      <c r="AX1800" s="5"/>
      <c r="AY1800" s="5"/>
      <c r="AZ1800" s="5"/>
      <c r="BA1800" s="5"/>
      <c r="BB1800" s="5"/>
      <c r="BC1800" s="5"/>
      <c r="BD1800" s="5"/>
      <c r="BE1800" s="5"/>
      <c r="BF1800" s="5"/>
      <c r="BG1800" s="5"/>
      <c r="BH1800" s="5"/>
    </row>
    <row r="1801" spans="1:60" s="2" customFormat="1" ht="15" x14ac:dyDescent="0.25">
      <c r="A1801" t="s">
        <v>4129</v>
      </c>
      <c r="B1801" t="s">
        <v>25</v>
      </c>
      <c r="C1801" t="s">
        <v>3666</v>
      </c>
      <c r="D1801" t="s">
        <v>3667</v>
      </c>
      <c r="E1801" t="s">
        <v>116</v>
      </c>
      <c r="F1801" t="s">
        <v>1605</v>
      </c>
      <c r="G1801" t="s">
        <v>2749</v>
      </c>
      <c r="H1801" t="s">
        <v>125</v>
      </c>
      <c r="I1801" t="s">
        <v>2205</v>
      </c>
      <c r="J1801" t="s">
        <v>124</v>
      </c>
      <c r="K1801" t="s">
        <v>2195</v>
      </c>
      <c r="L1801">
        <v>0</v>
      </c>
      <c r="M1801">
        <v>796</v>
      </c>
      <c r="N1801" t="s">
        <v>10</v>
      </c>
      <c r="O1801">
        <v>1</v>
      </c>
      <c r="P1801">
        <v>4000</v>
      </c>
      <c r="Q1801">
        <f t="shared" si="85"/>
        <v>4000</v>
      </c>
      <c r="R1801">
        <f t="shared" si="86"/>
        <v>4480</v>
      </c>
      <c r="S1801"/>
      <c r="T1801" s="5"/>
      <c r="U1801" s="5"/>
      <c r="V1801" s="5"/>
      <c r="W1801" s="5"/>
      <c r="X1801" s="5"/>
      <c r="Y1801" s="5"/>
      <c r="Z1801" s="5"/>
      <c r="AA1801" s="5"/>
      <c r="AB1801" s="5"/>
      <c r="AC1801" s="5"/>
      <c r="AD1801" s="5"/>
      <c r="AE1801" s="5"/>
      <c r="AF1801" s="5"/>
      <c r="AG1801" s="5"/>
      <c r="AH1801" s="5"/>
      <c r="AI1801" s="5"/>
      <c r="AJ1801" s="5"/>
      <c r="AK1801" s="5"/>
      <c r="AL1801" s="5"/>
      <c r="AM1801" s="5"/>
      <c r="AN1801" s="5"/>
      <c r="AO1801" s="5"/>
      <c r="AP1801" s="5"/>
      <c r="AQ1801" s="5"/>
      <c r="AR1801" s="5"/>
      <c r="AS1801" s="5"/>
      <c r="AT1801" s="5"/>
      <c r="AU1801" s="5"/>
      <c r="AV1801" s="5"/>
      <c r="AW1801" s="5"/>
      <c r="AX1801" s="5"/>
      <c r="AY1801" s="5"/>
      <c r="AZ1801" s="5"/>
      <c r="BA1801" s="5"/>
      <c r="BB1801" s="5"/>
      <c r="BC1801" s="5"/>
      <c r="BD1801" s="5"/>
      <c r="BE1801" s="5"/>
      <c r="BF1801" s="5"/>
      <c r="BG1801" s="5"/>
      <c r="BH1801" s="5"/>
    </row>
    <row r="1802" spans="1:60" s="2" customFormat="1" ht="15" x14ac:dyDescent="0.25">
      <c r="A1802" t="s">
        <v>4130</v>
      </c>
      <c r="B1802" t="s">
        <v>25</v>
      </c>
      <c r="C1802" t="s">
        <v>3666</v>
      </c>
      <c r="D1802" t="s">
        <v>3668</v>
      </c>
      <c r="E1802" t="s">
        <v>116</v>
      </c>
      <c r="F1802" t="s">
        <v>1605</v>
      </c>
      <c r="G1802" t="s">
        <v>2749</v>
      </c>
      <c r="H1802" t="s">
        <v>125</v>
      </c>
      <c r="I1802" t="s">
        <v>2205</v>
      </c>
      <c r="J1802" t="s">
        <v>124</v>
      </c>
      <c r="K1802" t="s">
        <v>2195</v>
      </c>
      <c r="L1802">
        <v>0</v>
      </c>
      <c r="M1802">
        <v>796</v>
      </c>
      <c r="N1802" t="s">
        <v>10</v>
      </c>
      <c r="O1802">
        <v>2</v>
      </c>
      <c r="P1802">
        <v>7300</v>
      </c>
      <c r="Q1802">
        <f t="shared" si="85"/>
        <v>14600</v>
      </c>
      <c r="R1802">
        <f t="shared" si="86"/>
        <v>16352.000000000002</v>
      </c>
      <c r="S1802"/>
      <c r="T1802" s="5"/>
      <c r="U1802" s="5"/>
      <c r="V1802" s="5"/>
      <c r="W1802" s="5"/>
      <c r="X1802" s="5"/>
      <c r="Y1802" s="5"/>
      <c r="Z1802" s="5"/>
      <c r="AA1802" s="5"/>
      <c r="AB1802" s="5"/>
      <c r="AC1802" s="5"/>
      <c r="AD1802" s="5"/>
      <c r="AE1802" s="5"/>
      <c r="AF1802" s="5"/>
      <c r="AG1802" s="5"/>
      <c r="AH1802" s="5"/>
      <c r="AI1802" s="5"/>
      <c r="AJ1802" s="5"/>
      <c r="AK1802" s="5"/>
      <c r="AL1802" s="5"/>
      <c r="AM1802" s="5"/>
      <c r="AN1802" s="5"/>
      <c r="AO1802" s="5"/>
      <c r="AP1802" s="5"/>
      <c r="AQ1802" s="5"/>
      <c r="AR1802" s="5"/>
      <c r="AS1802" s="5"/>
      <c r="AT1802" s="5"/>
      <c r="AU1802" s="5"/>
      <c r="AV1802" s="5"/>
      <c r="AW1802" s="5"/>
      <c r="AX1802" s="5"/>
      <c r="AY1802" s="5"/>
      <c r="AZ1802" s="5"/>
      <c r="BA1802" s="5"/>
      <c r="BB1802" s="5"/>
      <c r="BC1802" s="5"/>
      <c r="BD1802" s="5"/>
      <c r="BE1802" s="5"/>
      <c r="BF1802" s="5"/>
      <c r="BG1802" s="5"/>
      <c r="BH1802" s="5"/>
    </row>
    <row r="1803" spans="1:60" s="2" customFormat="1" ht="15" x14ac:dyDescent="0.25">
      <c r="A1803" t="s">
        <v>4131</v>
      </c>
      <c r="B1803" t="s">
        <v>25</v>
      </c>
      <c r="C1803" t="s">
        <v>3666</v>
      </c>
      <c r="D1803" t="s">
        <v>3669</v>
      </c>
      <c r="E1803" t="s">
        <v>116</v>
      </c>
      <c r="F1803" t="s">
        <v>1605</v>
      </c>
      <c r="G1803" t="s">
        <v>2749</v>
      </c>
      <c r="H1803" t="s">
        <v>125</v>
      </c>
      <c r="I1803" t="s">
        <v>2205</v>
      </c>
      <c r="J1803" t="s">
        <v>124</v>
      </c>
      <c r="K1803" t="s">
        <v>2195</v>
      </c>
      <c r="L1803">
        <v>0</v>
      </c>
      <c r="M1803">
        <v>796</v>
      </c>
      <c r="N1803" t="s">
        <v>10</v>
      </c>
      <c r="O1803">
        <v>2</v>
      </c>
      <c r="P1803">
        <v>34400</v>
      </c>
      <c r="Q1803">
        <f t="shared" si="85"/>
        <v>68800</v>
      </c>
      <c r="R1803">
        <f t="shared" si="86"/>
        <v>77056.000000000015</v>
      </c>
      <c r="S1803"/>
      <c r="T1803" s="5"/>
      <c r="U1803" s="5"/>
      <c r="V1803" s="5"/>
      <c r="W1803" s="5"/>
      <c r="X1803" s="5"/>
      <c r="Y1803" s="5"/>
      <c r="Z1803" s="5"/>
      <c r="AA1803" s="5"/>
      <c r="AB1803" s="5"/>
      <c r="AC1803" s="5"/>
      <c r="AD1803" s="5"/>
      <c r="AE1803" s="5"/>
      <c r="AF1803" s="5"/>
      <c r="AG1803" s="5"/>
      <c r="AH1803" s="5"/>
      <c r="AI1803" s="5"/>
      <c r="AJ1803" s="5"/>
      <c r="AK1803" s="5"/>
      <c r="AL1803" s="5"/>
      <c r="AM1803" s="5"/>
      <c r="AN1803" s="5"/>
      <c r="AO1803" s="5"/>
      <c r="AP1803" s="5"/>
      <c r="AQ1803" s="5"/>
      <c r="AR1803" s="5"/>
      <c r="AS1803" s="5"/>
      <c r="AT1803" s="5"/>
      <c r="AU1803" s="5"/>
      <c r="AV1803" s="5"/>
      <c r="AW1803" s="5"/>
      <c r="AX1803" s="5"/>
      <c r="AY1803" s="5"/>
      <c r="AZ1803" s="5"/>
      <c r="BA1803" s="5"/>
      <c r="BB1803" s="5"/>
      <c r="BC1803" s="5"/>
      <c r="BD1803" s="5"/>
      <c r="BE1803" s="5"/>
      <c r="BF1803" s="5"/>
      <c r="BG1803" s="5"/>
      <c r="BH1803" s="5"/>
    </row>
    <row r="1804" spans="1:60" s="2" customFormat="1" ht="15" x14ac:dyDescent="0.25">
      <c r="A1804" t="s">
        <v>4132</v>
      </c>
      <c r="B1804" t="s">
        <v>25</v>
      </c>
      <c r="C1804" t="s">
        <v>3666</v>
      </c>
      <c r="D1804" t="s">
        <v>3670</v>
      </c>
      <c r="E1804" t="s">
        <v>116</v>
      </c>
      <c r="F1804" t="s">
        <v>1605</v>
      </c>
      <c r="G1804" t="s">
        <v>2749</v>
      </c>
      <c r="H1804" t="s">
        <v>125</v>
      </c>
      <c r="I1804" t="s">
        <v>2205</v>
      </c>
      <c r="J1804" t="s">
        <v>124</v>
      </c>
      <c r="K1804" t="s">
        <v>2195</v>
      </c>
      <c r="L1804">
        <v>0</v>
      </c>
      <c r="M1804">
        <v>796</v>
      </c>
      <c r="N1804" t="s">
        <v>10</v>
      </c>
      <c r="O1804">
        <v>1</v>
      </c>
      <c r="P1804">
        <v>1320</v>
      </c>
      <c r="Q1804">
        <f t="shared" si="85"/>
        <v>1320</v>
      </c>
      <c r="R1804">
        <f t="shared" si="86"/>
        <v>1478.4</v>
      </c>
      <c r="S1804"/>
      <c r="T1804" s="5"/>
      <c r="U1804" s="5"/>
      <c r="V1804" s="5"/>
      <c r="W1804" s="5"/>
      <c r="X1804" s="5"/>
      <c r="Y1804" s="5"/>
      <c r="Z1804" s="5"/>
      <c r="AA1804" s="5"/>
      <c r="AB1804" s="5"/>
      <c r="AC1804" s="5"/>
      <c r="AD1804" s="5"/>
      <c r="AE1804" s="5"/>
      <c r="AF1804" s="5"/>
      <c r="AG1804" s="5"/>
      <c r="AH1804" s="5"/>
      <c r="AI1804" s="5"/>
      <c r="AJ1804" s="5"/>
      <c r="AK1804" s="5"/>
      <c r="AL1804" s="5"/>
      <c r="AM1804" s="5"/>
      <c r="AN1804" s="5"/>
      <c r="AO1804" s="5"/>
      <c r="AP1804" s="5"/>
      <c r="AQ1804" s="5"/>
      <c r="AR1804" s="5"/>
      <c r="AS1804" s="5"/>
      <c r="AT1804" s="5"/>
      <c r="AU1804" s="5"/>
      <c r="AV1804" s="5"/>
      <c r="AW1804" s="5"/>
      <c r="AX1804" s="5"/>
      <c r="AY1804" s="5"/>
      <c r="AZ1804" s="5"/>
      <c r="BA1804" s="5"/>
      <c r="BB1804" s="5"/>
      <c r="BC1804" s="5"/>
      <c r="BD1804" s="5"/>
      <c r="BE1804" s="5"/>
      <c r="BF1804" s="5"/>
      <c r="BG1804" s="5"/>
      <c r="BH1804" s="5"/>
    </row>
    <row r="1805" spans="1:60" s="2" customFormat="1" ht="15" x14ac:dyDescent="0.25">
      <c r="A1805" t="s">
        <v>4133</v>
      </c>
      <c r="B1805" t="s">
        <v>25</v>
      </c>
      <c r="C1805" t="s">
        <v>3666</v>
      </c>
      <c r="D1805" t="s">
        <v>3671</v>
      </c>
      <c r="E1805" t="s">
        <v>116</v>
      </c>
      <c r="F1805" t="s">
        <v>1605</v>
      </c>
      <c r="G1805" t="s">
        <v>2749</v>
      </c>
      <c r="H1805" t="s">
        <v>125</v>
      </c>
      <c r="I1805" t="s">
        <v>2205</v>
      </c>
      <c r="J1805" t="s">
        <v>124</v>
      </c>
      <c r="K1805" t="s">
        <v>2195</v>
      </c>
      <c r="L1805">
        <v>0</v>
      </c>
      <c r="M1805">
        <v>796</v>
      </c>
      <c r="N1805" t="s">
        <v>10</v>
      </c>
      <c r="O1805">
        <v>1</v>
      </c>
      <c r="P1805">
        <v>3200</v>
      </c>
      <c r="Q1805">
        <f t="shared" si="85"/>
        <v>3200</v>
      </c>
      <c r="R1805">
        <f t="shared" si="86"/>
        <v>3584.0000000000005</v>
      </c>
      <c r="S1805"/>
      <c r="T1805" s="5"/>
      <c r="U1805" s="5"/>
      <c r="V1805" s="5"/>
      <c r="W1805" s="5"/>
      <c r="X1805" s="5"/>
      <c r="Y1805" s="5"/>
      <c r="Z1805" s="5"/>
      <c r="AA1805" s="5"/>
      <c r="AB1805" s="5"/>
      <c r="AC1805" s="5"/>
      <c r="AD1805" s="5"/>
      <c r="AE1805" s="5"/>
      <c r="AF1805" s="5"/>
      <c r="AG1805" s="5"/>
      <c r="AH1805" s="5"/>
      <c r="AI1805" s="5"/>
      <c r="AJ1805" s="5"/>
      <c r="AK1805" s="5"/>
      <c r="AL1805" s="5"/>
      <c r="AM1805" s="5"/>
      <c r="AN1805" s="5"/>
      <c r="AO1805" s="5"/>
      <c r="AP1805" s="5"/>
      <c r="AQ1805" s="5"/>
      <c r="AR1805" s="5"/>
      <c r="AS1805" s="5"/>
      <c r="AT1805" s="5"/>
      <c r="AU1805" s="5"/>
      <c r="AV1805" s="5"/>
      <c r="AW1805" s="5"/>
      <c r="AX1805" s="5"/>
      <c r="AY1805" s="5"/>
      <c r="AZ1805" s="5"/>
      <c r="BA1805" s="5"/>
      <c r="BB1805" s="5"/>
      <c r="BC1805" s="5"/>
      <c r="BD1805" s="5"/>
      <c r="BE1805" s="5"/>
      <c r="BF1805" s="5"/>
      <c r="BG1805" s="5"/>
      <c r="BH1805" s="5"/>
    </row>
    <row r="1806" spans="1:60" s="2" customFormat="1" ht="15" x14ac:dyDescent="0.25">
      <c r="A1806" t="s">
        <v>4134</v>
      </c>
      <c r="B1806" t="s">
        <v>25</v>
      </c>
      <c r="C1806" t="s">
        <v>3666</v>
      </c>
      <c r="D1806" t="s">
        <v>3672</v>
      </c>
      <c r="E1806" t="s">
        <v>116</v>
      </c>
      <c r="F1806" t="s">
        <v>1605</v>
      </c>
      <c r="G1806" t="s">
        <v>2749</v>
      </c>
      <c r="H1806" t="s">
        <v>145</v>
      </c>
      <c r="I1806" t="s">
        <v>3429</v>
      </c>
      <c r="J1806" t="s">
        <v>124</v>
      </c>
      <c r="K1806" t="s">
        <v>2195</v>
      </c>
      <c r="L1806">
        <v>0</v>
      </c>
      <c r="M1806">
        <v>796</v>
      </c>
      <c r="N1806" t="s">
        <v>10</v>
      </c>
      <c r="O1806">
        <v>1</v>
      </c>
      <c r="P1806">
        <v>7100</v>
      </c>
      <c r="Q1806">
        <f t="shared" si="85"/>
        <v>7100</v>
      </c>
      <c r="R1806">
        <f t="shared" si="86"/>
        <v>7952.0000000000009</v>
      </c>
      <c r="S1806"/>
      <c r="T1806" s="5"/>
      <c r="U1806" s="5"/>
      <c r="V1806" s="5"/>
      <c r="W1806" s="5"/>
      <c r="X1806" s="5"/>
      <c r="Y1806" s="5"/>
      <c r="Z1806" s="5"/>
      <c r="AA1806" s="5"/>
      <c r="AB1806" s="5"/>
      <c r="AC1806" s="5"/>
      <c r="AD1806" s="5"/>
      <c r="AE1806" s="5"/>
      <c r="AF1806" s="5"/>
      <c r="AG1806" s="5"/>
      <c r="AH1806" s="5"/>
      <c r="AI1806" s="5"/>
      <c r="AJ1806" s="5"/>
      <c r="AK1806" s="5"/>
      <c r="AL1806" s="5"/>
      <c r="AM1806" s="5"/>
      <c r="AN1806" s="5"/>
      <c r="AO1806" s="5"/>
      <c r="AP1806" s="5"/>
      <c r="AQ1806" s="5"/>
      <c r="AR1806" s="5"/>
      <c r="AS1806" s="5"/>
      <c r="AT1806" s="5"/>
      <c r="AU1806" s="5"/>
      <c r="AV1806" s="5"/>
      <c r="AW1806" s="5"/>
      <c r="AX1806" s="5"/>
      <c r="AY1806" s="5"/>
      <c r="AZ1806" s="5"/>
      <c r="BA1806" s="5"/>
      <c r="BB1806" s="5"/>
      <c r="BC1806" s="5"/>
      <c r="BD1806" s="5"/>
      <c r="BE1806" s="5"/>
      <c r="BF1806" s="5"/>
      <c r="BG1806" s="5"/>
      <c r="BH1806" s="5"/>
    </row>
    <row r="1807" spans="1:60" s="2" customFormat="1" ht="15" x14ac:dyDescent="0.25">
      <c r="A1807" t="s">
        <v>4135</v>
      </c>
      <c r="B1807" t="s">
        <v>25</v>
      </c>
      <c r="C1807" t="s">
        <v>3666</v>
      </c>
      <c r="D1807" t="s">
        <v>3673</v>
      </c>
      <c r="E1807" t="s">
        <v>116</v>
      </c>
      <c r="F1807" t="s">
        <v>1605</v>
      </c>
      <c r="G1807" t="s">
        <v>2749</v>
      </c>
      <c r="H1807" t="s">
        <v>126</v>
      </c>
      <c r="I1807" t="s">
        <v>2211</v>
      </c>
      <c r="J1807" t="s">
        <v>124</v>
      </c>
      <c r="K1807" t="s">
        <v>2195</v>
      </c>
      <c r="L1807">
        <v>0</v>
      </c>
      <c r="M1807">
        <v>796</v>
      </c>
      <c r="N1807" t="s">
        <v>10</v>
      </c>
      <c r="O1807">
        <v>1</v>
      </c>
      <c r="P1807">
        <v>11000</v>
      </c>
      <c r="Q1807">
        <f t="shared" si="85"/>
        <v>11000</v>
      </c>
      <c r="R1807">
        <f t="shared" si="86"/>
        <v>12320.000000000002</v>
      </c>
      <c r="S1807"/>
      <c r="T1807" s="5"/>
      <c r="U1807" s="5"/>
      <c r="V1807" s="5"/>
      <c r="W1807" s="5"/>
      <c r="X1807" s="5"/>
      <c r="Y1807" s="5"/>
      <c r="Z1807" s="5"/>
      <c r="AA1807" s="5"/>
      <c r="AB1807" s="5"/>
      <c r="AC1807" s="5"/>
      <c r="AD1807" s="5"/>
      <c r="AE1807" s="5"/>
      <c r="AF1807" s="5"/>
      <c r="AG1807" s="5"/>
      <c r="AH1807" s="5"/>
      <c r="AI1807" s="5"/>
      <c r="AJ1807" s="5"/>
      <c r="AK1807" s="5"/>
      <c r="AL1807" s="5"/>
      <c r="AM1807" s="5"/>
      <c r="AN1807" s="5"/>
      <c r="AO1807" s="5"/>
      <c r="AP1807" s="5"/>
      <c r="AQ1807" s="5"/>
      <c r="AR1807" s="5"/>
      <c r="AS1807" s="5"/>
      <c r="AT1807" s="5"/>
      <c r="AU1807" s="5"/>
      <c r="AV1807" s="5"/>
      <c r="AW1807" s="5"/>
      <c r="AX1807" s="5"/>
      <c r="AY1807" s="5"/>
      <c r="AZ1807" s="5"/>
      <c r="BA1807" s="5"/>
      <c r="BB1807" s="5"/>
      <c r="BC1807" s="5"/>
      <c r="BD1807" s="5"/>
      <c r="BE1807" s="5"/>
      <c r="BF1807" s="5"/>
      <c r="BG1807" s="5"/>
      <c r="BH1807" s="5"/>
    </row>
    <row r="1808" spans="1:60" s="2" customFormat="1" ht="15" x14ac:dyDescent="0.25">
      <c r="A1808" t="s">
        <v>4136</v>
      </c>
      <c r="B1808" t="s">
        <v>25</v>
      </c>
      <c r="C1808" t="s">
        <v>3666</v>
      </c>
      <c r="D1808" t="s">
        <v>3673</v>
      </c>
      <c r="E1808" t="s">
        <v>116</v>
      </c>
      <c r="F1808" t="s">
        <v>1605</v>
      </c>
      <c r="G1808" t="s">
        <v>2749</v>
      </c>
      <c r="H1808" t="s">
        <v>753</v>
      </c>
      <c r="I1808" t="s">
        <v>2212</v>
      </c>
      <c r="J1808" t="s">
        <v>124</v>
      </c>
      <c r="K1808" t="s">
        <v>2195</v>
      </c>
      <c r="L1808">
        <v>0</v>
      </c>
      <c r="M1808">
        <v>796</v>
      </c>
      <c r="N1808" t="s">
        <v>10</v>
      </c>
      <c r="O1808">
        <v>1</v>
      </c>
      <c r="P1808">
        <v>11000</v>
      </c>
      <c r="Q1808">
        <f t="shared" si="85"/>
        <v>11000</v>
      </c>
      <c r="R1808">
        <f t="shared" si="86"/>
        <v>12320.000000000002</v>
      </c>
      <c r="S1808"/>
      <c r="T1808" s="5"/>
      <c r="U1808" s="5"/>
      <c r="V1808" s="5"/>
      <c r="W1808" s="5"/>
      <c r="X1808" s="5"/>
      <c r="Y1808" s="5"/>
      <c r="Z1808" s="5"/>
      <c r="AA1808" s="5"/>
      <c r="AB1808" s="5"/>
      <c r="AC1808" s="5"/>
      <c r="AD1808" s="5"/>
      <c r="AE1808" s="5"/>
      <c r="AF1808" s="5"/>
      <c r="AG1808" s="5"/>
      <c r="AH1808" s="5"/>
      <c r="AI1808" s="5"/>
      <c r="AJ1808" s="5"/>
      <c r="AK1808" s="5"/>
      <c r="AL1808" s="5"/>
      <c r="AM1808" s="5"/>
      <c r="AN1808" s="5"/>
      <c r="AO1808" s="5"/>
      <c r="AP1808" s="5"/>
      <c r="AQ1808" s="5"/>
      <c r="AR1808" s="5"/>
      <c r="AS1808" s="5"/>
      <c r="AT1808" s="5"/>
      <c r="AU1808" s="5"/>
      <c r="AV1808" s="5"/>
      <c r="AW1808" s="5"/>
      <c r="AX1808" s="5"/>
      <c r="AY1808" s="5"/>
      <c r="AZ1808" s="5"/>
      <c r="BA1808" s="5"/>
      <c r="BB1808" s="5"/>
      <c r="BC1808" s="5"/>
      <c r="BD1808" s="5"/>
      <c r="BE1808" s="5"/>
      <c r="BF1808" s="5"/>
      <c r="BG1808" s="5"/>
      <c r="BH1808" s="5"/>
    </row>
    <row r="1809" spans="1:60" s="2" customFormat="1" ht="15" x14ac:dyDescent="0.25">
      <c r="A1809" t="s">
        <v>4137</v>
      </c>
      <c r="B1809" t="s">
        <v>25</v>
      </c>
      <c r="C1809" t="s">
        <v>3666</v>
      </c>
      <c r="D1809" t="s">
        <v>3673</v>
      </c>
      <c r="E1809" t="s">
        <v>116</v>
      </c>
      <c r="F1809" t="s">
        <v>1605</v>
      </c>
      <c r="G1809" t="s">
        <v>2749</v>
      </c>
      <c r="H1809" t="s">
        <v>140</v>
      </c>
      <c r="I1809" t="s">
        <v>3420</v>
      </c>
      <c r="J1809" t="s">
        <v>124</v>
      </c>
      <c r="K1809" t="s">
        <v>2195</v>
      </c>
      <c r="L1809">
        <v>0</v>
      </c>
      <c r="M1809">
        <v>796</v>
      </c>
      <c r="N1809" t="s">
        <v>10</v>
      </c>
      <c r="O1809">
        <v>1</v>
      </c>
      <c r="P1809">
        <v>11000</v>
      </c>
      <c r="Q1809">
        <f t="shared" si="85"/>
        <v>11000</v>
      </c>
      <c r="R1809">
        <f t="shared" si="86"/>
        <v>12320.000000000002</v>
      </c>
      <c r="S1809"/>
      <c r="T1809" s="5"/>
      <c r="U1809" s="5"/>
      <c r="V1809" s="5"/>
      <c r="W1809" s="5"/>
      <c r="X1809" s="5"/>
      <c r="Y1809" s="5"/>
      <c r="Z1809" s="5"/>
      <c r="AA1809" s="5"/>
      <c r="AB1809" s="5"/>
      <c r="AC1809" s="5"/>
      <c r="AD1809" s="5"/>
      <c r="AE1809" s="5"/>
      <c r="AF1809" s="5"/>
      <c r="AG1809" s="5"/>
      <c r="AH1809" s="5"/>
      <c r="AI1809" s="5"/>
      <c r="AJ1809" s="5"/>
      <c r="AK1809" s="5"/>
      <c r="AL1809" s="5"/>
      <c r="AM1809" s="5"/>
      <c r="AN1809" s="5"/>
      <c r="AO1809" s="5"/>
      <c r="AP1809" s="5"/>
      <c r="AQ1809" s="5"/>
      <c r="AR1809" s="5"/>
      <c r="AS1809" s="5"/>
      <c r="AT1809" s="5"/>
      <c r="AU1809" s="5"/>
      <c r="AV1809" s="5"/>
      <c r="AW1809" s="5"/>
      <c r="AX1809" s="5"/>
      <c r="AY1809" s="5"/>
      <c r="AZ1809" s="5"/>
      <c r="BA1809" s="5"/>
      <c r="BB1809" s="5"/>
      <c r="BC1809" s="5"/>
      <c r="BD1809" s="5"/>
      <c r="BE1809" s="5"/>
      <c r="BF1809" s="5"/>
      <c r="BG1809" s="5"/>
      <c r="BH1809" s="5"/>
    </row>
    <row r="1810" spans="1:60" s="2" customFormat="1" ht="15" x14ac:dyDescent="0.25">
      <c r="A1810" t="s">
        <v>4138</v>
      </c>
      <c r="B1810" t="s">
        <v>25</v>
      </c>
      <c r="C1810" t="s">
        <v>3666</v>
      </c>
      <c r="D1810" t="s">
        <v>3673</v>
      </c>
      <c r="E1810" t="s">
        <v>116</v>
      </c>
      <c r="F1810" t="s">
        <v>1605</v>
      </c>
      <c r="G1810" t="s">
        <v>2749</v>
      </c>
      <c r="H1810" t="s">
        <v>146</v>
      </c>
      <c r="I1810" t="s">
        <v>2820</v>
      </c>
      <c r="J1810" t="s">
        <v>124</v>
      </c>
      <c r="K1810" t="s">
        <v>2195</v>
      </c>
      <c r="L1810">
        <v>0</v>
      </c>
      <c r="M1810">
        <v>796</v>
      </c>
      <c r="N1810" t="s">
        <v>10</v>
      </c>
      <c r="O1810">
        <v>1</v>
      </c>
      <c r="P1810">
        <v>11000</v>
      </c>
      <c r="Q1810">
        <f t="shared" si="85"/>
        <v>11000</v>
      </c>
      <c r="R1810">
        <f t="shared" si="86"/>
        <v>12320.000000000002</v>
      </c>
      <c r="S1810"/>
      <c r="T1810" s="5"/>
      <c r="U1810" s="5"/>
      <c r="V1810" s="5"/>
      <c r="W1810" s="5"/>
      <c r="X1810" s="5"/>
      <c r="Y1810" s="5"/>
      <c r="Z1810" s="5"/>
      <c r="AA1810" s="5"/>
      <c r="AB1810" s="5"/>
      <c r="AC1810" s="5"/>
      <c r="AD1810" s="5"/>
      <c r="AE1810" s="5"/>
      <c r="AF1810" s="5"/>
      <c r="AG1810" s="5"/>
      <c r="AH1810" s="5"/>
      <c r="AI1810" s="5"/>
      <c r="AJ1810" s="5"/>
      <c r="AK1810" s="5"/>
      <c r="AL1810" s="5"/>
      <c r="AM1810" s="5"/>
      <c r="AN1810" s="5"/>
      <c r="AO1810" s="5"/>
      <c r="AP1810" s="5"/>
      <c r="AQ1810" s="5"/>
      <c r="AR1810" s="5"/>
      <c r="AS1810" s="5"/>
      <c r="AT1810" s="5"/>
      <c r="AU1810" s="5"/>
      <c r="AV1810" s="5"/>
      <c r="AW1810" s="5"/>
      <c r="AX1810" s="5"/>
      <c r="AY1810" s="5"/>
      <c r="AZ1810" s="5"/>
      <c r="BA1810" s="5"/>
      <c r="BB1810" s="5"/>
      <c r="BC1810" s="5"/>
      <c r="BD1810" s="5"/>
      <c r="BE1810" s="5"/>
      <c r="BF1810" s="5"/>
      <c r="BG1810" s="5"/>
      <c r="BH1810" s="5"/>
    </row>
    <row r="1811" spans="1:60" s="2" customFormat="1" ht="15" x14ac:dyDescent="0.25">
      <c r="A1811" t="s">
        <v>4139</v>
      </c>
      <c r="B1811" t="s">
        <v>25</v>
      </c>
      <c r="C1811" t="s">
        <v>3666</v>
      </c>
      <c r="D1811" t="s">
        <v>3673</v>
      </c>
      <c r="E1811" t="s">
        <v>116</v>
      </c>
      <c r="F1811" t="s">
        <v>1605</v>
      </c>
      <c r="G1811" t="s">
        <v>2749</v>
      </c>
      <c r="H1811" t="s">
        <v>1488</v>
      </c>
      <c r="I1811" t="s">
        <v>3421</v>
      </c>
      <c r="J1811" t="s">
        <v>124</v>
      </c>
      <c r="K1811" t="s">
        <v>2195</v>
      </c>
      <c r="L1811">
        <v>0</v>
      </c>
      <c r="M1811">
        <v>796</v>
      </c>
      <c r="N1811" t="s">
        <v>10</v>
      </c>
      <c r="O1811">
        <v>1</v>
      </c>
      <c r="P1811">
        <v>11000</v>
      </c>
      <c r="Q1811">
        <f t="shared" si="85"/>
        <v>11000</v>
      </c>
      <c r="R1811">
        <f t="shared" si="86"/>
        <v>12320.000000000002</v>
      </c>
      <c r="S1811"/>
      <c r="T1811" s="5"/>
      <c r="U1811" s="5"/>
      <c r="V1811" s="5"/>
      <c r="W1811" s="5"/>
      <c r="X1811" s="5"/>
      <c r="Y1811" s="5"/>
      <c r="Z1811" s="5"/>
      <c r="AA1811" s="5"/>
      <c r="AB1811" s="5"/>
      <c r="AC1811" s="5"/>
      <c r="AD1811" s="5"/>
      <c r="AE1811" s="5"/>
      <c r="AF1811" s="5"/>
      <c r="AG1811" s="5"/>
      <c r="AH1811" s="5"/>
      <c r="AI1811" s="5"/>
      <c r="AJ1811" s="5"/>
      <c r="AK1811" s="5"/>
      <c r="AL1811" s="5"/>
      <c r="AM1811" s="5"/>
      <c r="AN1811" s="5"/>
      <c r="AO1811" s="5"/>
      <c r="AP1811" s="5"/>
      <c r="AQ1811" s="5"/>
      <c r="AR1811" s="5"/>
      <c r="AS1811" s="5"/>
      <c r="AT1811" s="5"/>
      <c r="AU1811" s="5"/>
      <c r="AV1811" s="5"/>
      <c r="AW1811" s="5"/>
      <c r="AX1811" s="5"/>
      <c r="AY1811" s="5"/>
      <c r="AZ1811" s="5"/>
      <c r="BA1811" s="5"/>
      <c r="BB1811" s="5"/>
      <c r="BC1811" s="5"/>
      <c r="BD1811" s="5"/>
      <c r="BE1811" s="5"/>
      <c r="BF1811" s="5"/>
      <c r="BG1811" s="5"/>
      <c r="BH1811" s="5"/>
    </row>
    <row r="1812" spans="1:60" s="2" customFormat="1" ht="15" x14ac:dyDescent="0.25">
      <c r="A1812" t="s">
        <v>4140</v>
      </c>
      <c r="B1812" t="s">
        <v>25</v>
      </c>
      <c r="C1812" t="s">
        <v>3666</v>
      </c>
      <c r="D1812" t="s">
        <v>3673</v>
      </c>
      <c r="E1812" t="s">
        <v>116</v>
      </c>
      <c r="F1812" t="s">
        <v>1605</v>
      </c>
      <c r="G1812" t="s">
        <v>2749</v>
      </c>
      <c r="H1812" t="s">
        <v>125</v>
      </c>
      <c r="I1812" t="s">
        <v>2205</v>
      </c>
      <c r="J1812" t="s">
        <v>124</v>
      </c>
      <c r="K1812" t="s">
        <v>2195</v>
      </c>
      <c r="L1812">
        <v>0</v>
      </c>
      <c r="M1812">
        <v>796</v>
      </c>
      <c r="N1812" t="s">
        <v>10</v>
      </c>
      <c r="O1812">
        <v>2</v>
      </c>
      <c r="P1812">
        <v>11000</v>
      </c>
      <c r="Q1812">
        <f t="shared" si="85"/>
        <v>22000</v>
      </c>
      <c r="R1812">
        <f t="shared" si="86"/>
        <v>24640.000000000004</v>
      </c>
      <c r="S1812"/>
      <c r="T1812" s="5"/>
      <c r="U1812" s="5"/>
      <c r="V1812" s="5"/>
      <c r="W1812" s="5"/>
      <c r="X1812" s="5"/>
      <c r="Y1812" s="5"/>
      <c r="Z1812" s="5"/>
      <c r="AA1812" s="5"/>
      <c r="AB1812" s="5"/>
      <c r="AC1812" s="5"/>
      <c r="AD1812" s="5"/>
      <c r="AE1812" s="5"/>
      <c r="AF1812" s="5"/>
      <c r="AG1812" s="5"/>
      <c r="AH1812" s="5"/>
      <c r="AI1812" s="5"/>
      <c r="AJ1812" s="5"/>
      <c r="AK1812" s="5"/>
      <c r="AL1812" s="5"/>
      <c r="AM1812" s="5"/>
      <c r="AN1812" s="5"/>
      <c r="AO1812" s="5"/>
      <c r="AP1812" s="5"/>
      <c r="AQ1812" s="5"/>
      <c r="AR1812" s="5"/>
      <c r="AS1812" s="5"/>
      <c r="AT1812" s="5"/>
      <c r="AU1812" s="5"/>
      <c r="AV1812" s="5"/>
      <c r="AW1812" s="5"/>
      <c r="AX1812" s="5"/>
      <c r="AY1812" s="5"/>
      <c r="AZ1812" s="5"/>
      <c r="BA1812" s="5"/>
      <c r="BB1812" s="5"/>
      <c r="BC1812" s="5"/>
      <c r="BD1812" s="5"/>
      <c r="BE1812" s="5"/>
      <c r="BF1812" s="5"/>
      <c r="BG1812" s="5"/>
      <c r="BH1812" s="5"/>
    </row>
    <row r="1813" spans="1:60" s="2" customFormat="1" ht="15" x14ac:dyDescent="0.25">
      <c r="A1813" t="s">
        <v>4141</v>
      </c>
      <c r="B1813" t="s">
        <v>25</v>
      </c>
      <c r="C1813" t="s">
        <v>3666</v>
      </c>
      <c r="D1813" t="s">
        <v>3673</v>
      </c>
      <c r="E1813" t="s">
        <v>116</v>
      </c>
      <c r="F1813" t="s">
        <v>1605</v>
      </c>
      <c r="G1813" t="s">
        <v>2749</v>
      </c>
      <c r="H1813" t="s">
        <v>130</v>
      </c>
      <c r="I1813" t="s">
        <v>2808</v>
      </c>
      <c r="J1813" t="s">
        <v>124</v>
      </c>
      <c r="K1813" t="s">
        <v>2195</v>
      </c>
      <c r="L1813">
        <v>0</v>
      </c>
      <c r="M1813">
        <v>796</v>
      </c>
      <c r="N1813" t="s">
        <v>10</v>
      </c>
      <c r="O1813">
        <v>1</v>
      </c>
      <c r="P1813">
        <v>11000</v>
      </c>
      <c r="Q1813">
        <f t="shared" si="85"/>
        <v>11000</v>
      </c>
      <c r="R1813">
        <f t="shared" si="86"/>
        <v>12320.000000000002</v>
      </c>
      <c r="S1813"/>
      <c r="T1813" s="5"/>
      <c r="U1813" s="5"/>
      <c r="V1813" s="5"/>
      <c r="W1813" s="5"/>
      <c r="X1813" s="5"/>
      <c r="Y1813" s="5"/>
      <c r="Z1813" s="5"/>
      <c r="AA1813" s="5"/>
      <c r="AB1813" s="5"/>
      <c r="AC1813" s="5"/>
      <c r="AD1813" s="5"/>
      <c r="AE1813" s="5"/>
      <c r="AF1813" s="5"/>
      <c r="AG1813" s="5"/>
      <c r="AH1813" s="5"/>
      <c r="AI1813" s="5"/>
      <c r="AJ1813" s="5"/>
      <c r="AK1813" s="5"/>
      <c r="AL1813" s="5"/>
      <c r="AM1813" s="5"/>
      <c r="AN1813" s="5"/>
      <c r="AO1813" s="5"/>
      <c r="AP1813" s="5"/>
      <c r="AQ1813" s="5"/>
      <c r="AR1813" s="5"/>
      <c r="AS1813" s="5"/>
      <c r="AT1813" s="5"/>
      <c r="AU1813" s="5"/>
      <c r="AV1813" s="5"/>
      <c r="AW1813" s="5"/>
      <c r="AX1813" s="5"/>
      <c r="AY1813" s="5"/>
      <c r="AZ1813" s="5"/>
      <c r="BA1813" s="5"/>
      <c r="BB1813" s="5"/>
      <c r="BC1813" s="5"/>
      <c r="BD1813" s="5"/>
      <c r="BE1813" s="5"/>
      <c r="BF1813" s="5"/>
      <c r="BG1813" s="5"/>
      <c r="BH1813" s="5"/>
    </row>
    <row r="1814" spans="1:60" s="2" customFormat="1" ht="15" x14ac:dyDescent="0.25">
      <c r="A1814" t="s">
        <v>4142</v>
      </c>
      <c r="B1814" t="s">
        <v>25</v>
      </c>
      <c r="C1814" t="s">
        <v>3666</v>
      </c>
      <c r="D1814" t="s">
        <v>3673</v>
      </c>
      <c r="E1814" t="s">
        <v>116</v>
      </c>
      <c r="F1814" t="s">
        <v>1605</v>
      </c>
      <c r="G1814" t="s">
        <v>2749</v>
      </c>
      <c r="H1814" t="s">
        <v>125</v>
      </c>
      <c r="I1814" t="s">
        <v>2216</v>
      </c>
      <c r="J1814" t="s">
        <v>124</v>
      </c>
      <c r="K1814" t="s">
        <v>2195</v>
      </c>
      <c r="L1814">
        <v>0</v>
      </c>
      <c r="M1814">
        <v>796</v>
      </c>
      <c r="N1814" t="s">
        <v>10</v>
      </c>
      <c r="O1814">
        <v>1</v>
      </c>
      <c r="P1814">
        <v>11000</v>
      </c>
      <c r="Q1814">
        <f t="shared" ref="Q1814:Q1877" si="87">O1814*P1814</f>
        <v>11000</v>
      </c>
      <c r="R1814">
        <f t="shared" ref="R1814:R1877" si="88">Q1814*1.12</f>
        <v>12320.000000000002</v>
      </c>
      <c r="S1814"/>
      <c r="T1814" s="5"/>
      <c r="U1814" s="5"/>
      <c r="V1814" s="5"/>
      <c r="W1814" s="5"/>
      <c r="X1814" s="5"/>
      <c r="Y1814" s="5"/>
      <c r="Z1814" s="5"/>
      <c r="AA1814" s="5"/>
      <c r="AB1814" s="5"/>
      <c r="AC1814" s="5"/>
      <c r="AD1814" s="5"/>
      <c r="AE1814" s="5"/>
      <c r="AF1814" s="5"/>
      <c r="AG1814" s="5"/>
      <c r="AH1814" s="5"/>
      <c r="AI1814" s="5"/>
      <c r="AJ1814" s="5"/>
      <c r="AK1814" s="5"/>
      <c r="AL1814" s="5"/>
      <c r="AM1814" s="5"/>
      <c r="AN1814" s="5"/>
      <c r="AO1814" s="5"/>
      <c r="AP1814" s="5"/>
      <c r="AQ1814" s="5"/>
      <c r="AR1814" s="5"/>
      <c r="AS1814" s="5"/>
      <c r="AT1814" s="5"/>
      <c r="AU1814" s="5"/>
      <c r="AV1814" s="5"/>
      <c r="AW1814" s="5"/>
      <c r="AX1814" s="5"/>
      <c r="AY1814" s="5"/>
      <c r="AZ1814" s="5"/>
      <c r="BA1814" s="5"/>
      <c r="BB1814" s="5"/>
      <c r="BC1814" s="5"/>
      <c r="BD1814" s="5"/>
      <c r="BE1814" s="5"/>
      <c r="BF1814" s="5"/>
      <c r="BG1814" s="5"/>
      <c r="BH1814" s="5"/>
    </row>
    <row r="1815" spans="1:60" s="2" customFormat="1" ht="15" x14ac:dyDescent="0.25">
      <c r="A1815" t="s">
        <v>4143</v>
      </c>
      <c r="B1815" t="s">
        <v>25</v>
      </c>
      <c r="C1815" t="s">
        <v>3666</v>
      </c>
      <c r="D1815" t="s">
        <v>3673</v>
      </c>
      <c r="E1815" t="s">
        <v>116</v>
      </c>
      <c r="F1815" t="s">
        <v>1605</v>
      </c>
      <c r="G1815" t="s">
        <v>2749</v>
      </c>
      <c r="H1815" t="s">
        <v>125</v>
      </c>
      <c r="I1815" t="s">
        <v>2206</v>
      </c>
      <c r="J1815" t="s">
        <v>124</v>
      </c>
      <c r="K1815" t="s">
        <v>2195</v>
      </c>
      <c r="L1815">
        <v>0</v>
      </c>
      <c r="M1815">
        <v>796</v>
      </c>
      <c r="N1815" t="s">
        <v>10</v>
      </c>
      <c r="O1815">
        <v>1</v>
      </c>
      <c r="P1815">
        <v>11000</v>
      </c>
      <c r="Q1815">
        <f t="shared" si="87"/>
        <v>11000</v>
      </c>
      <c r="R1815">
        <f t="shared" si="88"/>
        <v>12320.000000000002</v>
      </c>
      <c r="S1815"/>
      <c r="T1815" s="5"/>
      <c r="U1815" s="5"/>
      <c r="V1815" s="5"/>
      <c r="W1815" s="5"/>
      <c r="X1815" s="5"/>
      <c r="Y1815" s="5"/>
      <c r="Z1815" s="5"/>
      <c r="AA1815" s="5"/>
      <c r="AB1815" s="5"/>
      <c r="AC1815" s="5"/>
      <c r="AD1815" s="5"/>
      <c r="AE1815" s="5"/>
      <c r="AF1815" s="5"/>
      <c r="AG1815" s="5"/>
      <c r="AH1815" s="5"/>
      <c r="AI1815" s="5"/>
      <c r="AJ1815" s="5"/>
      <c r="AK1815" s="5"/>
      <c r="AL1815" s="5"/>
      <c r="AM1815" s="5"/>
      <c r="AN1815" s="5"/>
      <c r="AO1815" s="5"/>
      <c r="AP1815" s="5"/>
      <c r="AQ1815" s="5"/>
      <c r="AR1815" s="5"/>
      <c r="AS1815" s="5"/>
      <c r="AT1815" s="5"/>
      <c r="AU1815" s="5"/>
      <c r="AV1815" s="5"/>
      <c r="AW1815" s="5"/>
      <c r="AX1815" s="5"/>
      <c r="AY1815" s="5"/>
      <c r="AZ1815" s="5"/>
      <c r="BA1815" s="5"/>
      <c r="BB1815" s="5"/>
      <c r="BC1815" s="5"/>
      <c r="BD1815" s="5"/>
      <c r="BE1815" s="5"/>
      <c r="BF1815" s="5"/>
      <c r="BG1815" s="5"/>
      <c r="BH1815" s="5"/>
    </row>
    <row r="1816" spans="1:60" s="2" customFormat="1" ht="15" x14ac:dyDescent="0.25">
      <c r="A1816" t="s">
        <v>4144</v>
      </c>
      <c r="B1816" t="s">
        <v>25</v>
      </c>
      <c r="C1816" t="s">
        <v>3666</v>
      </c>
      <c r="D1816" t="s">
        <v>3667</v>
      </c>
      <c r="E1816" t="s">
        <v>116</v>
      </c>
      <c r="F1816" t="s">
        <v>1605</v>
      </c>
      <c r="G1816" t="s">
        <v>2749</v>
      </c>
      <c r="H1816" t="s">
        <v>125</v>
      </c>
      <c r="I1816" t="s">
        <v>2206</v>
      </c>
      <c r="J1816" t="s">
        <v>124</v>
      </c>
      <c r="K1816" t="s">
        <v>2195</v>
      </c>
      <c r="L1816">
        <v>0</v>
      </c>
      <c r="M1816">
        <v>796</v>
      </c>
      <c r="N1816" t="s">
        <v>10</v>
      </c>
      <c r="O1816">
        <v>3</v>
      </c>
      <c r="P1816">
        <v>4000</v>
      </c>
      <c r="Q1816">
        <f t="shared" si="87"/>
        <v>12000</v>
      </c>
      <c r="R1816">
        <f t="shared" si="88"/>
        <v>13440.000000000002</v>
      </c>
      <c r="S1816"/>
      <c r="T1816" s="5"/>
      <c r="U1816" s="5"/>
      <c r="V1816" s="5"/>
      <c r="W1816" s="5"/>
      <c r="X1816" s="5"/>
      <c r="Y1816" s="5"/>
      <c r="Z1816" s="5"/>
      <c r="AA1816" s="5"/>
      <c r="AB1816" s="5"/>
      <c r="AC1816" s="5"/>
      <c r="AD1816" s="5"/>
      <c r="AE1816" s="5"/>
      <c r="AF1816" s="5"/>
      <c r="AG1816" s="5"/>
      <c r="AH1816" s="5"/>
      <c r="AI1816" s="5"/>
      <c r="AJ1816" s="5"/>
      <c r="AK1816" s="5"/>
      <c r="AL1816" s="5"/>
      <c r="AM1816" s="5"/>
      <c r="AN1816" s="5"/>
      <c r="AO1816" s="5"/>
      <c r="AP1816" s="5"/>
      <c r="AQ1816" s="5"/>
      <c r="AR1816" s="5"/>
      <c r="AS1816" s="5"/>
      <c r="AT1816" s="5"/>
      <c r="AU1816" s="5"/>
      <c r="AV1816" s="5"/>
      <c r="AW1816" s="5"/>
      <c r="AX1816" s="5"/>
      <c r="AY1816" s="5"/>
      <c r="AZ1816" s="5"/>
      <c r="BA1816" s="5"/>
      <c r="BB1816" s="5"/>
      <c r="BC1816" s="5"/>
      <c r="BD1816" s="5"/>
      <c r="BE1816" s="5"/>
      <c r="BF1816" s="5"/>
      <c r="BG1816" s="5"/>
      <c r="BH1816" s="5"/>
    </row>
    <row r="1817" spans="1:60" s="2" customFormat="1" ht="15" x14ac:dyDescent="0.25">
      <c r="A1817" t="s">
        <v>4145</v>
      </c>
      <c r="B1817" t="s">
        <v>25</v>
      </c>
      <c r="C1817" t="s">
        <v>3666</v>
      </c>
      <c r="D1817" t="s">
        <v>3673</v>
      </c>
      <c r="E1817" t="s">
        <v>116</v>
      </c>
      <c r="F1817" t="s">
        <v>1605</v>
      </c>
      <c r="G1817" t="s">
        <v>2749</v>
      </c>
      <c r="H1817" t="s">
        <v>613</v>
      </c>
      <c r="I1817" t="s">
        <v>2169</v>
      </c>
      <c r="J1817" t="s">
        <v>124</v>
      </c>
      <c r="K1817" t="s">
        <v>2195</v>
      </c>
      <c r="L1817">
        <v>0</v>
      </c>
      <c r="M1817">
        <v>796</v>
      </c>
      <c r="N1817" t="s">
        <v>10</v>
      </c>
      <c r="O1817">
        <v>1</v>
      </c>
      <c r="P1817">
        <v>11000</v>
      </c>
      <c r="Q1817">
        <f t="shared" si="87"/>
        <v>11000</v>
      </c>
      <c r="R1817">
        <f t="shared" si="88"/>
        <v>12320.000000000002</v>
      </c>
      <c r="S1817"/>
      <c r="T1817" s="5"/>
      <c r="U1817" s="5"/>
      <c r="V1817" s="5"/>
      <c r="W1817" s="5"/>
      <c r="X1817" s="5"/>
      <c r="Y1817" s="5"/>
      <c r="Z1817" s="5"/>
      <c r="AA1817" s="5"/>
      <c r="AB1817" s="5"/>
      <c r="AC1817" s="5"/>
      <c r="AD1817" s="5"/>
      <c r="AE1817" s="5"/>
      <c r="AF1817" s="5"/>
      <c r="AG1817" s="5"/>
      <c r="AH1817" s="5"/>
      <c r="AI1817" s="5"/>
      <c r="AJ1817" s="5"/>
      <c r="AK1817" s="5"/>
      <c r="AL1817" s="5"/>
      <c r="AM1817" s="5"/>
      <c r="AN1817" s="5"/>
      <c r="AO1817" s="5"/>
      <c r="AP1817" s="5"/>
      <c r="AQ1817" s="5"/>
      <c r="AR1817" s="5"/>
      <c r="AS1817" s="5"/>
      <c r="AT1817" s="5"/>
      <c r="AU1817" s="5"/>
      <c r="AV1817" s="5"/>
      <c r="AW1817" s="5"/>
      <c r="AX1817" s="5"/>
      <c r="AY1817" s="5"/>
      <c r="AZ1817" s="5"/>
      <c r="BA1817" s="5"/>
      <c r="BB1817" s="5"/>
      <c r="BC1817" s="5"/>
      <c r="BD1817" s="5"/>
      <c r="BE1817" s="5"/>
      <c r="BF1817" s="5"/>
      <c r="BG1817" s="5"/>
      <c r="BH1817" s="5"/>
    </row>
    <row r="1818" spans="1:60" s="2" customFormat="1" ht="15" x14ac:dyDescent="0.25">
      <c r="A1818" t="s">
        <v>4146</v>
      </c>
      <c r="B1818" t="s">
        <v>25</v>
      </c>
      <c r="C1818" t="s">
        <v>3666</v>
      </c>
      <c r="D1818" t="s">
        <v>3673</v>
      </c>
      <c r="E1818" t="s">
        <v>116</v>
      </c>
      <c r="F1818" t="s">
        <v>1605</v>
      </c>
      <c r="G1818" t="s">
        <v>2749</v>
      </c>
      <c r="H1818" t="s">
        <v>880</v>
      </c>
      <c r="I1818" t="s">
        <v>3422</v>
      </c>
      <c r="J1818" t="s">
        <v>124</v>
      </c>
      <c r="K1818" t="s">
        <v>2195</v>
      </c>
      <c r="L1818">
        <v>0</v>
      </c>
      <c r="M1818">
        <v>796</v>
      </c>
      <c r="N1818" t="s">
        <v>10</v>
      </c>
      <c r="O1818">
        <v>1</v>
      </c>
      <c r="P1818">
        <v>11000</v>
      </c>
      <c r="Q1818">
        <f t="shared" si="87"/>
        <v>11000</v>
      </c>
      <c r="R1818">
        <f t="shared" si="88"/>
        <v>12320.000000000002</v>
      </c>
      <c r="S1818"/>
      <c r="T1818" s="5"/>
      <c r="U1818" s="5"/>
      <c r="V1818" s="5"/>
      <c r="W1818" s="5"/>
      <c r="X1818" s="5"/>
      <c r="Y1818" s="5"/>
      <c r="Z1818" s="5"/>
      <c r="AA1818" s="5"/>
      <c r="AB1818" s="5"/>
      <c r="AC1818" s="5"/>
      <c r="AD1818" s="5"/>
      <c r="AE1818" s="5"/>
      <c r="AF1818" s="5"/>
      <c r="AG1818" s="5"/>
      <c r="AH1818" s="5"/>
      <c r="AI1818" s="5"/>
      <c r="AJ1818" s="5"/>
      <c r="AK1818" s="5"/>
      <c r="AL1818" s="5"/>
      <c r="AM1818" s="5"/>
      <c r="AN1818" s="5"/>
      <c r="AO1818" s="5"/>
      <c r="AP1818" s="5"/>
      <c r="AQ1818" s="5"/>
      <c r="AR1818" s="5"/>
      <c r="AS1818" s="5"/>
      <c r="AT1818" s="5"/>
      <c r="AU1818" s="5"/>
      <c r="AV1818" s="5"/>
      <c r="AW1818" s="5"/>
      <c r="AX1818" s="5"/>
      <c r="AY1818" s="5"/>
      <c r="AZ1818" s="5"/>
      <c r="BA1818" s="5"/>
      <c r="BB1818" s="5"/>
      <c r="BC1818" s="5"/>
      <c r="BD1818" s="5"/>
      <c r="BE1818" s="5"/>
      <c r="BF1818" s="5"/>
      <c r="BG1818" s="5"/>
      <c r="BH1818" s="5"/>
    </row>
    <row r="1819" spans="1:60" s="2" customFormat="1" ht="15" x14ac:dyDescent="0.25">
      <c r="A1819" t="s">
        <v>4147</v>
      </c>
      <c r="B1819" t="s">
        <v>25</v>
      </c>
      <c r="C1819" t="s">
        <v>3666</v>
      </c>
      <c r="D1819" t="s">
        <v>3673</v>
      </c>
      <c r="E1819" t="s">
        <v>116</v>
      </c>
      <c r="F1819" t="s">
        <v>1605</v>
      </c>
      <c r="G1819" t="s">
        <v>2749</v>
      </c>
      <c r="H1819" t="s">
        <v>880</v>
      </c>
      <c r="I1819" t="s">
        <v>2813</v>
      </c>
      <c r="J1819" t="s">
        <v>124</v>
      </c>
      <c r="K1819" t="s">
        <v>2195</v>
      </c>
      <c r="L1819">
        <v>0</v>
      </c>
      <c r="M1819">
        <v>796</v>
      </c>
      <c r="N1819" t="s">
        <v>10</v>
      </c>
      <c r="O1819">
        <v>1</v>
      </c>
      <c r="P1819">
        <v>11000</v>
      </c>
      <c r="Q1819">
        <f t="shared" si="87"/>
        <v>11000</v>
      </c>
      <c r="R1819">
        <f t="shared" si="88"/>
        <v>12320.000000000002</v>
      </c>
      <c r="S1819"/>
      <c r="T1819" s="5"/>
      <c r="U1819" s="5"/>
      <c r="V1819" s="5"/>
      <c r="W1819" s="5"/>
      <c r="X1819" s="5"/>
      <c r="Y1819" s="5"/>
      <c r="Z1819" s="5"/>
      <c r="AA1819" s="5"/>
      <c r="AB1819" s="5"/>
      <c r="AC1819" s="5"/>
      <c r="AD1819" s="5"/>
      <c r="AE1819" s="5"/>
      <c r="AF1819" s="5"/>
      <c r="AG1819" s="5"/>
      <c r="AH1819" s="5"/>
      <c r="AI1819" s="5"/>
      <c r="AJ1819" s="5"/>
      <c r="AK1819" s="5"/>
      <c r="AL1819" s="5"/>
      <c r="AM1819" s="5"/>
      <c r="AN1819" s="5"/>
      <c r="AO1819" s="5"/>
      <c r="AP1819" s="5"/>
      <c r="AQ1819" s="5"/>
      <c r="AR1819" s="5"/>
      <c r="AS1819" s="5"/>
      <c r="AT1819" s="5"/>
      <c r="AU1819" s="5"/>
      <c r="AV1819" s="5"/>
      <c r="AW1819" s="5"/>
      <c r="AX1819" s="5"/>
      <c r="AY1819" s="5"/>
      <c r="AZ1819" s="5"/>
      <c r="BA1819" s="5"/>
      <c r="BB1819" s="5"/>
      <c r="BC1819" s="5"/>
      <c r="BD1819" s="5"/>
      <c r="BE1819" s="5"/>
      <c r="BF1819" s="5"/>
      <c r="BG1819" s="5"/>
      <c r="BH1819" s="5"/>
    </row>
    <row r="1820" spans="1:60" s="2" customFormat="1" ht="15" x14ac:dyDescent="0.25">
      <c r="A1820" t="s">
        <v>4148</v>
      </c>
      <c r="B1820" t="s">
        <v>25</v>
      </c>
      <c r="C1820" t="s">
        <v>3666</v>
      </c>
      <c r="D1820" t="s">
        <v>3673</v>
      </c>
      <c r="E1820" t="s">
        <v>116</v>
      </c>
      <c r="F1820" t="s">
        <v>1605</v>
      </c>
      <c r="G1820" t="s">
        <v>2749</v>
      </c>
      <c r="H1820" t="s">
        <v>129</v>
      </c>
      <c r="I1820" t="s">
        <v>3423</v>
      </c>
      <c r="J1820" t="s">
        <v>124</v>
      </c>
      <c r="K1820" t="s">
        <v>2195</v>
      </c>
      <c r="L1820">
        <v>0</v>
      </c>
      <c r="M1820">
        <v>796</v>
      </c>
      <c r="N1820" t="s">
        <v>10</v>
      </c>
      <c r="O1820">
        <v>1</v>
      </c>
      <c r="P1820">
        <v>11000</v>
      </c>
      <c r="Q1820">
        <f t="shared" si="87"/>
        <v>11000</v>
      </c>
      <c r="R1820">
        <f t="shared" si="88"/>
        <v>12320.000000000002</v>
      </c>
      <c r="S1820"/>
      <c r="T1820" s="5"/>
      <c r="U1820" s="5"/>
      <c r="V1820" s="5"/>
      <c r="W1820" s="5"/>
      <c r="X1820" s="5"/>
      <c r="Y1820" s="5"/>
      <c r="Z1820" s="5"/>
      <c r="AA1820" s="5"/>
      <c r="AB1820" s="5"/>
      <c r="AC1820" s="5"/>
      <c r="AD1820" s="5"/>
      <c r="AE1820" s="5"/>
      <c r="AF1820" s="5"/>
      <c r="AG1820" s="5"/>
      <c r="AH1820" s="5"/>
      <c r="AI1820" s="5"/>
      <c r="AJ1820" s="5"/>
      <c r="AK1820" s="5"/>
      <c r="AL1820" s="5"/>
      <c r="AM1820" s="5"/>
      <c r="AN1820" s="5"/>
      <c r="AO1820" s="5"/>
      <c r="AP1820" s="5"/>
      <c r="AQ1820" s="5"/>
      <c r="AR1820" s="5"/>
      <c r="AS1820" s="5"/>
      <c r="AT1820" s="5"/>
      <c r="AU1820" s="5"/>
      <c r="AV1820" s="5"/>
      <c r="AW1820" s="5"/>
      <c r="AX1820" s="5"/>
      <c r="AY1820" s="5"/>
      <c r="AZ1820" s="5"/>
      <c r="BA1820" s="5"/>
      <c r="BB1820" s="5"/>
      <c r="BC1820" s="5"/>
      <c r="BD1820" s="5"/>
      <c r="BE1820" s="5"/>
      <c r="BF1820" s="5"/>
      <c r="BG1820" s="5"/>
      <c r="BH1820" s="5"/>
    </row>
    <row r="1821" spans="1:60" s="2" customFormat="1" ht="15" x14ac:dyDescent="0.25">
      <c r="A1821" t="s">
        <v>4149</v>
      </c>
      <c r="B1821" t="s">
        <v>25</v>
      </c>
      <c r="C1821" t="s">
        <v>3666</v>
      </c>
      <c r="D1821" t="s">
        <v>3673</v>
      </c>
      <c r="E1821" t="s">
        <v>116</v>
      </c>
      <c r="F1821" t="s">
        <v>1605</v>
      </c>
      <c r="G1821" t="s">
        <v>2749</v>
      </c>
      <c r="H1821" t="s">
        <v>2661</v>
      </c>
      <c r="I1821" t="s">
        <v>2215</v>
      </c>
      <c r="J1821" t="s">
        <v>124</v>
      </c>
      <c r="K1821" t="s">
        <v>2195</v>
      </c>
      <c r="L1821">
        <v>0</v>
      </c>
      <c r="M1821">
        <v>796</v>
      </c>
      <c r="N1821" t="s">
        <v>10</v>
      </c>
      <c r="O1821">
        <v>1</v>
      </c>
      <c r="P1821">
        <v>11000</v>
      </c>
      <c r="Q1821">
        <f t="shared" si="87"/>
        <v>11000</v>
      </c>
      <c r="R1821">
        <f t="shared" si="88"/>
        <v>12320.000000000002</v>
      </c>
      <c r="S1821"/>
      <c r="T1821" s="5"/>
      <c r="U1821" s="5"/>
      <c r="V1821" s="5"/>
      <c r="W1821" s="5"/>
      <c r="X1821" s="5"/>
      <c r="Y1821" s="5"/>
      <c r="Z1821" s="5"/>
      <c r="AA1821" s="5"/>
      <c r="AB1821" s="5"/>
      <c r="AC1821" s="5"/>
      <c r="AD1821" s="5"/>
      <c r="AE1821" s="5"/>
      <c r="AF1821" s="5"/>
      <c r="AG1821" s="5"/>
      <c r="AH1821" s="5"/>
      <c r="AI1821" s="5"/>
      <c r="AJ1821" s="5"/>
      <c r="AK1821" s="5"/>
      <c r="AL1821" s="5"/>
      <c r="AM1821" s="5"/>
      <c r="AN1821" s="5"/>
      <c r="AO1821" s="5"/>
      <c r="AP1821" s="5"/>
      <c r="AQ1821" s="5"/>
      <c r="AR1821" s="5"/>
      <c r="AS1821" s="5"/>
      <c r="AT1821" s="5"/>
      <c r="AU1821" s="5"/>
      <c r="AV1821" s="5"/>
      <c r="AW1821" s="5"/>
      <c r="AX1821" s="5"/>
      <c r="AY1821" s="5"/>
      <c r="AZ1821" s="5"/>
      <c r="BA1821" s="5"/>
      <c r="BB1821" s="5"/>
      <c r="BC1821" s="5"/>
      <c r="BD1821" s="5"/>
      <c r="BE1821" s="5"/>
      <c r="BF1821" s="5"/>
      <c r="BG1821" s="5"/>
      <c r="BH1821" s="5"/>
    </row>
    <row r="1822" spans="1:60" s="2" customFormat="1" ht="15" x14ac:dyDescent="0.25">
      <c r="A1822" t="s">
        <v>4150</v>
      </c>
      <c r="B1822" t="s">
        <v>25</v>
      </c>
      <c r="C1822" t="s">
        <v>3666</v>
      </c>
      <c r="D1822" t="s">
        <v>3673</v>
      </c>
      <c r="E1822" t="s">
        <v>116</v>
      </c>
      <c r="F1822" t="s">
        <v>1605</v>
      </c>
      <c r="G1822" t="s">
        <v>2749</v>
      </c>
      <c r="H1822" t="s">
        <v>128</v>
      </c>
      <c r="I1822" t="s">
        <v>2816</v>
      </c>
      <c r="J1822" t="s">
        <v>124</v>
      </c>
      <c r="K1822" t="s">
        <v>2195</v>
      </c>
      <c r="L1822">
        <v>0</v>
      </c>
      <c r="M1822">
        <v>796</v>
      </c>
      <c r="N1822" t="s">
        <v>10</v>
      </c>
      <c r="O1822">
        <v>1</v>
      </c>
      <c r="P1822">
        <v>11000</v>
      </c>
      <c r="Q1822">
        <f t="shared" si="87"/>
        <v>11000</v>
      </c>
      <c r="R1822">
        <f t="shared" si="88"/>
        <v>12320.000000000002</v>
      </c>
      <c r="S1822"/>
      <c r="T1822" s="5"/>
      <c r="U1822" s="5"/>
      <c r="V1822" s="5"/>
      <c r="W1822" s="5"/>
      <c r="X1822" s="5"/>
      <c r="Y1822" s="5"/>
      <c r="Z1822" s="5"/>
      <c r="AA1822" s="5"/>
      <c r="AB1822" s="5"/>
      <c r="AC1822" s="5"/>
      <c r="AD1822" s="5"/>
      <c r="AE1822" s="5"/>
      <c r="AF1822" s="5"/>
      <c r="AG1822" s="5"/>
      <c r="AH1822" s="5"/>
      <c r="AI1822" s="5"/>
      <c r="AJ1822" s="5"/>
      <c r="AK1822" s="5"/>
      <c r="AL1822" s="5"/>
      <c r="AM1822" s="5"/>
      <c r="AN1822" s="5"/>
      <c r="AO1822" s="5"/>
      <c r="AP1822" s="5"/>
      <c r="AQ1822" s="5"/>
      <c r="AR1822" s="5"/>
      <c r="AS1822" s="5"/>
      <c r="AT1822" s="5"/>
      <c r="AU1822" s="5"/>
      <c r="AV1822" s="5"/>
      <c r="AW1822" s="5"/>
      <c r="AX1822" s="5"/>
      <c r="AY1822" s="5"/>
      <c r="AZ1822" s="5"/>
      <c r="BA1822" s="5"/>
      <c r="BB1822" s="5"/>
      <c r="BC1822" s="5"/>
      <c r="BD1822" s="5"/>
      <c r="BE1822" s="5"/>
      <c r="BF1822" s="5"/>
      <c r="BG1822" s="5"/>
      <c r="BH1822" s="5"/>
    </row>
    <row r="1823" spans="1:60" s="2" customFormat="1" ht="15" x14ac:dyDescent="0.25">
      <c r="A1823" t="s">
        <v>4151</v>
      </c>
      <c r="B1823" t="s">
        <v>25</v>
      </c>
      <c r="C1823" t="s">
        <v>3666</v>
      </c>
      <c r="D1823" t="s">
        <v>3673</v>
      </c>
      <c r="E1823" t="s">
        <v>116</v>
      </c>
      <c r="F1823" t="s">
        <v>1605</v>
      </c>
      <c r="G1823" t="s">
        <v>2749</v>
      </c>
      <c r="H1823" t="s">
        <v>129</v>
      </c>
      <c r="I1823" t="s">
        <v>3426</v>
      </c>
      <c r="J1823" t="s">
        <v>124</v>
      </c>
      <c r="K1823" t="s">
        <v>2195</v>
      </c>
      <c r="L1823">
        <v>0</v>
      </c>
      <c r="M1823">
        <v>796</v>
      </c>
      <c r="N1823" t="s">
        <v>10</v>
      </c>
      <c r="O1823">
        <v>1</v>
      </c>
      <c r="P1823">
        <v>11000</v>
      </c>
      <c r="Q1823">
        <f t="shared" si="87"/>
        <v>11000</v>
      </c>
      <c r="R1823">
        <f t="shared" si="88"/>
        <v>12320.000000000002</v>
      </c>
      <c r="S1823"/>
      <c r="T1823" s="5"/>
      <c r="U1823" s="5"/>
      <c r="V1823" s="5"/>
      <c r="W1823" s="5"/>
      <c r="X1823" s="5"/>
      <c r="Y1823" s="5"/>
      <c r="Z1823" s="5"/>
      <c r="AA1823" s="5"/>
      <c r="AB1823" s="5"/>
      <c r="AC1823" s="5"/>
      <c r="AD1823" s="5"/>
      <c r="AE1823" s="5"/>
      <c r="AF1823" s="5"/>
      <c r="AG1823" s="5"/>
      <c r="AH1823" s="5"/>
      <c r="AI1823" s="5"/>
      <c r="AJ1823" s="5"/>
      <c r="AK1823" s="5"/>
      <c r="AL1823" s="5"/>
      <c r="AM1823" s="5"/>
      <c r="AN1823" s="5"/>
      <c r="AO1823" s="5"/>
      <c r="AP1823" s="5"/>
      <c r="AQ1823" s="5"/>
      <c r="AR1823" s="5"/>
      <c r="AS1823" s="5"/>
      <c r="AT1823" s="5"/>
      <c r="AU1823" s="5"/>
      <c r="AV1823" s="5"/>
      <c r="AW1823" s="5"/>
      <c r="AX1823" s="5"/>
      <c r="AY1823" s="5"/>
      <c r="AZ1823" s="5"/>
      <c r="BA1823" s="5"/>
      <c r="BB1823" s="5"/>
      <c r="BC1823" s="5"/>
      <c r="BD1823" s="5"/>
      <c r="BE1823" s="5"/>
      <c r="BF1823" s="5"/>
      <c r="BG1823" s="5"/>
      <c r="BH1823" s="5"/>
    </row>
    <row r="1824" spans="1:60" s="2" customFormat="1" ht="15" x14ac:dyDescent="0.25">
      <c r="A1824" t="s">
        <v>4152</v>
      </c>
      <c r="B1824" t="s">
        <v>25</v>
      </c>
      <c r="C1824" t="s">
        <v>3666</v>
      </c>
      <c r="D1824" t="s">
        <v>3673</v>
      </c>
      <c r="E1824" t="s">
        <v>116</v>
      </c>
      <c r="F1824" t="s">
        <v>1605</v>
      </c>
      <c r="G1824" t="s">
        <v>2749</v>
      </c>
      <c r="H1824" t="s">
        <v>126</v>
      </c>
      <c r="I1824" t="s">
        <v>2185</v>
      </c>
      <c r="J1824" t="s">
        <v>124</v>
      </c>
      <c r="K1824" t="s">
        <v>2195</v>
      </c>
      <c r="L1824">
        <v>0</v>
      </c>
      <c r="M1824">
        <v>796</v>
      </c>
      <c r="N1824" t="s">
        <v>10</v>
      </c>
      <c r="O1824">
        <v>1</v>
      </c>
      <c r="P1824">
        <v>11000</v>
      </c>
      <c r="Q1824">
        <f t="shared" si="87"/>
        <v>11000</v>
      </c>
      <c r="R1824">
        <f t="shared" si="88"/>
        <v>12320.000000000002</v>
      </c>
      <c r="S1824"/>
      <c r="T1824" s="5"/>
      <c r="U1824" s="5"/>
      <c r="V1824" s="5"/>
      <c r="W1824" s="5"/>
      <c r="X1824" s="5"/>
      <c r="Y1824" s="5"/>
      <c r="Z1824" s="5"/>
      <c r="AA1824" s="5"/>
      <c r="AB1824" s="5"/>
      <c r="AC1824" s="5"/>
      <c r="AD1824" s="5"/>
      <c r="AE1824" s="5"/>
      <c r="AF1824" s="5"/>
      <c r="AG1824" s="5"/>
      <c r="AH1824" s="5"/>
      <c r="AI1824" s="5"/>
      <c r="AJ1824" s="5"/>
      <c r="AK1824" s="5"/>
      <c r="AL1824" s="5"/>
      <c r="AM1824" s="5"/>
      <c r="AN1824" s="5"/>
      <c r="AO1824" s="5"/>
      <c r="AP1824" s="5"/>
      <c r="AQ1824" s="5"/>
      <c r="AR1824" s="5"/>
      <c r="AS1824" s="5"/>
      <c r="AT1824" s="5"/>
      <c r="AU1824" s="5"/>
      <c r="AV1824" s="5"/>
      <c r="AW1824" s="5"/>
      <c r="AX1824" s="5"/>
      <c r="AY1824" s="5"/>
      <c r="AZ1824" s="5"/>
      <c r="BA1824" s="5"/>
      <c r="BB1824" s="5"/>
      <c r="BC1824" s="5"/>
      <c r="BD1824" s="5"/>
      <c r="BE1824" s="5"/>
      <c r="BF1824" s="5"/>
      <c r="BG1824" s="5"/>
      <c r="BH1824" s="5"/>
    </row>
    <row r="1825" spans="1:60" s="2" customFormat="1" ht="15" x14ac:dyDescent="0.25">
      <c r="A1825" t="s">
        <v>4153</v>
      </c>
      <c r="B1825" t="s">
        <v>25</v>
      </c>
      <c r="C1825" t="s">
        <v>3666</v>
      </c>
      <c r="D1825" t="s">
        <v>3673</v>
      </c>
      <c r="E1825" t="s">
        <v>116</v>
      </c>
      <c r="F1825" t="s">
        <v>1605</v>
      </c>
      <c r="G1825" t="s">
        <v>2749</v>
      </c>
      <c r="H1825" t="s">
        <v>125</v>
      </c>
      <c r="I1825" t="s">
        <v>2207</v>
      </c>
      <c r="J1825" t="s">
        <v>124</v>
      </c>
      <c r="K1825" t="s">
        <v>2195</v>
      </c>
      <c r="L1825">
        <v>0</v>
      </c>
      <c r="M1825">
        <v>796</v>
      </c>
      <c r="N1825" t="s">
        <v>10</v>
      </c>
      <c r="O1825">
        <v>1</v>
      </c>
      <c r="P1825">
        <v>11000</v>
      </c>
      <c r="Q1825">
        <f t="shared" si="87"/>
        <v>11000</v>
      </c>
      <c r="R1825">
        <f t="shared" si="88"/>
        <v>12320.000000000002</v>
      </c>
      <c r="S1825"/>
      <c r="T1825" s="5"/>
      <c r="U1825" s="5"/>
      <c r="V1825" s="5"/>
      <c r="W1825" s="5"/>
      <c r="X1825" s="5"/>
      <c r="Y1825" s="5"/>
      <c r="Z1825" s="5"/>
      <c r="AA1825" s="5"/>
      <c r="AB1825" s="5"/>
      <c r="AC1825" s="5"/>
      <c r="AD1825" s="5"/>
      <c r="AE1825" s="5"/>
      <c r="AF1825" s="5"/>
      <c r="AG1825" s="5"/>
      <c r="AH1825" s="5"/>
      <c r="AI1825" s="5"/>
      <c r="AJ1825" s="5"/>
      <c r="AK1825" s="5"/>
      <c r="AL1825" s="5"/>
      <c r="AM1825" s="5"/>
      <c r="AN1825" s="5"/>
      <c r="AO1825" s="5"/>
      <c r="AP1825" s="5"/>
      <c r="AQ1825" s="5"/>
      <c r="AR1825" s="5"/>
      <c r="AS1825" s="5"/>
      <c r="AT1825" s="5"/>
      <c r="AU1825" s="5"/>
      <c r="AV1825" s="5"/>
      <c r="AW1825" s="5"/>
      <c r="AX1825" s="5"/>
      <c r="AY1825" s="5"/>
      <c r="AZ1825" s="5"/>
      <c r="BA1825" s="5"/>
      <c r="BB1825" s="5"/>
      <c r="BC1825" s="5"/>
      <c r="BD1825" s="5"/>
      <c r="BE1825" s="5"/>
      <c r="BF1825" s="5"/>
      <c r="BG1825" s="5"/>
      <c r="BH1825" s="5"/>
    </row>
    <row r="1826" spans="1:60" s="2" customFormat="1" ht="15" x14ac:dyDescent="0.25">
      <c r="A1826" t="s">
        <v>4154</v>
      </c>
      <c r="B1826" t="s">
        <v>25</v>
      </c>
      <c r="C1826" t="s">
        <v>3666</v>
      </c>
      <c r="D1826" t="s">
        <v>3673</v>
      </c>
      <c r="E1826" t="s">
        <v>116</v>
      </c>
      <c r="F1826" t="s">
        <v>1605</v>
      </c>
      <c r="G1826" t="s">
        <v>2749</v>
      </c>
      <c r="H1826" t="s">
        <v>145</v>
      </c>
      <c r="I1826" t="s">
        <v>1855</v>
      </c>
      <c r="J1826" t="s">
        <v>124</v>
      </c>
      <c r="K1826" t="s">
        <v>2195</v>
      </c>
      <c r="L1826">
        <v>0</v>
      </c>
      <c r="M1826">
        <v>796</v>
      </c>
      <c r="N1826" t="s">
        <v>10</v>
      </c>
      <c r="O1826">
        <v>1</v>
      </c>
      <c r="P1826">
        <v>11000</v>
      </c>
      <c r="Q1826">
        <f t="shared" si="87"/>
        <v>11000</v>
      </c>
      <c r="R1826">
        <f t="shared" si="88"/>
        <v>12320.000000000002</v>
      </c>
      <c r="S1826"/>
      <c r="T1826" s="5"/>
      <c r="U1826" s="5"/>
      <c r="V1826" s="5"/>
      <c r="W1826" s="5"/>
      <c r="X1826" s="5"/>
      <c r="Y1826" s="5"/>
      <c r="Z1826" s="5"/>
      <c r="AA1826" s="5"/>
      <c r="AB1826" s="5"/>
      <c r="AC1826" s="5"/>
      <c r="AD1826" s="5"/>
      <c r="AE1826" s="5"/>
      <c r="AF1826" s="5"/>
      <c r="AG1826" s="5"/>
      <c r="AH1826" s="5"/>
      <c r="AI1826" s="5"/>
      <c r="AJ1826" s="5"/>
      <c r="AK1826" s="5"/>
      <c r="AL1826" s="5"/>
      <c r="AM1826" s="5"/>
      <c r="AN1826" s="5"/>
      <c r="AO1826" s="5"/>
      <c r="AP1826" s="5"/>
      <c r="AQ1826" s="5"/>
      <c r="AR1826" s="5"/>
      <c r="AS1826" s="5"/>
      <c r="AT1826" s="5"/>
      <c r="AU1826" s="5"/>
      <c r="AV1826" s="5"/>
      <c r="AW1826" s="5"/>
      <c r="AX1826" s="5"/>
      <c r="AY1826" s="5"/>
      <c r="AZ1826" s="5"/>
      <c r="BA1826" s="5"/>
      <c r="BB1826" s="5"/>
      <c r="BC1826" s="5"/>
      <c r="BD1826" s="5"/>
      <c r="BE1826" s="5"/>
      <c r="BF1826" s="5"/>
      <c r="BG1826" s="5"/>
      <c r="BH1826" s="5"/>
    </row>
    <row r="1827" spans="1:60" s="2" customFormat="1" ht="15" x14ac:dyDescent="0.25">
      <c r="A1827" t="s">
        <v>4155</v>
      </c>
      <c r="B1827" t="s">
        <v>25</v>
      </c>
      <c r="C1827" t="s">
        <v>3666</v>
      </c>
      <c r="D1827" t="s">
        <v>3673</v>
      </c>
      <c r="E1827" t="s">
        <v>116</v>
      </c>
      <c r="F1827" t="s">
        <v>1605</v>
      </c>
      <c r="G1827" t="s">
        <v>2749</v>
      </c>
      <c r="H1827" t="s">
        <v>145</v>
      </c>
      <c r="I1827" t="s">
        <v>3429</v>
      </c>
      <c r="J1827" t="s">
        <v>124</v>
      </c>
      <c r="K1827" t="s">
        <v>2195</v>
      </c>
      <c r="L1827">
        <v>0</v>
      </c>
      <c r="M1827">
        <v>796</v>
      </c>
      <c r="N1827" t="s">
        <v>10</v>
      </c>
      <c r="O1827">
        <v>2</v>
      </c>
      <c r="P1827">
        <v>11000</v>
      </c>
      <c r="Q1827">
        <f t="shared" si="87"/>
        <v>22000</v>
      </c>
      <c r="R1827">
        <f t="shared" si="88"/>
        <v>24640.000000000004</v>
      </c>
      <c r="S1827"/>
      <c r="T1827" s="5"/>
      <c r="U1827" s="5"/>
      <c r="V1827" s="5"/>
      <c r="W1827" s="5"/>
      <c r="X1827" s="5"/>
      <c r="Y1827" s="5"/>
      <c r="Z1827" s="5"/>
      <c r="AA1827" s="5"/>
      <c r="AB1827" s="5"/>
      <c r="AC1827" s="5"/>
      <c r="AD1827" s="5"/>
      <c r="AE1827" s="5"/>
      <c r="AF1827" s="5"/>
      <c r="AG1827" s="5"/>
      <c r="AH1827" s="5"/>
      <c r="AI1827" s="5"/>
      <c r="AJ1827" s="5"/>
      <c r="AK1827" s="5"/>
      <c r="AL1827" s="5"/>
      <c r="AM1827" s="5"/>
      <c r="AN1827" s="5"/>
      <c r="AO1827" s="5"/>
      <c r="AP1827" s="5"/>
      <c r="AQ1827" s="5"/>
      <c r="AR1827" s="5"/>
      <c r="AS1827" s="5"/>
      <c r="AT1827" s="5"/>
      <c r="AU1827" s="5"/>
      <c r="AV1827" s="5"/>
      <c r="AW1827" s="5"/>
      <c r="AX1827" s="5"/>
      <c r="AY1827" s="5"/>
      <c r="AZ1827" s="5"/>
      <c r="BA1827" s="5"/>
      <c r="BB1827" s="5"/>
      <c r="BC1827" s="5"/>
      <c r="BD1827" s="5"/>
      <c r="BE1827" s="5"/>
      <c r="BF1827" s="5"/>
      <c r="BG1827" s="5"/>
      <c r="BH1827" s="5"/>
    </row>
    <row r="1828" spans="1:60" s="2" customFormat="1" ht="15" x14ac:dyDescent="0.25">
      <c r="A1828" t="s">
        <v>4156</v>
      </c>
      <c r="B1828" t="s">
        <v>25</v>
      </c>
      <c r="C1828" t="s">
        <v>3666</v>
      </c>
      <c r="D1828" t="s">
        <v>3673</v>
      </c>
      <c r="E1828" t="s">
        <v>116</v>
      </c>
      <c r="F1828" t="s">
        <v>1605</v>
      </c>
      <c r="G1828" t="s">
        <v>2749</v>
      </c>
      <c r="H1828" t="s">
        <v>128</v>
      </c>
      <c r="I1828" t="s">
        <v>3358</v>
      </c>
      <c r="J1828" t="s">
        <v>124</v>
      </c>
      <c r="K1828" t="s">
        <v>2195</v>
      </c>
      <c r="L1828">
        <v>0</v>
      </c>
      <c r="M1828">
        <v>796</v>
      </c>
      <c r="N1828" t="s">
        <v>10</v>
      </c>
      <c r="O1828">
        <v>1</v>
      </c>
      <c r="P1828">
        <v>11000</v>
      </c>
      <c r="Q1828">
        <f t="shared" si="87"/>
        <v>11000</v>
      </c>
      <c r="R1828">
        <f t="shared" si="88"/>
        <v>12320.000000000002</v>
      </c>
      <c r="S1828"/>
      <c r="T1828" s="5"/>
      <c r="U1828" s="5"/>
      <c r="V1828" s="5"/>
      <c r="W1828" s="5"/>
      <c r="X1828" s="5"/>
      <c r="Y1828" s="5"/>
      <c r="Z1828" s="5"/>
      <c r="AA1828" s="5"/>
      <c r="AB1828" s="5"/>
      <c r="AC1828" s="5"/>
      <c r="AD1828" s="5"/>
      <c r="AE1828" s="5"/>
      <c r="AF1828" s="5"/>
      <c r="AG1828" s="5"/>
      <c r="AH1828" s="5"/>
      <c r="AI1828" s="5"/>
      <c r="AJ1828" s="5"/>
      <c r="AK1828" s="5"/>
      <c r="AL1828" s="5"/>
      <c r="AM1828" s="5"/>
      <c r="AN1828" s="5"/>
      <c r="AO1828" s="5"/>
      <c r="AP1828" s="5"/>
      <c r="AQ1828" s="5"/>
      <c r="AR1828" s="5"/>
      <c r="AS1828" s="5"/>
      <c r="AT1828" s="5"/>
      <c r="AU1828" s="5"/>
      <c r="AV1828" s="5"/>
      <c r="AW1828" s="5"/>
      <c r="AX1828" s="5"/>
      <c r="AY1828" s="5"/>
      <c r="AZ1828" s="5"/>
      <c r="BA1828" s="5"/>
      <c r="BB1828" s="5"/>
      <c r="BC1828" s="5"/>
      <c r="BD1828" s="5"/>
      <c r="BE1828" s="5"/>
      <c r="BF1828" s="5"/>
      <c r="BG1828" s="5"/>
      <c r="BH1828" s="5"/>
    </row>
    <row r="1829" spans="1:60" s="2" customFormat="1" ht="15" x14ac:dyDescent="0.25">
      <c r="A1829" t="s">
        <v>4157</v>
      </c>
      <c r="B1829" t="s">
        <v>25</v>
      </c>
      <c r="C1829" t="s">
        <v>3666</v>
      </c>
      <c r="D1829" t="s">
        <v>3673</v>
      </c>
      <c r="E1829" t="s">
        <v>116</v>
      </c>
      <c r="F1829" t="s">
        <v>1605</v>
      </c>
      <c r="G1829" t="s">
        <v>2749</v>
      </c>
      <c r="H1829" t="s">
        <v>130</v>
      </c>
      <c r="I1829" t="s">
        <v>3356</v>
      </c>
      <c r="J1829" t="s">
        <v>124</v>
      </c>
      <c r="K1829" t="s">
        <v>2195</v>
      </c>
      <c r="L1829">
        <v>0</v>
      </c>
      <c r="M1829">
        <v>796</v>
      </c>
      <c r="N1829" t="s">
        <v>10</v>
      </c>
      <c r="O1829">
        <v>1</v>
      </c>
      <c r="P1829">
        <v>11000</v>
      </c>
      <c r="Q1829">
        <f t="shared" si="87"/>
        <v>11000</v>
      </c>
      <c r="R1829">
        <f t="shared" si="88"/>
        <v>12320.000000000002</v>
      </c>
      <c r="S1829"/>
      <c r="T1829" s="5"/>
      <c r="U1829" s="5"/>
      <c r="V1829" s="5"/>
      <c r="W1829" s="5"/>
      <c r="X1829" s="5"/>
      <c r="Y1829" s="5"/>
      <c r="Z1829" s="5"/>
      <c r="AA1829" s="5"/>
      <c r="AB1829" s="5"/>
      <c r="AC1829" s="5"/>
      <c r="AD1829" s="5"/>
      <c r="AE1829" s="5"/>
      <c r="AF1829" s="5"/>
      <c r="AG1829" s="5"/>
      <c r="AH1829" s="5"/>
      <c r="AI1829" s="5"/>
      <c r="AJ1829" s="5"/>
      <c r="AK1829" s="5"/>
      <c r="AL1829" s="5"/>
      <c r="AM1829" s="5"/>
      <c r="AN1829" s="5"/>
      <c r="AO1829" s="5"/>
      <c r="AP1829" s="5"/>
      <c r="AQ1829" s="5"/>
      <c r="AR1829" s="5"/>
      <c r="AS1829" s="5"/>
      <c r="AT1829" s="5"/>
      <c r="AU1829" s="5"/>
      <c r="AV1829" s="5"/>
      <c r="AW1829" s="5"/>
      <c r="AX1829" s="5"/>
      <c r="AY1829" s="5"/>
      <c r="AZ1829" s="5"/>
      <c r="BA1829" s="5"/>
      <c r="BB1829" s="5"/>
      <c r="BC1829" s="5"/>
      <c r="BD1829" s="5"/>
      <c r="BE1829" s="5"/>
      <c r="BF1829" s="5"/>
      <c r="BG1829" s="5"/>
      <c r="BH1829" s="5"/>
    </row>
    <row r="1830" spans="1:60" s="2" customFormat="1" ht="15" x14ac:dyDescent="0.25">
      <c r="A1830" t="s">
        <v>4158</v>
      </c>
      <c r="B1830" t="s">
        <v>25</v>
      </c>
      <c r="C1830" t="s">
        <v>3666</v>
      </c>
      <c r="D1830" t="s">
        <v>3673</v>
      </c>
      <c r="E1830" t="s">
        <v>116</v>
      </c>
      <c r="F1830" t="s">
        <v>1605</v>
      </c>
      <c r="G1830" t="s">
        <v>2749</v>
      </c>
      <c r="H1830" t="s">
        <v>3430</v>
      </c>
      <c r="I1830" t="s">
        <v>3431</v>
      </c>
      <c r="J1830" t="s">
        <v>124</v>
      </c>
      <c r="K1830" t="s">
        <v>2195</v>
      </c>
      <c r="L1830">
        <v>0</v>
      </c>
      <c r="M1830">
        <v>796</v>
      </c>
      <c r="N1830" t="s">
        <v>10</v>
      </c>
      <c r="O1830">
        <v>1</v>
      </c>
      <c r="P1830">
        <v>11000</v>
      </c>
      <c r="Q1830">
        <f t="shared" si="87"/>
        <v>11000</v>
      </c>
      <c r="R1830">
        <f t="shared" si="88"/>
        <v>12320.000000000002</v>
      </c>
      <c r="S1830"/>
      <c r="T1830" s="5"/>
      <c r="U1830" s="5"/>
      <c r="V1830" s="5"/>
      <c r="W1830" s="5"/>
      <c r="X1830" s="5"/>
      <c r="Y1830" s="5"/>
      <c r="Z1830" s="5"/>
      <c r="AA1830" s="5"/>
      <c r="AB1830" s="5"/>
      <c r="AC1830" s="5"/>
      <c r="AD1830" s="5"/>
      <c r="AE1830" s="5"/>
      <c r="AF1830" s="5"/>
      <c r="AG1830" s="5"/>
      <c r="AH1830" s="5"/>
      <c r="AI1830" s="5"/>
      <c r="AJ1830" s="5"/>
      <c r="AK1830" s="5"/>
      <c r="AL1830" s="5"/>
      <c r="AM1830" s="5"/>
      <c r="AN1830" s="5"/>
      <c r="AO1830" s="5"/>
      <c r="AP1830" s="5"/>
      <c r="AQ1830" s="5"/>
      <c r="AR1830" s="5"/>
      <c r="AS1830" s="5"/>
      <c r="AT1830" s="5"/>
      <c r="AU1830" s="5"/>
      <c r="AV1830" s="5"/>
      <c r="AW1830" s="5"/>
      <c r="AX1830" s="5"/>
      <c r="AY1830" s="5"/>
      <c r="AZ1830" s="5"/>
      <c r="BA1830" s="5"/>
      <c r="BB1830" s="5"/>
      <c r="BC1830" s="5"/>
      <c r="BD1830" s="5"/>
      <c r="BE1830" s="5"/>
      <c r="BF1830" s="5"/>
      <c r="BG1830" s="5"/>
      <c r="BH1830" s="5"/>
    </row>
    <row r="1831" spans="1:60" s="2" customFormat="1" ht="15" x14ac:dyDescent="0.25">
      <c r="A1831" t="s">
        <v>4159</v>
      </c>
      <c r="B1831" t="s">
        <v>25</v>
      </c>
      <c r="C1831" t="s">
        <v>3666</v>
      </c>
      <c r="D1831" t="s">
        <v>3673</v>
      </c>
      <c r="E1831" t="s">
        <v>116</v>
      </c>
      <c r="F1831" t="s">
        <v>1605</v>
      </c>
      <c r="G1831" t="s">
        <v>2749</v>
      </c>
      <c r="H1831" t="s">
        <v>131</v>
      </c>
      <c r="I1831" t="s">
        <v>2821</v>
      </c>
      <c r="J1831" t="s">
        <v>124</v>
      </c>
      <c r="K1831" t="s">
        <v>2195</v>
      </c>
      <c r="L1831">
        <v>0</v>
      </c>
      <c r="M1831">
        <v>796</v>
      </c>
      <c r="N1831" t="s">
        <v>10</v>
      </c>
      <c r="O1831">
        <v>1</v>
      </c>
      <c r="P1831">
        <v>11000</v>
      </c>
      <c r="Q1831">
        <f t="shared" si="87"/>
        <v>11000</v>
      </c>
      <c r="R1831">
        <f t="shared" si="88"/>
        <v>12320.000000000002</v>
      </c>
      <c r="S1831"/>
      <c r="T1831" s="5"/>
      <c r="U1831" s="5"/>
      <c r="V1831" s="5"/>
      <c r="W1831" s="5"/>
      <c r="X1831" s="5"/>
      <c r="Y1831" s="5"/>
      <c r="Z1831" s="5"/>
      <c r="AA1831" s="5"/>
      <c r="AB1831" s="5"/>
      <c r="AC1831" s="5"/>
      <c r="AD1831" s="5"/>
      <c r="AE1831" s="5"/>
      <c r="AF1831" s="5"/>
      <c r="AG1831" s="5"/>
      <c r="AH1831" s="5"/>
      <c r="AI1831" s="5"/>
      <c r="AJ1831" s="5"/>
      <c r="AK1831" s="5"/>
      <c r="AL1831" s="5"/>
      <c r="AM1831" s="5"/>
      <c r="AN1831" s="5"/>
      <c r="AO1831" s="5"/>
      <c r="AP1831" s="5"/>
      <c r="AQ1831" s="5"/>
      <c r="AR1831" s="5"/>
      <c r="AS1831" s="5"/>
      <c r="AT1831" s="5"/>
      <c r="AU1831" s="5"/>
      <c r="AV1831" s="5"/>
      <c r="AW1831" s="5"/>
      <c r="AX1831" s="5"/>
      <c r="AY1831" s="5"/>
      <c r="AZ1831" s="5"/>
      <c r="BA1831" s="5"/>
      <c r="BB1831" s="5"/>
      <c r="BC1831" s="5"/>
      <c r="BD1831" s="5"/>
      <c r="BE1831" s="5"/>
      <c r="BF1831" s="5"/>
      <c r="BG1831" s="5"/>
      <c r="BH1831" s="5"/>
    </row>
    <row r="1832" spans="1:60" s="2" customFormat="1" ht="15" x14ac:dyDescent="0.25">
      <c r="A1832" t="s">
        <v>4160</v>
      </c>
      <c r="B1832" t="s">
        <v>25</v>
      </c>
      <c r="C1832" t="s">
        <v>3666</v>
      </c>
      <c r="D1832" t="s">
        <v>3673</v>
      </c>
      <c r="E1832" t="s">
        <v>116</v>
      </c>
      <c r="F1832" t="s">
        <v>1605</v>
      </c>
      <c r="G1832" t="s">
        <v>2749</v>
      </c>
      <c r="H1832" t="s">
        <v>128</v>
      </c>
      <c r="I1832" t="s">
        <v>2210</v>
      </c>
      <c r="J1832" t="s">
        <v>124</v>
      </c>
      <c r="K1832" t="s">
        <v>2195</v>
      </c>
      <c r="L1832">
        <v>0</v>
      </c>
      <c r="M1832">
        <v>796</v>
      </c>
      <c r="N1832" t="s">
        <v>10</v>
      </c>
      <c r="O1832">
        <v>1</v>
      </c>
      <c r="P1832">
        <v>11000</v>
      </c>
      <c r="Q1832">
        <f t="shared" si="87"/>
        <v>11000</v>
      </c>
      <c r="R1832">
        <f t="shared" si="88"/>
        <v>12320.000000000002</v>
      </c>
      <c r="S1832"/>
      <c r="T1832" s="5"/>
      <c r="U1832" s="5"/>
      <c r="V1832" s="5"/>
      <c r="W1832" s="5"/>
      <c r="X1832" s="5"/>
      <c r="Y1832" s="5"/>
      <c r="Z1832" s="5"/>
      <c r="AA1832" s="5"/>
      <c r="AB1832" s="5"/>
      <c r="AC1832" s="5"/>
      <c r="AD1832" s="5"/>
      <c r="AE1832" s="5"/>
      <c r="AF1832" s="5"/>
      <c r="AG1832" s="5"/>
      <c r="AH1832" s="5"/>
      <c r="AI1832" s="5"/>
      <c r="AJ1832" s="5"/>
      <c r="AK1832" s="5"/>
      <c r="AL1832" s="5"/>
      <c r="AM1832" s="5"/>
      <c r="AN1832" s="5"/>
      <c r="AO1832" s="5"/>
      <c r="AP1832" s="5"/>
      <c r="AQ1832" s="5"/>
      <c r="AR1832" s="5"/>
      <c r="AS1832" s="5"/>
      <c r="AT1832" s="5"/>
      <c r="AU1832" s="5"/>
      <c r="AV1832" s="5"/>
      <c r="AW1832" s="5"/>
      <c r="AX1832" s="5"/>
      <c r="AY1832" s="5"/>
      <c r="AZ1832" s="5"/>
      <c r="BA1832" s="5"/>
      <c r="BB1832" s="5"/>
      <c r="BC1832" s="5"/>
      <c r="BD1832" s="5"/>
      <c r="BE1832" s="5"/>
      <c r="BF1832" s="5"/>
      <c r="BG1832" s="5"/>
      <c r="BH1832" s="5"/>
    </row>
    <row r="1833" spans="1:60" s="2" customFormat="1" ht="15" x14ac:dyDescent="0.25">
      <c r="A1833" t="s">
        <v>4161</v>
      </c>
      <c r="B1833" t="s">
        <v>25</v>
      </c>
      <c r="C1833" t="s">
        <v>3666</v>
      </c>
      <c r="D1833" t="s">
        <v>3667</v>
      </c>
      <c r="E1833" t="s">
        <v>116</v>
      </c>
      <c r="F1833" t="s">
        <v>1605</v>
      </c>
      <c r="G1833" t="s">
        <v>2749</v>
      </c>
      <c r="H1833" t="s">
        <v>128</v>
      </c>
      <c r="I1833" t="s">
        <v>2210</v>
      </c>
      <c r="J1833" t="s">
        <v>124</v>
      </c>
      <c r="K1833" t="s">
        <v>2195</v>
      </c>
      <c r="L1833">
        <v>0</v>
      </c>
      <c r="M1833">
        <v>796</v>
      </c>
      <c r="N1833" t="s">
        <v>10</v>
      </c>
      <c r="O1833">
        <v>4</v>
      </c>
      <c r="P1833">
        <v>4000</v>
      </c>
      <c r="Q1833">
        <f t="shared" si="87"/>
        <v>16000</v>
      </c>
      <c r="R1833">
        <f t="shared" si="88"/>
        <v>17920</v>
      </c>
      <c r="S1833"/>
      <c r="T1833" s="5"/>
      <c r="U1833" s="5"/>
      <c r="V1833" s="5"/>
      <c r="W1833" s="5"/>
      <c r="X1833" s="5"/>
      <c r="Y1833" s="5"/>
      <c r="Z1833" s="5"/>
      <c r="AA1833" s="5"/>
      <c r="AB1833" s="5"/>
      <c r="AC1833" s="5"/>
      <c r="AD1833" s="5"/>
      <c r="AE1833" s="5"/>
      <c r="AF1833" s="5"/>
      <c r="AG1833" s="5"/>
      <c r="AH1833" s="5"/>
      <c r="AI1833" s="5"/>
      <c r="AJ1833" s="5"/>
      <c r="AK1833" s="5"/>
      <c r="AL1833" s="5"/>
      <c r="AM1833" s="5"/>
      <c r="AN1833" s="5"/>
      <c r="AO1833" s="5"/>
      <c r="AP1833" s="5"/>
      <c r="AQ1833" s="5"/>
      <c r="AR1833" s="5"/>
      <c r="AS1833" s="5"/>
      <c r="AT1833" s="5"/>
      <c r="AU1833" s="5"/>
      <c r="AV1833" s="5"/>
      <c r="AW1833" s="5"/>
      <c r="AX1833" s="5"/>
      <c r="AY1833" s="5"/>
      <c r="AZ1833" s="5"/>
      <c r="BA1833" s="5"/>
      <c r="BB1833" s="5"/>
      <c r="BC1833" s="5"/>
      <c r="BD1833" s="5"/>
      <c r="BE1833" s="5"/>
      <c r="BF1833" s="5"/>
      <c r="BG1833" s="5"/>
      <c r="BH1833" s="5"/>
    </row>
    <row r="1834" spans="1:60" s="2" customFormat="1" ht="15" x14ac:dyDescent="0.25">
      <c r="A1834" t="s">
        <v>4162</v>
      </c>
      <c r="B1834" t="s">
        <v>25</v>
      </c>
      <c r="C1834" t="s">
        <v>3666</v>
      </c>
      <c r="D1834" t="s">
        <v>3674</v>
      </c>
      <c r="E1834" t="s">
        <v>116</v>
      </c>
      <c r="F1834" t="s">
        <v>1605</v>
      </c>
      <c r="G1834" t="s">
        <v>2749</v>
      </c>
      <c r="H1834" t="s">
        <v>128</v>
      </c>
      <c r="I1834" t="s">
        <v>2210</v>
      </c>
      <c r="J1834" t="s">
        <v>124</v>
      </c>
      <c r="K1834" t="s">
        <v>2195</v>
      </c>
      <c r="L1834">
        <v>0</v>
      </c>
      <c r="M1834">
        <v>796</v>
      </c>
      <c r="N1834" t="s">
        <v>10</v>
      </c>
      <c r="O1834">
        <v>4</v>
      </c>
      <c r="P1834">
        <v>15600</v>
      </c>
      <c r="Q1834">
        <f t="shared" si="87"/>
        <v>62400</v>
      </c>
      <c r="R1834">
        <f t="shared" si="88"/>
        <v>69888</v>
      </c>
      <c r="S1834"/>
      <c r="T1834" s="5"/>
      <c r="U1834" s="5"/>
      <c r="V1834" s="5"/>
      <c r="W1834" s="5"/>
      <c r="X1834" s="5"/>
      <c r="Y1834" s="5"/>
      <c r="Z1834" s="5"/>
      <c r="AA1834" s="5"/>
      <c r="AB1834" s="5"/>
      <c r="AC1834" s="5"/>
      <c r="AD1834" s="5"/>
      <c r="AE1834" s="5"/>
      <c r="AF1834" s="5"/>
      <c r="AG1834" s="5"/>
      <c r="AH1834" s="5"/>
      <c r="AI1834" s="5"/>
      <c r="AJ1834" s="5"/>
      <c r="AK1834" s="5"/>
      <c r="AL1834" s="5"/>
      <c r="AM1834" s="5"/>
      <c r="AN1834" s="5"/>
      <c r="AO1834" s="5"/>
      <c r="AP1834" s="5"/>
      <c r="AQ1834" s="5"/>
      <c r="AR1834" s="5"/>
      <c r="AS1834" s="5"/>
      <c r="AT1834" s="5"/>
      <c r="AU1834" s="5"/>
      <c r="AV1834" s="5"/>
      <c r="AW1834" s="5"/>
      <c r="AX1834" s="5"/>
      <c r="AY1834" s="5"/>
      <c r="AZ1834" s="5"/>
      <c r="BA1834" s="5"/>
      <c r="BB1834" s="5"/>
      <c r="BC1834" s="5"/>
      <c r="BD1834" s="5"/>
      <c r="BE1834" s="5"/>
      <c r="BF1834" s="5"/>
      <c r="BG1834" s="5"/>
      <c r="BH1834" s="5"/>
    </row>
    <row r="1835" spans="1:60" s="2" customFormat="1" ht="15" x14ac:dyDescent="0.25">
      <c r="A1835" t="s">
        <v>4163</v>
      </c>
      <c r="B1835" t="s">
        <v>25</v>
      </c>
      <c r="C1835" t="s">
        <v>3666</v>
      </c>
      <c r="D1835" t="s">
        <v>3673</v>
      </c>
      <c r="E1835" t="s">
        <v>116</v>
      </c>
      <c r="F1835" t="s">
        <v>1605</v>
      </c>
      <c r="G1835" t="s">
        <v>2749</v>
      </c>
      <c r="H1835" t="s">
        <v>753</v>
      </c>
      <c r="I1835" t="s">
        <v>3357</v>
      </c>
      <c r="J1835" t="s">
        <v>124</v>
      </c>
      <c r="K1835" t="s">
        <v>2195</v>
      </c>
      <c r="L1835">
        <v>0</v>
      </c>
      <c r="M1835">
        <v>796</v>
      </c>
      <c r="N1835" t="s">
        <v>10</v>
      </c>
      <c r="O1835">
        <v>1</v>
      </c>
      <c r="P1835">
        <v>11000</v>
      </c>
      <c r="Q1835">
        <f t="shared" si="87"/>
        <v>11000</v>
      </c>
      <c r="R1835">
        <f t="shared" si="88"/>
        <v>12320.000000000002</v>
      </c>
      <c r="S1835"/>
      <c r="T1835" s="5"/>
      <c r="U1835" s="5"/>
      <c r="V1835" s="5"/>
      <c r="W1835" s="5"/>
      <c r="X1835" s="5"/>
      <c r="Y1835" s="5"/>
      <c r="Z1835" s="5"/>
      <c r="AA1835" s="5"/>
      <c r="AB1835" s="5"/>
      <c r="AC1835" s="5"/>
      <c r="AD1835" s="5"/>
      <c r="AE1835" s="5"/>
      <c r="AF1835" s="5"/>
      <c r="AG1835" s="5"/>
      <c r="AH1835" s="5"/>
      <c r="AI1835" s="5"/>
      <c r="AJ1835" s="5"/>
      <c r="AK1835" s="5"/>
      <c r="AL1835" s="5"/>
      <c r="AM1835" s="5"/>
      <c r="AN1835" s="5"/>
      <c r="AO1835" s="5"/>
      <c r="AP1835" s="5"/>
      <c r="AQ1835" s="5"/>
      <c r="AR1835" s="5"/>
      <c r="AS1835" s="5"/>
      <c r="AT1835" s="5"/>
      <c r="AU1835" s="5"/>
      <c r="AV1835" s="5"/>
      <c r="AW1835" s="5"/>
      <c r="AX1835" s="5"/>
      <c r="AY1835" s="5"/>
      <c r="AZ1835" s="5"/>
      <c r="BA1835" s="5"/>
      <c r="BB1835" s="5"/>
      <c r="BC1835" s="5"/>
      <c r="BD1835" s="5"/>
      <c r="BE1835" s="5"/>
      <c r="BF1835" s="5"/>
      <c r="BG1835" s="5"/>
      <c r="BH1835" s="5"/>
    </row>
    <row r="1836" spans="1:60" s="2" customFormat="1" ht="15" x14ac:dyDescent="0.25">
      <c r="A1836" t="s">
        <v>4164</v>
      </c>
      <c r="B1836" t="s">
        <v>25</v>
      </c>
      <c r="C1836" t="s">
        <v>3666</v>
      </c>
      <c r="D1836" t="s">
        <v>3673</v>
      </c>
      <c r="E1836" t="s">
        <v>116</v>
      </c>
      <c r="F1836" t="s">
        <v>1605</v>
      </c>
      <c r="G1836" t="s">
        <v>2749</v>
      </c>
      <c r="H1836" t="s">
        <v>145</v>
      </c>
      <c r="I1836" t="s">
        <v>3432</v>
      </c>
      <c r="J1836" t="s">
        <v>124</v>
      </c>
      <c r="K1836" t="s">
        <v>2195</v>
      </c>
      <c r="L1836">
        <v>0</v>
      </c>
      <c r="M1836">
        <v>796</v>
      </c>
      <c r="N1836" t="s">
        <v>10</v>
      </c>
      <c r="O1836">
        <v>1</v>
      </c>
      <c r="P1836">
        <v>11000</v>
      </c>
      <c r="Q1836">
        <f t="shared" si="87"/>
        <v>11000</v>
      </c>
      <c r="R1836">
        <f t="shared" si="88"/>
        <v>12320.000000000002</v>
      </c>
      <c r="S1836"/>
      <c r="T1836" s="5"/>
      <c r="U1836" s="5"/>
      <c r="V1836" s="5"/>
      <c r="W1836" s="5"/>
      <c r="X1836" s="5"/>
      <c r="Y1836" s="5"/>
      <c r="Z1836" s="5"/>
      <c r="AA1836" s="5"/>
      <c r="AB1836" s="5"/>
      <c r="AC1836" s="5"/>
      <c r="AD1836" s="5"/>
      <c r="AE1836" s="5"/>
      <c r="AF1836" s="5"/>
      <c r="AG1836" s="5"/>
      <c r="AH1836" s="5"/>
      <c r="AI1836" s="5"/>
      <c r="AJ1836" s="5"/>
      <c r="AK1836" s="5"/>
      <c r="AL1836" s="5"/>
      <c r="AM1836" s="5"/>
      <c r="AN1836" s="5"/>
      <c r="AO1836" s="5"/>
      <c r="AP1836" s="5"/>
      <c r="AQ1836" s="5"/>
      <c r="AR1836" s="5"/>
      <c r="AS1836" s="5"/>
      <c r="AT1836" s="5"/>
      <c r="AU1836" s="5"/>
      <c r="AV1836" s="5"/>
      <c r="AW1836" s="5"/>
      <c r="AX1836" s="5"/>
      <c r="AY1836" s="5"/>
      <c r="AZ1836" s="5"/>
      <c r="BA1836" s="5"/>
      <c r="BB1836" s="5"/>
      <c r="BC1836" s="5"/>
      <c r="BD1836" s="5"/>
      <c r="BE1836" s="5"/>
      <c r="BF1836" s="5"/>
      <c r="BG1836" s="5"/>
      <c r="BH1836" s="5"/>
    </row>
    <row r="1837" spans="1:60" s="2" customFormat="1" ht="15" x14ac:dyDescent="0.25">
      <c r="A1837" t="s">
        <v>4165</v>
      </c>
      <c r="B1837" t="s">
        <v>25</v>
      </c>
      <c r="C1837" t="s">
        <v>3666</v>
      </c>
      <c r="D1837" t="s">
        <v>3673</v>
      </c>
      <c r="E1837" t="s">
        <v>116</v>
      </c>
      <c r="F1837" t="s">
        <v>1605</v>
      </c>
      <c r="G1837" t="s">
        <v>2749</v>
      </c>
      <c r="H1837" t="s">
        <v>146</v>
      </c>
      <c r="I1837" t="s">
        <v>615</v>
      </c>
      <c r="J1837" t="s">
        <v>124</v>
      </c>
      <c r="K1837" t="s">
        <v>2195</v>
      </c>
      <c r="L1837">
        <v>0</v>
      </c>
      <c r="M1837">
        <v>796</v>
      </c>
      <c r="N1837" t="s">
        <v>10</v>
      </c>
      <c r="O1837">
        <v>1</v>
      </c>
      <c r="P1837">
        <v>11000</v>
      </c>
      <c r="Q1837">
        <f t="shared" si="87"/>
        <v>11000</v>
      </c>
      <c r="R1837">
        <f t="shared" si="88"/>
        <v>12320.000000000002</v>
      </c>
      <c r="S1837"/>
      <c r="T1837" s="5"/>
      <c r="U1837" s="5"/>
      <c r="V1837" s="5"/>
      <c r="W1837" s="5"/>
      <c r="X1837" s="5"/>
      <c r="Y1837" s="5"/>
      <c r="Z1837" s="5"/>
      <c r="AA1837" s="5"/>
      <c r="AB1837" s="5"/>
      <c r="AC1837" s="5"/>
      <c r="AD1837" s="5"/>
      <c r="AE1837" s="5"/>
      <c r="AF1837" s="5"/>
      <c r="AG1837" s="5"/>
      <c r="AH1837" s="5"/>
      <c r="AI1837" s="5"/>
      <c r="AJ1837" s="5"/>
      <c r="AK1837" s="5"/>
      <c r="AL1837" s="5"/>
      <c r="AM1837" s="5"/>
      <c r="AN1837" s="5"/>
      <c r="AO1837" s="5"/>
      <c r="AP1837" s="5"/>
      <c r="AQ1837" s="5"/>
      <c r="AR1837" s="5"/>
      <c r="AS1837" s="5"/>
      <c r="AT1837" s="5"/>
      <c r="AU1837" s="5"/>
      <c r="AV1837" s="5"/>
      <c r="AW1837" s="5"/>
      <c r="AX1837" s="5"/>
      <c r="AY1837" s="5"/>
      <c r="AZ1837" s="5"/>
      <c r="BA1837" s="5"/>
      <c r="BB1837" s="5"/>
      <c r="BC1837" s="5"/>
      <c r="BD1837" s="5"/>
      <c r="BE1837" s="5"/>
      <c r="BF1837" s="5"/>
      <c r="BG1837" s="5"/>
      <c r="BH1837" s="5"/>
    </row>
    <row r="1838" spans="1:60" s="2" customFormat="1" ht="15" x14ac:dyDescent="0.25">
      <c r="A1838" t="s">
        <v>4166</v>
      </c>
      <c r="B1838" t="s">
        <v>25</v>
      </c>
      <c r="C1838" t="s">
        <v>3666</v>
      </c>
      <c r="D1838" t="s">
        <v>3673</v>
      </c>
      <c r="E1838" t="s">
        <v>116</v>
      </c>
      <c r="F1838" t="s">
        <v>1605</v>
      </c>
      <c r="G1838" t="s">
        <v>2749</v>
      </c>
      <c r="H1838" t="s">
        <v>756</v>
      </c>
      <c r="I1838" t="s">
        <v>2213</v>
      </c>
      <c r="J1838" t="s">
        <v>124</v>
      </c>
      <c r="K1838" t="s">
        <v>2195</v>
      </c>
      <c r="L1838">
        <v>0</v>
      </c>
      <c r="M1838">
        <v>796</v>
      </c>
      <c r="N1838" t="s">
        <v>10</v>
      </c>
      <c r="O1838">
        <v>2</v>
      </c>
      <c r="P1838">
        <v>11000</v>
      </c>
      <c r="Q1838">
        <f t="shared" si="87"/>
        <v>22000</v>
      </c>
      <c r="R1838">
        <f t="shared" si="88"/>
        <v>24640.000000000004</v>
      </c>
      <c r="S1838"/>
      <c r="T1838" s="5"/>
      <c r="U1838" s="5"/>
      <c r="V1838" s="5"/>
      <c r="W1838" s="5"/>
      <c r="X1838" s="5"/>
      <c r="Y1838" s="5"/>
      <c r="Z1838" s="5"/>
      <c r="AA1838" s="5"/>
      <c r="AB1838" s="5"/>
      <c r="AC1838" s="5"/>
      <c r="AD1838" s="5"/>
      <c r="AE1838" s="5"/>
      <c r="AF1838" s="5"/>
      <c r="AG1838" s="5"/>
      <c r="AH1838" s="5"/>
      <c r="AI1838" s="5"/>
      <c r="AJ1838" s="5"/>
      <c r="AK1838" s="5"/>
      <c r="AL1838" s="5"/>
      <c r="AM1838" s="5"/>
      <c r="AN1838" s="5"/>
      <c r="AO1838" s="5"/>
      <c r="AP1838" s="5"/>
      <c r="AQ1838" s="5"/>
      <c r="AR1838" s="5"/>
      <c r="AS1838" s="5"/>
      <c r="AT1838" s="5"/>
      <c r="AU1838" s="5"/>
      <c r="AV1838" s="5"/>
      <c r="AW1838" s="5"/>
      <c r="AX1838" s="5"/>
      <c r="AY1838" s="5"/>
      <c r="AZ1838" s="5"/>
      <c r="BA1838" s="5"/>
      <c r="BB1838" s="5"/>
      <c r="BC1838" s="5"/>
      <c r="BD1838" s="5"/>
      <c r="BE1838" s="5"/>
      <c r="BF1838" s="5"/>
      <c r="BG1838" s="5"/>
      <c r="BH1838" s="5"/>
    </row>
    <row r="1839" spans="1:60" s="2" customFormat="1" ht="15" x14ac:dyDescent="0.25">
      <c r="A1839" t="s">
        <v>4167</v>
      </c>
      <c r="B1839" t="s">
        <v>25</v>
      </c>
      <c r="C1839" t="s">
        <v>3666</v>
      </c>
      <c r="D1839" t="s">
        <v>3673</v>
      </c>
      <c r="E1839" t="s">
        <v>116</v>
      </c>
      <c r="F1839" t="s">
        <v>1605</v>
      </c>
      <c r="G1839" t="s">
        <v>2749</v>
      </c>
      <c r="H1839" t="s">
        <v>753</v>
      </c>
      <c r="I1839" t="s">
        <v>2218</v>
      </c>
      <c r="J1839" t="s">
        <v>124</v>
      </c>
      <c r="K1839" t="s">
        <v>2195</v>
      </c>
      <c r="L1839">
        <v>0</v>
      </c>
      <c r="M1839">
        <v>796</v>
      </c>
      <c r="N1839" t="s">
        <v>10</v>
      </c>
      <c r="O1839">
        <v>1</v>
      </c>
      <c r="P1839">
        <v>11000</v>
      </c>
      <c r="Q1839">
        <f t="shared" si="87"/>
        <v>11000</v>
      </c>
      <c r="R1839">
        <f t="shared" si="88"/>
        <v>12320.000000000002</v>
      </c>
      <c r="S1839"/>
      <c r="T1839" s="5"/>
      <c r="U1839" s="5"/>
      <c r="V1839" s="5"/>
      <c r="W1839" s="5"/>
      <c r="X1839" s="5"/>
      <c r="Y1839" s="5"/>
      <c r="Z1839" s="5"/>
      <c r="AA1839" s="5"/>
      <c r="AB1839" s="5"/>
      <c r="AC1839" s="5"/>
      <c r="AD1839" s="5"/>
      <c r="AE1839" s="5"/>
      <c r="AF1839" s="5"/>
      <c r="AG1839" s="5"/>
      <c r="AH1839" s="5"/>
      <c r="AI1839" s="5"/>
      <c r="AJ1839" s="5"/>
      <c r="AK1839" s="5"/>
      <c r="AL1839" s="5"/>
      <c r="AM1839" s="5"/>
      <c r="AN1839" s="5"/>
      <c r="AO1839" s="5"/>
      <c r="AP1839" s="5"/>
      <c r="AQ1839" s="5"/>
      <c r="AR1839" s="5"/>
      <c r="AS1839" s="5"/>
      <c r="AT1839" s="5"/>
      <c r="AU1839" s="5"/>
      <c r="AV1839" s="5"/>
      <c r="AW1839" s="5"/>
      <c r="AX1839" s="5"/>
      <c r="AY1839" s="5"/>
      <c r="AZ1839" s="5"/>
      <c r="BA1839" s="5"/>
      <c r="BB1839" s="5"/>
      <c r="BC1839" s="5"/>
      <c r="BD1839" s="5"/>
      <c r="BE1839" s="5"/>
      <c r="BF1839" s="5"/>
      <c r="BG1839" s="5"/>
      <c r="BH1839" s="5"/>
    </row>
    <row r="1840" spans="1:60" s="2" customFormat="1" ht="15" x14ac:dyDescent="0.25">
      <c r="A1840" t="s">
        <v>4168</v>
      </c>
      <c r="B1840" t="s">
        <v>25</v>
      </c>
      <c r="C1840" t="s">
        <v>3666</v>
      </c>
      <c r="D1840" t="s">
        <v>3673</v>
      </c>
      <c r="E1840" t="s">
        <v>116</v>
      </c>
      <c r="F1840" t="s">
        <v>1605</v>
      </c>
      <c r="G1840" t="s">
        <v>2749</v>
      </c>
      <c r="H1840" t="s">
        <v>128</v>
      </c>
      <c r="I1840" t="s">
        <v>2817</v>
      </c>
      <c r="J1840" t="s">
        <v>124</v>
      </c>
      <c r="K1840" t="s">
        <v>2195</v>
      </c>
      <c r="L1840">
        <v>0</v>
      </c>
      <c r="M1840">
        <v>796</v>
      </c>
      <c r="N1840" t="s">
        <v>10</v>
      </c>
      <c r="O1840">
        <v>1</v>
      </c>
      <c r="P1840">
        <v>11000</v>
      </c>
      <c r="Q1840">
        <f t="shared" si="87"/>
        <v>11000</v>
      </c>
      <c r="R1840">
        <f t="shared" si="88"/>
        <v>12320.000000000002</v>
      </c>
      <c r="S1840"/>
      <c r="T1840" s="5"/>
      <c r="U1840" s="5"/>
      <c r="V1840" s="5"/>
      <c r="W1840" s="5"/>
      <c r="X1840" s="5"/>
      <c r="Y1840" s="5"/>
      <c r="Z1840" s="5"/>
      <c r="AA1840" s="5"/>
      <c r="AB1840" s="5"/>
      <c r="AC1840" s="5"/>
      <c r="AD1840" s="5"/>
      <c r="AE1840" s="5"/>
      <c r="AF1840" s="5"/>
      <c r="AG1840" s="5"/>
      <c r="AH1840" s="5"/>
      <c r="AI1840" s="5"/>
      <c r="AJ1840" s="5"/>
      <c r="AK1840" s="5"/>
      <c r="AL1840" s="5"/>
      <c r="AM1840" s="5"/>
      <c r="AN1840" s="5"/>
      <c r="AO1840" s="5"/>
      <c r="AP1840" s="5"/>
      <c r="AQ1840" s="5"/>
      <c r="AR1840" s="5"/>
      <c r="AS1840" s="5"/>
      <c r="AT1840" s="5"/>
      <c r="AU1840" s="5"/>
      <c r="AV1840" s="5"/>
      <c r="AW1840" s="5"/>
      <c r="AX1840" s="5"/>
      <c r="AY1840" s="5"/>
      <c r="AZ1840" s="5"/>
      <c r="BA1840" s="5"/>
      <c r="BB1840" s="5"/>
      <c r="BC1840" s="5"/>
      <c r="BD1840" s="5"/>
      <c r="BE1840" s="5"/>
      <c r="BF1840" s="5"/>
      <c r="BG1840" s="5"/>
      <c r="BH1840" s="5"/>
    </row>
    <row r="1841" spans="1:60" s="2" customFormat="1" ht="15" x14ac:dyDescent="0.25">
      <c r="A1841" t="s">
        <v>4169</v>
      </c>
      <c r="B1841" t="s">
        <v>25</v>
      </c>
      <c r="C1841" t="s">
        <v>3666</v>
      </c>
      <c r="D1841" t="s">
        <v>3673</v>
      </c>
      <c r="E1841" t="s">
        <v>116</v>
      </c>
      <c r="F1841" t="s">
        <v>1605</v>
      </c>
      <c r="G1841" t="s">
        <v>2749</v>
      </c>
      <c r="H1841" t="s">
        <v>613</v>
      </c>
      <c r="I1841" t="s">
        <v>2811</v>
      </c>
      <c r="J1841" t="s">
        <v>124</v>
      </c>
      <c r="K1841" t="s">
        <v>2195</v>
      </c>
      <c r="L1841">
        <v>0</v>
      </c>
      <c r="M1841">
        <v>796</v>
      </c>
      <c r="N1841" t="s">
        <v>10</v>
      </c>
      <c r="O1841">
        <v>1</v>
      </c>
      <c r="P1841">
        <v>11000</v>
      </c>
      <c r="Q1841">
        <f t="shared" si="87"/>
        <v>11000</v>
      </c>
      <c r="R1841">
        <f t="shared" si="88"/>
        <v>12320.000000000002</v>
      </c>
      <c r="S1841"/>
      <c r="T1841" s="5"/>
      <c r="U1841" s="5"/>
      <c r="V1841" s="5"/>
      <c r="W1841" s="5"/>
      <c r="X1841" s="5"/>
      <c r="Y1841" s="5"/>
      <c r="Z1841" s="5"/>
      <c r="AA1841" s="5"/>
      <c r="AB1841" s="5"/>
      <c r="AC1841" s="5"/>
      <c r="AD1841" s="5"/>
      <c r="AE1841" s="5"/>
      <c r="AF1841" s="5"/>
      <c r="AG1841" s="5"/>
      <c r="AH1841" s="5"/>
      <c r="AI1841" s="5"/>
      <c r="AJ1841" s="5"/>
      <c r="AK1841" s="5"/>
      <c r="AL1841" s="5"/>
      <c r="AM1841" s="5"/>
      <c r="AN1841" s="5"/>
      <c r="AO1841" s="5"/>
      <c r="AP1841" s="5"/>
      <c r="AQ1841" s="5"/>
      <c r="AR1841" s="5"/>
      <c r="AS1841" s="5"/>
      <c r="AT1841" s="5"/>
      <c r="AU1841" s="5"/>
      <c r="AV1841" s="5"/>
      <c r="AW1841" s="5"/>
      <c r="AX1841" s="5"/>
      <c r="AY1841" s="5"/>
      <c r="AZ1841" s="5"/>
      <c r="BA1841" s="5"/>
      <c r="BB1841" s="5"/>
      <c r="BC1841" s="5"/>
      <c r="BD1841" s="5"/>
      <c r="BE1841" s="5"/>
      <c r="BF1841" s="5"/>
      <c r="BG1841" s="5"/>
      <c r="BH1841" s="5"/>
    </row>
    <row r="1842" spans="1:60" s="2" customFormat="1" ht="15" x14ac:dyDescent="0.25">
      <c r="A1842" t="s">
        <v>4170</v>
      </c>
      <c r="B1842" t="s">
        <v>25</v>
      </c>
      <c r="C1842" t="s">
        <v>3666</v>
      </c>
      <c r="D1842" t="s">
        <v>3673</v>
      </c>
      <c r="E1842" t="s">
        <v>116</v>
      </c>
      <c r="F1842" t="s">
        <v>1605</v>
      </c>
      <c r="G1842" t="s">
        <v>2749</v>
      </c>
      <c r="H1842" t="s">
        <v>757</v>
      </c>
      <c r="I1842" t="s">
        <v>2186</v>
      </c>
      <c r="J1842" t="s">
        <v>124</v>
      </c>
      <c r="K1842" t="s">
        <v>2195</v>
      </c>
      <c r="L1842">
        <v>0</v>
      </c>
      <c r="M1842">
        <v>796</v>
      </c>
      <c r="N1842" t="s">
        <v>10</v>
      </c>
      <c r="O1842">
        <v>1</v>
      </c>
      <c r="P1842">
        <v>11000</v>
      </c>
      <c r="Q1842">
        <f t="shared" si="87"/>
        <v>11000</v>
      </c>
      <c r="R1842">
        <f t="shared" si="88"/>
        <v>12320.000000000002</v>
      </c>
      <c r="S1842"/>
      <c r="T1842" s="5"/>
      <c r="U1842" s="5"/>
      <c r="V1842" s="5"/>
      <c r="W1842" s="5"/>
      <c r="X1842" s="5"/>
      <c r="Y1842" s="5"/>
      <c r="Z1842" s="5"/>
      <c r="AA1842" s="5"/>
      <c r="AB1842" s="5"/>
      <c r="AC1842" s="5"/>
      <c r="AD1842" s="5"/>
      <c r="AE1842" s="5"/>
      <c r="AF1842" s="5"/>
      <c r="AG1842" s="5"/>
      <c r="AH1842" s="5"/>
      <c r="AI1842" s="5"/>
      <c r="AJ1842" s="5"/>
      <c r="AK1842" s="5"/>
      <c r="AL1842" s="5"/>
      <c r="AM1842" s="5"/>
      <c r="AN1842" s="5"/>
      <c r="AO1842" s="5"/>
      <c r="AP1842" s="5"/>
      <c r="AQ1842" s="5"/>
      <c r="AR1842" s="5"/>
      <c r="AS1842" s="5"/>
      <c r="AT1842" s="5"/>
      <c r="AU1842" s="5"/>
      <c r="AV1842" s="5"/>
      <c r="AW1842" s="5"/>
      <c r="AX1842" s="5"/>
      <c r="AY1842" s="5"/>
      <c r="AZ1842" s="5"/>
      <c r="BA1842" s="5"/>
      <c r="BB1842" s="5"/>
      <c r="BC1842" s="5"/>
      <c r="BD1842" s="5"/>
      <c r="BE1842" s="5"/>
      <c r="BF1842" s="5"/>
      <c r="BG1842" s="5"/>
      <c r="BH1842" s="5"/>
    </row>
    <row r="1843" spans="1:60" s="2" customFormat="1" ht="15" x14ac:dyDescent="0.25">
      <c r="A1843" t="s">
        <v>4171</v>
      </c>
      <c r="B1843" t="s">
        <v>25</v>
      </c>
      <c r="C1843" t="s">
        <v>3666</v>
      </c>
      <c r="D1843" t="s">
        <v>3673</v>
      </c>
      <c r="E1843" t="s">
        <v>116</v>
      </c>
      <c r="F1843" t="s">
        <v>1605</v>
      </c>
      <c r="G1843" t="s">
        <v>2749</v>
      </c>
      <c r="H1843" t="s">
        <v>131</v>
      </c>
      <c r="I1843" t="s">
        <v>2217</v>
      </c>
      <c r="J1843" t="s">
        <v>124</v>
      </c>
      <c r="K1843" t="s">
        <v>2195</v>
      </c>
      <c r="L1843">
        <v>0</v>
      </c>
      <c r="M1843">
        <v>796</v>
      </c>
      <c r="N1843" t="s">
        <v>10</v>
      </c>
      <c r="O1843">
        <v>1</v>
      </c>
      <c r="P1843">
        <v>11000</v>
      </c>
      <c r="Q1843">
        <f t="shared" si="87"/>
        <v>11000</v>
      </c>
      <c r="R1843">
        <f t="shared" si="88"/>
        <v>12320.000000000002</v>
      </c>
      <c r="S1843"/>
      <c r="T1843" s="5"/>
      <c r="U1843" s="5"/>
      <c r="V1843" s="5"/>
      <c r="W1843" s="5"/>
      <c r="X1843" s="5"/>
      <c r="Y1843" s="5"/>
      <c r="Z1843" s="5"/>
      <c r="AA1843" s="5"/>
      <c r="AB1843" s="5"/>
      <c r="AC1843" s="5"/>
      <c r="AD1843" s="5"/>
      <c r="AE1843" s="5"/>
      <c r="AF1843" s="5"/>
      <c r="AG1843" s="5"/>
      <c r="AH1843" s="5"/>
      <c r="AI1843" s="5"/>
      <c r="AJ1843" s="5"/>
      <c r="AK1843" s="5"/>
      <c r="AL1843" s="5"/>
      <c r="AM1843" s="5"/>
      <c r="AN1843" s="5"/>
      <c r="AO1843" s="5"/>
      <c r="AP1843" s="5"/>
      <c r="AQ1843" s="5"/>
      <c r="AR1843" s="5"/>
      <c r="AS1843" s="5"/>
      <c r="AT1843" s="5"/>
      <c r="AU1843" s="5"/>
      <c r="AV1843" s="5"/>
      <c r="AW1843" s="5"/>
      <c r="AX1843" s="5"/>
      <c r="AY1843" s="5"/>
      <c r="AZ1843" s="5"/>
      <c r="BA1843" s="5"/>
      <c r="BB1843" s="5"/>
      <c r="BC1843" s="5"/>
      <c r="BD1843" s="5"/>
      <c r="BE1843" s="5"/>
      <c r="BF1843" s="5"/>
      <c r="BG1843" s="5"/>
      <c r="BH1843" s="5"/>
    </row>
    <row r="1844" spans="1:60" s="2" customFormat="1" ht="15" x14ac:dyDescent="0.25">
      <c r="A1844" t="s">
        <v>4172</v>
      </c>
      <c r="B1844" t="s">
        <v>25</v>
      </c>
      <c r="C1844" t="s">
        <v>3666</v>
      </c>
      <c r="D1844" t="s">
        <v>3675</v>
      </c>
      <c r="E1844" t="s">
        <v>116</v>
      </c>
      <c r="F1844" t="s">
        <v>1605</v>
      </c>
      <c r="G1844" t="s">
        <v>2749</v>
      </c>
      <c r="H1844" t="s">
        <v>126</v>
      </c>
      <c r="I1844" t="s">
        <v>2211</v>
      </c>
      <c r="J1844" t="s">
        <v>124</v>
      </c>
      <c r="K1844" t="s">
        <v>2195</v>
      </c>
      <c r="L1844">
        <v>0</v>
      </c>
      <c r="M1844">
        <v>796</v>
      </c>
      <c r="N1844" t="s">
        <v>10</v>
      </c>
      <c r="O1844">
        <v>1</v>
      </c>
      <c r="P1844">
        <v>6600</v>
      </c>
      <c r="Q1844">
        <f t="shared" si="87"/>
        <v>6600</v>
      </c>
      <c r="R1844">
        <f t="shared" si="88"/>
        <v>7392.0000000000009</v>
      </c>
      <c r="S1844"/>
      <c r="T1844" s="5"/>
      <c r="U1844" s="5"/>
      <c r="V1844" s="5"/>
      <c r="W1844" s="5"/>
      <c r="X1844" s="5"/>
      <c r="Y1844" s="5"/>
      <c r="Z1844" s="5"/>
      <c r="AA1844" s="5"/>
      <c r="AB1844" s="5"/>
      <c r="AC1844" s="5"/>
      <c r="AD1844" s="5"/>
      <c r="AE1844" s="5"/>
      <c r="AF1844" s="5"/>
      <c r="AG1844" s="5"/>
      <c r="AH1844" s="5"/>
      <c r="AI1844" s="5"/>
      <c r="AJ1844" s="5"/>
      <c r="AK1844" s="5"/>
      <c r="AL1844" s="5"/>
      <c r="AM1844" s="5"/>
      <c r="AN1844" s="5"/>
      <c r="AO1844" s="5"/>
      <c r="AP1844" s="5"/>
      <c r="AQ1844" s="5"/>
      <c r="AR1844" s="5"/>
      <c r="AS1844" s="5"/>
      <c r="AT1844" s="5"/>
      <c r="AU1844" s="5"/>
      <c r="AV1844" s="5"/>
      <c r="AW1844" s="5"/>
      <c r="AX1844" s="5"/>
      <c r="AY1844" s="5"/>
      <c r="AZ1844" s="5"/>
      <c r="BA1844" s="5"/>
      <c r="BB1844" s="5"/>
      <c r="BC1844" s="5"/>
      <c r="BD1844" s="5"/>
      <c r="BE1844" s="5"/>
      <c r="BF1844" s="5"/>
      <c r="BG1844" s="5"/>
      <c r="BH1844" s="5"/>
    </row>
    <row r="1845" spans="1:60" s="2" customFormat="1" ht="15" x14ac:dyDescent="0.25">
      <c r="A1845" t="s">
        <v>4173</v>
      </c>
      <c r="B1845" t="s">
        <v>25</v>
      </c>
      <c r="C1845" t="s">
        <v>3666</v>
      </c>
      <c r="D1845" t="s">
        <v>3675</v>
      </c>
      <c r="E1845" t="s">
        <v>116</v>
      </c>
      <c r="F1845" t="s">
        <v>1605</v>
      </c>
      <c r="G1845" t="s">
        <v>2749</v>
      </c>
      <c r="H1845" t="s">
        <v>753</v>
      </c>
      <c r="I1845" t="s">
        <v>2212</v>
      </c>
      <c r="J1845" t="s">
        <v>124</v>
      </c>
      <c r="K1845" t="s">
        <v>2195</v>
      </c>
      <c r="L1845">
        <v>0</v>
      </c>
      <c r="M1845">
        <v>796</v>
      </c>
      <c r="N1845" t="s">
        <v>10</v>
      </c>
      <c r="O1845">
        <v>1</v>
      </c>
      <c r="P1845">
        <v>6600</v>
      </c>
      <c r="Q1845">
        <f t="shared" si="87"/>
        <v>6600</v>
      </c>
      <c r="R1845">
        <f t="shared" si="88"/>
        <v>7392.0000000000009</v>
      </c>
      <c r="S1845"/>
      <c r="T1845" s="5"/>
      <c r="U1845" s="5"/>
      <c r="V1845" s="5"/>
      <c r="W1845" s="5"/>
      <c r="X1845" s="5"/>
      <c r="Y1845" s="5"/>
      <c r="Z1845" s="5"/>
      <c r="AA1845" s="5"/>
      <c r="AB1845" s="5"/>
      <c r="AC1845" s="5"/>
      <c r="AD1845" s="5"/>
      <c r="AE1845" s="5"/>
      <c r="AF1845" s="5"/>
      <c r="AG1845" s="5"/>
      <c r="AH1845" s="5"/>
      <c r="AI1845" s="5"/>
      <c r="AJ1845" s="5"/>
      <c r="AK1845" s="5"/>
      <c r="AL1845" s="5"/>
      <c r="AM1845" s="5"/>
      <c r="AN1845" s="5"/>
      <c r="AO1845" s="5"/>
      <c r="AP1845" s="5"/>
      <c r="AQ1845" s="5"/>
      <c r="AR1845" s="5"/>
      <c r="AS1845" s="5"/>
      <c r="AT1845" s="5"/>
      <c r="AU1845" s="5"/>
      <c r="AV1845" s="5"/>
      <c r="AW1845" s="5"/>
      <c r="AX1845" s="5"/>
      <c r="AY1845" s="5"/>
      <c r="AZ1845" s="5"/>
      <c r="BA1845" s="5"/>
      <c r="BB1845" s="5"/>
      <c r="BC1845" s="5"/>
      <c r="BD1845" s="5"/>
      <c r="BE1845" s="5"/>
      <c r="BF1845" s="5"/>
      <c r="BG1845" s="5"/>
      <c r="BH1845" s="5"/>
    </row>
    <row r="1846" spans="1:60" s="2" customFormat="1" ht="15" x14ac:dyDescent="0.25">
      <c r="A1846" t="s">
        <v>4174</v>
      </c>
      <c r="B1846" t="s">
        <v>25</v>
      </c>
      <c r="C1846" t="s">
        <v>3666</v>
      </c>
      <c r="D1846" t="s">
        <v>3675</v>
      </c>
      <c r="E1846" t="s">
        <v>116</v>
      </c>
      <c r="F1846" t="s">
        <v>1605</v>
      </c>
      <c r="G1846" t="s">
        <v>2749</v>
      </c>
      <c r="H1846" t="s">
        <v>140</v>
      </c>
      <c r="I1846" t="s">
        <v>3420</v>
      </c>
      <c r="J1846" t="s">
        <v>124</v>
      </c>
      <c r="K1846" t="s">
        <v>2195</v>
      </c>
      <c r="L1846">
        <v>0</v>
      </c>
      <c r="M1846">
        <v>796</v>
      </c>
      <c r="N1846" t="s">
        <v>10</v>
      </c>
      <c r="O1846">
        <v>1</v>
      </c>
      <c r="P1846">
        <v>6600</v>
      </c>
      <c r="Q1846">
        <f t="shared" si="87"/>
        <v>6600</v>
      </c>
      <c r="R1846">
        <f t="shared" si="88"/>
        <v>7392.0000000000009</v>
      </c>
      <c r="S1846"/>
      <c r="T1846" s="5"/>
      <c r="U1846" s="5"/>
      <c r="V1846" s="5"/>
      <c r="W1846" s="5"/>
      <c r="X1846" s="5"/>
      <c r="Y1846" s="5"/>
      <c r="Z1846" s="5"/>
      <c r="AA1846" s="5"/>
      <c r="AB1846" s="5"/>
      <c r="AC1846" s="5"/>
      <c r="AD1846" s="5"/>
      <c r="AE1846" s="5"/>
      <c r="AF1846" s="5"/>
      <c r="AG1846" s="5"/>
      <c r="AH1846" s="5"/>
      <c r="AI1846" s="5"/>
      <c r="AJ1846" s="5"/>
      <c r="AK1846" s="5"/>
      <c r="AL1846" s="5"/>
      <c r="AM1846" s="5"/>
      <c r="AN1846" s="5"/>
      <c r="AO1846" s="5"/>
      <c r="AP1846" s="5"/>
      <c r="AQ1846" s="5"/>
      <c r="AR1846" s="5"/>
      <c r="AS1846" s="5"/>
      <c r="AT1846" s="5"/>
      <c r="AU1846" s="5"/>
      <c r="AV1846" s="5"/>
      <c r="AW1846" s="5"/>
      <c r="AX1846" s="5"/>
      <c r="AY1846" s="5"/>
      <c r="AZ1846" s="5"/>
      <c r="BA1846" s="5"/>
      <c r="BB1846" s="5"/>
      <c r="BC1846" s="5"/>
      <c r="BD1846" s="5"/>
      <c r="BE1846" s="5"/>
      <c r="BF1846" s="5"/>
      <c r="BG1846" s="5"/>
      <c r="BH1846" s="5"/>
    </row>
    <row r="1847" spans="1:60" s="2" customFormat="1" ht="15" x14ac:dyDescent="0.25">
      <c r="A1847" t="s">
        <v>4175</v>
      </c>
      <c r="B1847" t="s">
        <v>25</v>
      </c>
      <c r="C1847" t="s">
        <v>3666</v>
      </c>
      <c r="D1847" t="s">
        <v>3675</v>
      </c>
      <c r="E1847" t="s">
        <v>116</v>
      </c>
      <c r="F1847" t="s">
        <v>1605</v>
      </c>
      <c r="G1847" t="s">
        <v>2749</v>
      </c>
      <c r="H1847" t="s">
        <v>146</v>
      </c>
      <c r="I1847" t="s">
        <v>2820</v>
      </c>
      <c r="J1847" t="s">
        <v>124</v>
      </c>
      <c r="K1847" t="s">
        <v>2195</v>
      </c>
      <c r="L1847">
        <v>0</v>
      </c>
      <c r="M1847">
        <v>796</v>
      </c>
      <c r="N1847" t="s">
        <v>10</v>
      </c>
      <c r="O1847">
        <v>1</v>
      </c>
      <c r="P1847">
        <v>6600</v>
      </c>
      <c r="Q1847">
        <f t="shared" si="87"/>
        <v>6600</v>
      </c>
      <c r="R1847">
        <f t="shared" si="88"/>
        <v>7392.0000000000009</v>
      </c>
      <c r="S1847"/>
      <c r="T1847" s="5"/>
      <c r="U1847" s="5"/>
      <c r="V1847" s="5"/>
      <c r="W1847" s="5"/>
      <c r="X1847" s="5"/>
      <c r="Y1847" s="5"/>
      <c r="Z1847" s="5"/>
      <c r="AA1847" s="5"/>
      <c r="AB1847" s="5"/>
      <c r="AC1847" s="5"/>
      <c r="AD1847" s="5"/>
      <c r="AE1847" s="5"/>
      <c r="AF1847" s="5"/>
      <c r="AG1847" s="5"/>
      <c r="AH1847" s="5"/>
      <c r="AI1847" s="5"/>
      <c r="AJ1847" s="5"/>
      <c r="AK1847" s="5"/>
      <c r="AL1847" s="5"/>
      <c r="AM1847" s="5"/>
      <c r="AN1847" s="5"/>
      <c r="AO1847" s="5"/>
      <c r="AP1847" s="5"/>
      <c r="AQ1847" s="5"/>
      <c r="AR1847" s="5"/>
      <c r="AS1847" s="5"/>
      <c r="AT1847" s="5"/>
      <c r="AU1847" s="5"/>
      <c r="AV1847" s="5"/>
      <c r="AW1847" s="5"/>
      <c r="AX1847" s="5"/>
      <c r="AY1847" s="5"/>
      <c r="AZ1847" s="5"/>
      <c r="BA1847" s="5"/>
      <c r="BB1847" s="5"/>
      <c r="BC1847" s="5"/>
      <c r="BD1847" s="5"/>
      <c r="BE1847" s="5"/>
      <c r="BF1847" s="5"/>
      <c r="BG1847" s="5"/>
      <c r="BH1847" s="5"/>
    </row>
    <row r="1848" spans="1:60" s="2" customFormat="1" ht="15" x14ac:dyDescent="0.25">
      <c r="A1848" t="s">
        <v>4176</v>
      </c>
      <c r="B1848" t="s">
        <v>25</v>
      </c>
      <c r="C1848" t="s">
        <v>3666</v>
      </c>
      <c r="D1848" t="s">
        <v>3675</v>
      </c>
      <c r="E1848" t="s">
        <v>116</v>
      </c>
      <c r="F1848" t="s">
        <v>1605</v>
      </c>
      <c r="G1848" t="s">
        <v>2749</v>
      </c>
      <c r="H1848" t="s">
        <v>1488</v>
      </c>
      <c r="I1848" t="s">
        <v>3421</v>
      </c>
      <c r="J1848" t="s">
        <v>124</v>
      </c>
      <c r="K1848" t="s">
        <v>2195</v>
      </c>
      <c r="L1848">
        <v>0</v>
      </c>
      <c r="M1848">
        <v>796</v>
      </c>
      <c r="N1848" t="s">
        <v>10</v>
      </c>
      <c r="O1848">
        <v>1</v>
      </c>
      <c r="P1848">
        <v>6600</v>
      </c>
      <c r="Q1848">
        <f t="shared" si="87"/>
        <v>6600</v>
      </c>
      <c r="R1848">
        <f t="shared" si="88"/>
        <v>7392.0000000000009</v>
      </c>
      <c r="S1848"/>
      <c r="T1848" s="5"/>
      <c r="U1848" s="5"/>
      <c r="V1848" s="5"/>
      <c r="W1848" s="5"/>
      <c r="X1848" s="5"/>
      <c r="Y1848" s="5"/>
      <c r="Z1848" s="5"/>
      <c r="AA1848" s="5"/>
      <c r="AB1848" s="5"/>
      <c r="AC1848" s="5"/>
      <c r="AD1848" s="5"/>
      <c r="AE1848" s="5"/>
      <c r="AF1848" s="5"/>
      <c r="AG1848" s="5"/>
      <c r="AH1848" s="5"/>
      <c r="AI1848" s="5"/>
      <c r="AJ1848" s="5"/>
      <c r="AK1848" s="5"/>
      <c r="AL1848" s="5"/>
      <c r="AM1848" s="5"/>
      <c r="AN1848" s="5"/>
      <c r="AO1848" s="5"/>
      <c r="AP1848" s="5"/>
      <c r="AQ1848" s="5"/>
      <c r="AR1848" s="5"/>
      <c r="AS1848" s="5"/>
      <c r="AT1848" s="5"/>
      <c r="AU1848" s="5"/>
      <c r="AV1848" s="5"/>
      <c r="AW1848" s="5"/>
      <c r="AX1848" s="5"/>
      <c r="AY1848" s="5"/>
      <c r="AZ1848" s="5"/>
      <c r="BA1848" s="5"/>
      <c r="BB1848" s="5"/>
      <c r="BC1848" s="5"/>
      <c r="BD1848" s="5"/>
      <c r="BE1848" s="5"/>
      <c r="BF1848" s="5"/>
      <c r="BG1848" s="5"/>
      <c r="BH1848" s="5"/>
    </row>
    <row r="1849" spans="1:60" s="2" customFormat="1" ht="15" x14ac:dyDescent="0.25">
      <c r="A1849" t="s">
        <v>4177</v>
      </c>
      <c r="B1849" t="s">
        <v>25</v>
      </c>
      <c r="C1849" t="s">
        <v>3666</v>
      </c>
      <c r="D1849" t="s">
        <v>3675</v>
      </c>
      <c r="E1849" t="s">
        <v>116</v>
      </c>
      <c r="F1849" t="s">
        <v>1605</v>
      </c>
      <c r="G1849" t="s">
        <v>2749</v>
      </c>
      <c r="H1849" t="s">
        <v>125</v>
      </c>
      <c r="I1849" t="s">
        <v>2205</v>
      </c>
      <c r="J1849" t="s">
        <v>124</v>
      </c>
      <c r="K1849" t="s">
        <v>2195</v>
      </c>
      <c r="L1849">
        <v>0</v>
      </c>
      <c r="M1849">
        <v>796</v>
      </c>
      <c r="N1849" t="s">
        <v>10</v>
      </c>
      <c r="O1849">
        <v>2</v>
      </c>
      <c r="P1849">
        <v>6600</v>
      </c>
      <c r="Q1849">
        <f t="shared" si="87"/>
        <v>13200</v>
      </c>
      <c r="R1849">
        <f t="shared" si="88"/>
        <v>14784.000000000002</v>
      </c>
      <c r="S1849"/>
      <c r="T1849" s="5"/>
      <c r="U1849" s="5"/>
      <c r="V1849" s="5"/>
      <c r="W1849" s="5"/>
      <c r="X1849" s="5"/>
      <c r="Y1849" s="5"/>
      <c r="Z1849" s="5"/>
      <c r="AA1849" s="5"/>
      <c r="AB1849" s="5"/>
      <c r="AC1849" s="5"/>
      <c r="AD1849" s="5"/>
      <c r="AE1849" s="5"/>
      <c r="AF1849" s="5"/>
      <c r="AG1849" s="5"/>
      <c r="AH1849" s="5"/>
      <c r="AI1849" s="5"/>
      <c r="AJ1849" s="5"/>
      <c r="AK1849" s="5"/>
      <c r="AL1849" s="5"/>
      <c r="AM1849" s="5"/>
      <c r="AN1849" s="5"/>
      <c r="AO1849" s="5"/>
      <c r="AP1849" s="5"/>
      <c r="AQ1849" s="5"/>
      <c r="AR1849" s="5"/>
      <c r="AS1849" s="5"/>
      <c r="AT1849" s="5"/>
      <c r="AU1849" s="5"/>
      <c r="AV1849" s="5"/>
      <c r="AW1849" s="5"/>
      <c r="AX1849" s="5"/>
      <c r="AY1849" s="5"/>
      <c r="AZ1849" s="5"/>
      <c r="BA1849" s="5"/>
      <c r="BB1849" s="5"/>
      <c r="BC1849" s="5"/>
      <c r="BD1849" s="5"/>
      <c r="BE1849" s="5"/>
      <c r="BF1849" s="5"/>
      <c r="BG1849" s="5"/>
      <c r="BH1849" s="5"/>
    </row>
    <row r="1850" spans="1:60" s="2" customFormat="1" ht="15" x14ac:dyDescent="0.25">
      <c r="A1850" t="s">
        <v>4178</v>
      </c>
      <c r="B1850" t="s">
        <v>25</v>
      </c>
      <c r="C1850" t="s">
        <v>3666</v>
      </c>
      <c r="D1850" t="s">
        <v>3675</v>
      </c>
      <c r="E1850" t="s">
        <v>116</v>
      </c>
      <c r="F1850" t="s">
        <v>1605</v>
      </c>
      <c r="G1850" t="s">
        <v>2749</v>
      </c>
      <c r="H1850" t="s">
        <v>130</v>
      </c>
      <c r="I1850" t="s">
        <v>2808</v>
      </c>
      <c r="J1850" t="s">
        <v>124</v>
      </c>
      <c r="K1850" t="s">
        <v>2195</v>
      </c>
      <c r="L1850">
        <v>0</v>
      </c>
      <c r="M1850">
        <v>796</v>
      </c>
      <c r="N1850" t="s">
        <v>10</v>
      </c>
      <c r="O1850">
        <v>1</v>
      </c>
      <c r="P1850">
        <v>6600</v>
      </c>
      <c r="Q1850">
        <f t="shared" si="87"/>
        <v>6600</v>
      </c>
      <c r="R1850">
        <f t="shared" si="88"/>
        <v>7392.0000000000009</v>
      </c>
      <c r="S1850"/>
      <c r="T1850" s="5"/>
      <c r="U1850" s="5"/>
      <c r="V1850" s="5"/>
      <c r="W1850" s="5"/>
      <c r="X1850" s="5"/>
      <c r="Y1850" s="5"/>
      <c r="Z1850" s="5"/>
      <c r="AA1850" s="5"/>
      <c r="AB1850" s="5"/>
      <c r="AC1850" s="5"/>
      <c r="AD1850" s="5"/>
      <c r="AE1850" s="5"/>
      <c r="AF1850" s="5"/>
      <c r="AG1850" s="5"/>
      <c r="AH1850" s="5"/>
      <c r="AI1850" s="5"/>
      <c r="AJ1850" s="5"/>
      <c r="AK1850" s="5"/>
      <c r="AL1850" s="5"/>
      <c r="AM1850" s="5"/>
      <c r="AN1850" s="5"/>
      <c r="AO1850" s="5"/>
      <c r="AP1850" s="5"/>
      <c r="AQ1850" s="5"/>
      <c r="AR1850" s="5"/>
      <c r="AS1850" s="5"/>
      <c r="AT1850" s="5"/>
      <c r="AU1850" s="5"/>
      <c r="AV1850" s="5"/>
      <c r="AW1850" s="5"/>
      <c r="AX1850" s="5"/>
      <c r="AY1850" s="5"/>
      <c r="AZ1850" s="5"/>
      <c r="BA1850" s="5"/>
      <c r="BB1850" s="5"/>
      <c r="BC1850" s="5"/>
      <c r="BD1850" s="5"/>
      <c r="BE1850" s="5"/>
      <c r="BF1850" s="5"/>
      <c r="BG1850" s="5"/>
      <c r="BH1850" s="5"/>
    </row>
    <row r="1851" spans="1:60" s="2" customFormat="1" ht="15" x14ac:dyDescent="0.25">
      <c r="A1851" t="s">
        <v>4179</v>
      </c>
      <c r="B1851" t="s">
        <v>25</v>
      </c>
      <c r="C1851" t="s">
        <v>3666</v>
      </c>
      <c r="D1851" t="s">
        <v>3675</v>
      </c>
      <c r="E1851" t="s">
        <v>116</v>
      </c>
      <c r="F1851" t="s">
        <v>1605</v>
      </c>
      <c r="G1851" t="s">
        <v>2749</v>
      </c>
      <c r="H1851" t="s">
        <v>125</v>
      </c>
      <c r="I1851" t="s">
        <v>2216</v>
      </c>
      <c r="J1851" t="s">
        <v>124</v>
      </c>
      <c r="K1851" t="s">
        <v>2195</v>
      </c>
      <c r="L1851">
        <v>0</v>
      </c>
      <c r="M1851">
        <v>796</v>
      </c>
      <c r="N1851" t="s">
        <v>10</v>
      </c>
      <c r="O1851">
        <v>1</v>
      </c>
      <c r="P1851">
        <v>6600</v>
      </c>
      <c r="Q1851">
        <f t="shared" si="87"/>
        <v>6600</v>
      </c>
      <c r="R1851">
        <f t="shared" si="88"/>
        <v>7392.0000000000009</v>
      </c>
      <c r="S1851"/>
      <c r="T1851" s="5"/>
      <c r="U1851" s="5"/>
      <c r="V1851" s="5"/>
      <c r="W1851" s="5"/>
      <c r="X1851" s="5"/>
      <c r="Y1851" s="5"/>
      <c r="Z1851" s="5"/>
      <c r="AA1851" s="5"/>
      <c r="AB1851" s="5"/>
      <c r="AC1851" s="5"/>
      <c r="AD1851" s="5"/>
      <c r="AE1851" s="5"/>
      <c r="AF1851" s="5"/>
      <c r="AG1851" s="5"/>
      <c r="AH1851" s="5"/>
      <c r="AI1851" s="5"/>
      <c r="AJ1851" s="5"/>
      <c r="AK1851" s="5"/>
      <c r="AL1851" s="5"/>
      <c r="AM1851" s="5"/>
      <c r="AN1851" s="5"/>
      <c r="AO1851" s="5"/>
      <c r="AP1851" s="5"/>
      <c r="AQ1851" s="5"/>
      <c r="AR1851" s="5"/>
      <c r="AS1851" s="5"/>
      <c r="AT1851" s="5"/>
      <c r="AU1851" s="5"/>
      <c r="AV1851" s="5"/>
      <c r="AW1851" s="5"/>
      <c r="AX1851" s="5"/>
      <c r="AY1851" s="5"/>
      <c r="AZ1851" s="5"/>
      <c r="BA1851" s="5"/>
      <c r="BB1851" s="5"/>
      <c r="BC1851" s="5"/>
      <c r="BD1851" s="5"/>
      <c r="BE1851" s="5"/>
      <c r="BF1851" s="5"/>
      <c r="BG1851" s="5"/>
      <c r="BH1851" s="5"/>
    </row>
    <row r="1852" spans="1:60" s="2" customFormat="1" ht="15" x14ac:dyDescent="0.25">
      <c r="A1852" t="s">
        <v>4180</v>
      </c>
      <c r="B1852" t="s">
        <v>25</v>
      </c>
      <c r="C1852" t="s">
        <v>3666</v>
      </c>
      <c r="D1852" t="s">
        <v>3675</v>
      </c>
      <c r="E1852" t="s">
        <v>116</v>
      </c>
      <c r="F1852" t="s">
        <v>1605</v>
      </c>
      <c r="G1852" t="s">
        <v>2749</v>
      </c>
      <c r="H1852" t="s">
        <v>125</v>
      </c>
      <c r="I1852" t="s">
        <v>2206</v>
      </c>
      <c r="J1852" t="s">
        <v>124</v>
      </c>
      <c r="K1852" t="s">
        <v>2195</v>
      </c>
      <c r="L1852">
        <v>0</v>
      </c>
      <c r="M1852">
        <v>796</v>
      </c>
      <c r="N1852" t="s">
        <v>10</v>
      </c>
      <c r="O1852">
        <v>1</v>
      </c>
      <c r="P1852">
        <v>6600</v>
      </c>
      <c r="Q1852">
        <f t="shared" si="87"/>
        <v>6600</v>
      </c>
      <c r="R1852">
        <f t="shared" si="88"/>
        <v>7392.0000000000009</v>
      </c>
      <c r="S1852"/>
      <c r="T1852" s="5"/>
      <c r="U1852" s="5"/>
      <c r="V1852" s="5"/>
      <c r="W1852" s="5"/>
      <c r="X1852" s="5"/>
      <c r="Y1852" s="5"/>
      <c r="Z1852" s="5"/>
      <c r="AA1852" s="5"/>
      <c r="AB1852" s="5"/>
      <c r="AC1852" s="5"/>
      <c r="AD1852" s="5"/>
      <c r="AE1852" s="5"/>
      <c r="AF1852" s="5"/>
      <c r="AG1852" s="5"/>
      <c r="AH1852" s="5"/>
      <c r="AI1852" s="5"/>
      <c r="AJ1852" s="5"/>
      <c r="AK1852" s="5"/>
      <c r="AL1852" s="5"/>
      <c r="AM1852" s="5"/>
      <c r="AN1852" s="5"/>
      <c r="AO1852" s="5"/>
      <c r="AP1852" s="5"/>
      <c r="AQ1852" s="5"/>
      <c r="AR1852" s="5"/>
      <c r="AS1852" s="5"/>
      <c r="AT1852" s="5"/>
      <c r="AU1852" s="5"/>
      <c r="AV1852" s="5"/>
      <c r="AW1852" s="5"/>
      <c r="AX1852" s="5"/>
      <c r="AY1852" s="5"/>
      <c r="AZ1852" s="5"/>
      <c r="BA1852" s="5"/>
      <c r="BB1852" s="5"/>
      <c r="BC1852" s="5"/>
      <c r="BD1852" s="5"/>
      <c r="BE1852" s="5"/>
      <c r="BF1852" s="5"/>
      <c r="BG1852" s="5"/>
      <c r="BH1852" s="5"/>
    </row>
    <row r="1853" spans="1:60" s="2" customFormat="1" ht="15" x14ac:dyDescent="0.25">
      <c r="A1853" t="s">
        <v>4181</v>
      </c>
      <c r="B1853" t="s">
        <v>25</v>
      </c>
      <c r="C1853" t="s">
        <v>3666</v>
      </c>
      <c r="D1853" t="s">
        <v>3668</v>
      </c>
      <c r="E1853" t="s">
        <v>116</v>
      </c>
      <c r="F1853" t="s">
        <v>1605</v>
      </c>
      <c r="G1853" t="s">
        <v>2749</v>
      </c>
      <c r="H1853" t="s">
        <v>125</v>
      </c>
      <c r="I1853" t="s">
        <v>2206</v>
      </c>
      <c r="J1853" t="s">
        <v>124</v>
      </c>
      <c r="K1853" t="s">
        <v>2195</v>
      </c>
      <c r="L1853">
        <v>0</v>
      </c>
      <c r="M1853">
        <v>796</v>
      </c>
      <c r="N1853" t="s">
        <v>10</v>
      </c>
      <c r="O1853">
        <v>2</v>
      </c>
      <c r="P1853">
        <v>7300</v>
      </c>
      <c r="Q1853">
        <f t="shared" si="87"/>
        <v>14600</v>
      </c>
      <c r="R1853">
        <f t="shared" si="88"/>
        <v>16352.000000000002</v>
      </c>
      <c r="S1853"/>
      <c r="T1853" s="5"/>
      <c r="U1853" s="5"/>
      <c r="V1853" s="5"/>
      <c r="W1853" s="5"/>
      <c r="X1853" s="5"/>
      <c r="Y1853" s="5"/>
      <c r="Z1853" s="5"/>
      <c r="AA1853" s="5"/>
      <c r="AB1853" s="5"/>
      <c r="AC1853" s="5"/>
      <c r="AD1853" s="5"/>
      <c r="AE1853" s="5"/>
      <c r="AF1853" s="5"/>
      <c r="AG1853" s="5"/>
      <c r="AH1853" s="5"/>
      <c r="AI1853" s="5"/>
      <c r="AJ1853" s="5"/>
      <c r="AK1853" s="5"/>
      <c r="AL1853" s="5"/>
      <c r="AM1853" s="5"/>
      <c r="AN1853" s="5"/>
      <c r="AO1853" s="5"/>
      <c r="AP1853" s="5"/>
      <c r="AQ1853" s="5"/>
      <c r="AR1853" s="5"/>
      <c r="AS1853" s="5"/>
      <c r="AT1853" s="5"/>
      <c r="AU1853" s="5"/>
      <c r="AV1853" s="5"/>
      <c r="AW1853" s="5"/>
      <c r="AX1853" s="5"/>
      <c r="AY1853" s="5"/>
      <c r="AZ1853" s="5"/>
      <c r="BA1853" s="5"/>
      <c r="BB1853" s="5"/>
      <c r="BC1853" s="5"/>
      <c r="BD1853" s="5"/>
      <c r="BE1853" s="5"/>
      <c r="BF1853" s="5"/>
      <c r="BG1853" s="5"/>
      <c r="BH1853" s="5"/>
    </row>
    <row r="1854" spans="1:60" s="2" customFormat="1" ht="15" x14ac:dyDescent="0.25">
      <c r="A1854" t="s">
        <v>4182</v>
      </c>
      <c r="B1854" t="s">
        <v>25</v>
      </c>
      <c r="C1854" t="s">
        <v>3666</v>
      </c>
      <c r="D1854" t="s">
        <v>3675</v>
      </c>
      <c r="E1854" t="s">
        <v>116</v>
      </c>
      <c r="F1854" t="s">
        <v>1605</v>
      </c>
      <c r="G1854" t="s">
        <v>2749</v>
      </c>
      <c r="H1854" t="s">
        <v>613</v>
      </c>
      <c r="I1854" t="s">
        <v>2169</v>
      </c>
      <c r="J1854" t="s">
        <v>124</v>
      </c>
      <c r="K1854" t="s">
        <v>2195</v>
      </c>
      <c r="L1854">
        <v>0</v>
      </c>
      <c r="M1854">
        <v>796</v>
      </c>
      <c r="N1854" t="s">
        <v>10</v>
      </c>
      <c r="O1854">
        <v>1</v>
      </c>
      <c r="P1854">
        <v>6600</v>
      </c>
      <c r="Q1854">
        <f t="shared" si="87"/>
        <v>6600</v>
      </c>
      <c r="R1854">
        <f t="shared" si="88"/>
        <v>7392.0000000000009</v>
      </c>
      <c r="S1854"/>
      <c r="T1854" s="5"/>
      <c r="U1854" s="5"/>
      <c r="V1854" s="5"/>
      <c r="W1854" s="5"/>
      <c r="X1854" s="5"/>
      <c r="Y1854" s="5"/>
      <c r="Z1854" s="5"/>
      <c r="AA1854" s="5"/>
      <c r="AB1854" s="5"/>
      <c r="AC1854" s="5"/>
      <c r="AD1854" s="5"/>
      <c r="AE1854" s="5"/>
      <c r="AF1854" s="5"/>
      <c r="AG1854" s="5"/>
      <c r="AH1854" s="5"/>
      <c r="AI1854" s="5"/>
      <c r="AJ1854" s="5"/>
      <c r="AK1854" s="5"/>
      <c r="AL1854" s="5"/>
      <c r="AM1854" s="5"/>
      <c r="AN1854" s="5"/>
      <c r="AO1854" s="5"/>
      <c r="AP1854" s="5"/>
      <c r="AQ1854" s="5"/>
      <c r="AR1854" s="5"/>
      <c r="AS1854" s="5"/>
      <c r="AT1854" s="5"/>
      <c r="AU1854" s="5"/>
      <c r="AV1854" s="5"/>
      <c r="AW1854" s="5"/>
      <c r="AX1854" s="5"/>
      <c r="AY1854" s="5"/>
      <c r="AZ1854" s="5"/>
      <c r="BA1854" s="5"/>
      <c r="BB1854" s="5"/>
      <c r="BC1854" s="5"/>
      <c r="BD1854" s="5"/>
      <c r="BE1854" s="5"/>
      <c r="BF1854" s="5"/>
      <c r="BG1854" s="5"/>
      <c r="BH1854" s="5"/>
    </row>
    <row r="1855" spans="1:60" s="2" customFormat="1" ht="15" x14ac:dyDescent="0.25">
      <c r="A1855" t="s">
        <v>4183</v>
      </c>
      <c r="B1855" t="s">
        <v>25</v>
      </c>
      <c r="C1855" t="s">
        <v>3666</v>
      </c>
      <c r="D1855" t="s">
        <v>3675</v>
      </c>
      <c r="E1855" t="s">
        <v>116</v>
      </c>
      <c r="F1855" t="s">
        <v>1605</v>
      </c>
      <c r="G1855" t="s">
        <v>2749</v>
      </c>
      <c r="H1855" t="s">
        <v>880</v>
      </c>
      <c r="I1855" t="s">
        <v>3422</v>
      </c>
      <c r="J1855" t="s">
        <v>124</v>
      </c>
      <c r="K1855" t="s">
        <v>2195</v>
      </c>
      <c r="L1855">
        <v>0</v>
      </c>
      <c r="M1855">
        <v>796</v>
      </c>
      <c r="N1855" t="s">
        <v>10</v>
      </c>
      <c r="O1855">
        <v>1</v>
      </c>
      <c r="P1855">
        <v>6600</v>
      </c>
      <c r="Q1855">
        <f t="shared" si="87"/>
        <v>6600</v>
      </c>
      <c r="R1855">
        <f t="shared" si="88"/>
        <v>7392.0000000000009</v>
      </c>
      <c r="S1855"/>
      <c r="T1855" s="5"/>
      <c r="U1855" s="5"/>
      <c r="V1855" s="5"/>
      <c r="W1855" s="5"/>
      <c r="X1855" s="5"/>
      <c r="Y1855" s="5"/>
      <c r="Z1855" s="5"/>
      <c r="AA1855" s="5"/>
      <c r="AB1855" s="5"/>
      <c r="AC1855" s="5"/>
      <c r="AD1855" s="5"/>
      <c r="AE1855" s="5"/>
      <c r="AF1855" s="5"/>
      <c r="AG1855" s="5"/>
      <c r="AH1855" s="5"/>
      <c r="AI1855" s="5"/>
      <c r="AJ1855" s="5"/>
      <c r="AK1855" s="5"/>
      <c r="AL1855" s="5"/>
      <c r="AM1855" s="5"/>
      <c r="AN1855" s="5"/>
      <c r="AO1855" s="5"/>
      <c r="AP1855" s="5"/>
      <c r="AQ1855" s="5"/>
      <c r="AR1855" s="5"/>
      <c r="AS1855" s="5"/>
      <c r="AT1855" s="5"/>
      <c r="AU1855" s="5"/>
      <c r="AV1855" s="5"/>
      <c r="AW1855" s="5"/>
      <c r="AX1855" s="5"/>
      <c r="AY1855" s="5"/>
      <c r="AZ1855" s="5"/>
      <c r="BA1855" s="5"/>
      <c r="BB1855" s="5"/>
      <c r="BC1855" s="5"/>
      <c r="BD1855" s="5"/>
      <c r="BE1855" s="5"/>
      <c r="BF1855" s="5"/>
      <c r="BG1855" s="5"/>
      <c r="BH1855" s="5"/>
    </row>
    <row r="1856" spans="1:60" s="2" customFormat="1" ht="15" x14ac:dyDescent="0.25">
      <c r="A1856" t="s">
        <v>4184</v>
      </c>
      <c r="B1856" t="s">
        <v>25</v>
      </c>
      <c r="C1856" t="s">
        <v>3666</v>
      </c>
      <c r="D1856" t="s">
        <v>3675</v>
      </c>
      <c r="E1856" t="s">
        <v>116</v>
      </c>
      <c r="F1856" t="s">
        <v>1605</v>
      </c>
      <c r="G1856" t="s">
        <v>2749</v>
      </c>
      <c r="H1856" t="s">
        <v>880</v>
      </c>
      <c r="I1856" t="s">
        <v>2813</v>
      </c>
      <c r="J1856" t="s">
        <v>124</v>
      </c>
      <c r="K1856" t="s">
        <v>2195</v>
      </c>
      <c r="L1856">
        <v>0</v>
      </c>
      <c r="M1856">
        <v>796</v>
      </c>
      <c r="N1856" t="s">
        <v>10</v>
      </c>
      <c r="O1856">
        <v>1</v>
      </c>
      <c r="P1856">
        <v>6600</v>
      </c>
      <c r="Q1856">
        <f t="shared" si="87"/>
        <v>6600</v>
      </c>
      <c r="R1856">
        <f t="shared" si="88"/>
        <v>7392.0000000000009</v>
      </c>
      <c r="S1856"/>
      <c r="T1856" s="5"/>
      <c r="U1856" s="5"/>
      <c r="V1856" s="5"/>
      <c r="W1856" s="5"/>
      <c r="X1856" s="5"/>
      <c r="Y1856" s="5"/>
      <c r="Z1856" s="5"/>
      <c r="AA1856" s="5"/>
      <c r="AB1856" s="5"/>
      <c r="AC1856" s="5"/>
      <c r="AD1856" s="5"/>
      <c r="AE1856" s="5"/>
      <c r="AF1856" s="5"/>
      <c r="AG1856" s="5"/>
      <c r="AH1856" s="5"/>
      <c r="AI1856" s="5"/>
      <c r="AJ1856" s="5"/>
      <c r="AK1856" s="5"/>
      <c r="AL1856" s="5"/>
      <c r="AM1856" s="5"/>
      <c r="AN1856" s="5"/>
      <c r="AO1856" s="5"/>
      <c r="AP1856" s="5"/>
      <c r="AQ1856" s="5"/>
      <c r="AR1856" s="5"/>
      <c r="AS1856" s="5"/>
      <c r="AT1856" s="5"/>
      <c r="AU1856" s="5"/>
      <c r="AV1856" s="5"/>
      <c r="AW1856" s="5"/>
      <c r="AX1856" s="5"/>
      <c r="AY1856" s="5"/>
      <c r="AZ1856" s="5"/>
      <c r="BA1856" s="5"/>
      <c r="BB1856" s="5"/>
      <c r="BC1856" s="5"/>
      <c r="BD1856" s="5"/>
      <c r="BE1856" s="5"/>
      <c r="BF1856" s="5"/>
      <c r="BG1856" s="5"/>
      <c r="BH1856" s="5"/>
    </row>
    <row r="1857" spans="1:60" s="2" customFormat="1" ht="15" x14ac:dyDescent="0.25">
      <c r="A1857" t="s">
        <v>4185</v>
      </c>
      <c r="B1857" t="s">
        <v>25</v>
      </c>
      <c r="C1857" t="s">
        <v>3666</v>
      </c>
      <c r="D1857" t="s">
        <v>3675</v>
      </c>
      <c r="E1857" t="s">
        <v>116</v>
      </c>
      <c r="F1857" t="s">
        <v>1605</v>
      </c>
      <c r="G1857" t="s">
        <v>2749</v>
      </c>
      <c r="H1857" t="s">
        <v>129</v>
      </c>
      <c r="I1857" t="s">
        <v>3423</v>
      </c>
      <c r="J1857" t="s">
        <v>124</v>
      </c>
      <c r="K1857" t="s">
        <v>2195</v>
      </c>
      <c r="L1857">
        <v>0</v>
      </c>
      <c r="M1857">
        <v>796</v>
      </c>
      <c r="N1857" t="s">
        <v>10</v>
      </c>
      <c r="O1857">
        <v>1</v>
      </c>
      <c r="P1857">
        <v>6600</v>
      </c>
      <c r="Q1857">
        <f t="shared" si="87"/>
        <v>6600</v>
      </c>
      <c r="R1857">
        <f t="shared" si="88"/>
        <v>7392.0000000000009</v>
      </c>
      <c r="S1857"/>
      <c r="T1857" s="5"/>
      <c r="U1857" s="5"/>
      <c r="V1857" s="5"/>
      <c r="W1857" s="5"/>
      <c r="X1857" s="5"/>
      <c r="Y1857" s="5"/>
      <c r="Z1857" s="5"/>
      <c r="AA1857" s="5"/>
      <c r="AB1857" s="5"/>
      <c r="AC1857" s="5"/>
      <c r="AD1857" s="5"/>
      <c r="AE1857" s="5"/>
      <c r="AF1857" s="5"/>
      <c r="AG1857" s="5"/>
      <c r="AH1857" s="5"/>
      <c r="AI1857" s="5"/>
      <c r="AJ1857" s="5"/>
      <c r="AK1857" s="5"/>
      <c r="AL1857" s="5"/>
      <c r="AM1857" s="5"/>
      <c r="AN1857" s="5"/>
      <c r="AO1857" s="5"/>
      <c r="AP1857" s="5"/>
      <c r="AQ1857" s="5"/>
      <c r="AR1857" s="5"/>
      <c r="AS1857" s="5"/>
      <c r="AT1857" s="5"/>
      <c r="AU1857" s="5"/>
      <c r="AV1857" s="5"/>
      <c r="AW1857" s="5"/>
      <c r="AX1857" s="5"/>
      <c r="AY1857" s="5"/>
      <c r="AZ1857" s="5"/>
      <c r="BA1857" s="5"/>
      <c r="BB1857" s="5"/>
      <c r="BC1857" s="5"/>
      <c r="BD1857" s="5"/>
      <c r="BE1857" s="5"/>
      <c r="BF1857" s="5"/>
      <c r="BG1857" s="5"/>
      <c r="BH1857" s="5"/>
    </row>
    <row r="1858" spans="1:60" s="2" customFormat="1" ht="15" x14ac:dyDescent="0.25">
      <c r="A1858" t="s">
        <v>4186</v>
      </c>
      <c r="B1858" t="s">
        <v>25</v>
      </c>
      <c r="C1858" t="s">
        <v>3666</v>
      </c>
      <c r="D1858" t="s">
        <v>3675</v>
      </c>
      <c r="E1858" t="s">
        <v>116</v>
      </c>
      <c r="F1858" t="s">
        <v>1605</v>
      </c>
      <c r="G1858" t="s">
        <v>2749</v>
      </c>
      <c r="H1858" t="s">
        <v>2661</v>
      </c>
      <c r="I1858" t="s">
        <v>2215</v>
      </c>
      <c r="J1858" t="s">
        <v>124</v>
      </c>
      <c r="K1858" t="s">
        <v>2195</v>
      </c>
      <c r="L1858">
        <v>0</v>
      </c>
      <c r="M1858">
        <v>796</v>
      </c>
      <c r="N1858" t="s">
        <v>10</v>
      </c>
      <c r="O1858">
        <v>1</v>
      </c>
      <c r="P1858">
        <v>6600</v>
      </c>
      <c r="Q1858">
        <f t="shared" si="87"/>
        <v>6600</v>
      </c>
      <c r="R1858">
        <f t="shared" si="88"/>
        <v>7392.0000000000009</v>
      </c>
      <c r="S1858"/>
      <c r="T1858" s="5"/>
      <c r="U1858" s="5"/>
      <c r="V1858" s="5"/>
      <c r="W1858" s="5"/>
      <c r="X1858" s="5"/>
      <c r="Y1858" s="5"/>
      <c r="Z1858" s="5"/>
      <c r="AA1858" s="5"/>
      <c r="AB1858" s="5"/>
      <c r="AC1858" s="5"/>
      <c r="AD1858" s="5"/>
      <c r="AE1858" s="5"/>
      <c r="AF1858" s="5"/>
      <c r="AG1858" s="5"/>
      <c r="AH1858" s="5"/>
      <c r="AI1858" s="5"/>
      <c r="AJ1858" s="5"/>
      <c r="AK1858" s="5"/>
      <c r="AL1858" s="5"/>
      <c r="AM1858" s="5"/>
      <c r="AN1858" s="5"/>
      <c r="AO1858" s="5"/>
      <c r="AP1858" s="5"/>
      <c r="AQ1858" s="5"/>
      <c r="AR1858" s="5"/>
      <c r="AS1858" s="5"/>
      <c r="AT1858" s="5"/>
      <c r="AU1858" s="5"/>
      <c r="AV1858" s="5"/>
      <c r="AW1858" s="5"/>
      <c r="AX1858" s="5"/>
      <c r="AY1858" s="5"/>
      <c r="AZ1858" s="5"/>
      <c r="BA1858" s="5"/>
      <c r="BB1858" s="5"/>
      <c r="BC1858" s="5"/>
      <c r="BD1858" s="5"/>
      <c r="BE1858" s="5"/>
      <c r="BF1858" s="5"/>
      <c r="BG1858" s="5"/>
      <c r="BH1858" s="5"/>
    </row>
    <row r="1859" spans="1:60" s="2" customFormat="1" ht="15" x14ac:dyDescent="0.25">
      <c r="A1859" t="s">
        <v>4187</v>
      </c>
      <c r="B1859" t="s">
        <v>25</v>
      </c>
      <c r="C1859" t="s">
        <v>3666</v>
      </c>
      <c r="D1859" t="s">
        <v>3675</v>
      </c>
      <c r="E1859" t="s">
        <v>116</v>
      </c>
      <c r="F1859" t="s">
        <v>1605</v>
      </c>
      <c r="G1859" t="s">
        <v>2749</v>
      </c>
      <c r="H1859" t="s">
        <v>128</v>
      </c>
      <c r="I1859" t="s">
        <v>2816</v>
      </c>
      <c r="J1859" t="s">
        <v>124</v>
      </c>
      <c r="K1859" t="s">
        <v>2195</v>
      </c>
      <c r="L1859">
        <v>0</v>
      </c>
      <c r="M1859">
        <v>796</v>
      </c>
      <c r="N1859" t="s">
        <v>10</v>
      </c>
      <c r="O1859">
        <v>1</v>
      </c>
      <c r="P1859">
        <v>6600</v>
      </c>
      <c r="Q1859">
        <f t="shared" si="87"/>
        <v>6600</v>
      </c>
      <c r="R1859">
        <f t="shared" si="88"/>
        <v>7392.0000000000009</v>
      </c>
      <c r="S1859"/>
      <c r="T1859" s="5"/>
      <c r="U1859" s="5"/>
      <c r="V1859" s="5"/>
      <c r="W1859" s="5"/>
      <c r="X1859" s="5"/>
      <c r="Y1859" s="5"/>
      <c r="Z1859" s="5"/>
      <c r="AA1859" s="5"/>
      <c r="AB1859" s="5"/>
      <c r="AC1859" s="5"/>
      <c r="AD1859" s="5"/>
      <c r="AE1859" s="5"/>
      <c r="AF1859" s="5"/>
      <c r="AG1859" s="5"/>
      <c r="AH1859" s="5"/>
      <c r="AI1859" s="5"/>
      <c r="AJ1859" s="5"/>
      <c r="AK1859" s="5"/>
      <c r="AL1859" s="5"/>
      <c r="AM1859" s="5"/>
      <c r="AN1859" s="5"/>
      <c r="AO1859" s="5"/>
      <c r="AP1859" s="5"/>
      <c r="AQ1859" s="5"/>
      <c r="AR1859" s="5"/>
      <c r="AS1859" s="5"/>
      <c r="AT1859" s="5"/>
      <c r="AU1859" s="5"/>
      <c r="AV1859" s="5"/>
      <c r="AW1859" s="5"/>
      <c r="AX1859" s="5"/>
      <c r="AY1859" s="5"/>
      <c r="AZ1859" s="5"/>
      <c r="BA1859" s="5"/>
      <c r="BB1859" s="5"/>
      <c r="BC1859" s="5"/>
      <c r="BD1859" s="5"/>
      <c r="BE1859" s="5"/>
      <c r="BF1859" s="5"/>
      <c r="BG1859" s="5"/>
      <c r="BH1859" s="5"/>
    </row>
    <row r="1860" spans="1:60" s="2" customFormat="1" ht="15" x14ac:dyDescent="0.25">
      <c r="A1860" t="s">
        <v>4188</v>
      </c>
      <c r="B1860" t="s">
        <v>25</v>
      </c>
      <c r="C1860" t="s">
        <v>3666</v>
      </c>
      <c r="D1860" t="s">
        <v>3675</v>
      </c>
      <c r="E1860" t="s">
        <v>116</v>
      </c>
      <c r="F1860" t="s">
        <v>1605</v>
      </c>
      <c r="G1860" t="s">
        <v>2749</v>
      </c>
      <c r="H1860" t="s">
        <v>129</v>
      </c>
      <c r="I1860" t="s">
        <v>3426</v>
      </c>
      <c r="J1860" t="s">
        <v>124</v>
      </c>
      <c r="K1860" t="s">
        <v>2195</v>
      </c>
      <c r="L1860">
        <v>0</v>
      </c>
      <c r="M1860">
        <v>796</v>
      </c>
      <c r="N1860" t="s">
        <v>10</v>
      </c>
      <c r="O1860">
        <v>1</v>
      </c>
      <c r="P1860">
        <v>6600</v>
      </c>
      <c r="Q1860">
        <f t="shared" si="87"/>
        <v>6600</v>
      </c>
      <c r="R1860">
        <f t="shared" si="88"/>
        <v>7392.0000000000009</v>
      </c>
      <c r="S1860"/>
      <c r="T1860" s="5"/>
      <c r="U1860" s="5"/>
      <c r="V1860" s="5"/>
      <c r="W1860" s="5"/>
      <c r="X1860" s="5"/>
      <c r="Y1860" s="5"/>
      <c r="Z1860" s="5"/>
      <c r="AA1860" s="5"/>
      <c r="AB1860" s="5"/>
      <c r="AC1860" s="5"/>
      <c r="AD1860" s="5"/>
      <c r="AE1860" s="5"/>
      <c r="AF1860" s="5"/>
      <c r="AG1860" s="5"/>
      <c r="AH1860" s="5"/>
      <c r="AI1860" s="5"/>
      <c r="AJ1860" s="5"/>
      <c r="AK1860" s="5"/>
      <c r="AL1860" s="5"/>
      <c r="AM1860" s="5"/>
      <c r="AN1860" s="5"/>
      <c r="AO1860" s="5"/>
      <c r="AP1860" s="5"/>
      <c r="AQ1860" s="5"/>
      <c r="AR1860" s="5"/>
      <c r="AS1860" s="5"/>
      <c r="AT1860" s="5"/>
      <c r="AU1860" s="5"/>
      <c r="AV1860" s="5"/>
      <c r="AW1860" s="5"/>
      <c r="AX1860" s="5"/>
      <c r="AY1860" s="5"/>
      <c r="AZ1860" s="5"/>
      <c r="BA1860" s="5"/>
      <c r="BB1860" s="5"/>
      <c r="BC1860" s="5"/>
      <c r="BD1860" s="5"/>
      <c r="BE1860" s="5"/>
      <c r="BF1860" s="5"/>
      <c r="BG1860" s="5"/>
      <c r="BH1860" s="5"/>
    </row>
    <row r="1861" spans="1:60" s="2" customFormat="1" ht="15" x14ac:dyDescent="0.25">
      <c r="A1861" t="s">
        <v>4189</v>
      </c>
      <c r="B1861" t="s">
        <v>25</v>
      </c>
      <c r="C1861" t="s">
        <v>3666</v>
      </c>
      <c r="D1861" t="s">
        <v>3675</v>
      </c>
      <c r="E1861" t="s">
        <v>116</v>
      </c>
      <c r="F1861" t="s">
        <v>1605</v>
      </c>
      <c r="G1861" t="s">
        <v>2749</v>
      </c>
      <c r="H1861" t="s">
        <v>126</v>
      </c>
      <c r="I1861" t="s">
        <v>2185</v>
      </c>
      <c r="J1861" t="s">
        <v>124</v>
      </c>
      <c r="K1861" t="s">
        <v>2195</v>
      </c>
      <c r="L1861">
        <v>0</v>
      </c>
      <c r="M1861">
        <v>796</v>
      </c>
      <c r="N1861" t="s">
        <v>10</v>
      </c>
      <c r="O1861">
        <v>1</v>
      </c>
      <c r="P1861">
        <v>6600</v>
      </c>
      <c r="Q1861">
        <f t="shared" si="87"/>
        <v>6600</v>
      </c>
      <c r="R1861">
        <f t="shared" si="88"/>
        <v>7392.0000000000009</v>
      </c>
      <c r="S1861"/>
      <c r="T1861" s="5"/>
      <c r="U1861" s="5"/>
      <c r="V1861" s="5"/>
      <c r="W1861" s="5"/>
      <c r="X1861" s="5"/>
      <c r="Y1861" s="5"/>
      <c r="Z1861" s="5"/>
      <c r="AA1861" s="5"/>
      <c r="AB1861" s="5"/>
      <c r="AC1861" s="5"/>
      <c r="AD1861" s="5"/>
      <c r="AE1861" s="5"/>
      <c r="AF1861" s="5"/>
      <c r="AG1861" s="5"/>
      <c r="AH1861" s="5"/>
      <c r="AI1861" s="5"/>
      <c r="AJ1861" s="5"/>
      <c r="AK1861" s="5"/>
      <c r="AL1861" s="5"/>
      <c r="AM1861" s="5"/>
      <c r="AN1861" s="5"/>
      <c r="AO1861" s="5"/>
      <c r="AP1861" s="5"/>
      <c r="AQ1861" s="5"/>
      <c r="AR1861" s="5"/>
      <c r="AS1861" s="5"/>
      <c r="AT1861" s="5"/>
      <c r="AU1861" s="5"/>
      <c r="AV1861" s="5"/>
      <c r="AW1861" s="5"/>
      <c r="AX1861" s="5"/>
      <c r="AY1861" s="5"/>
      <c r="AZ1861" s="5"/>
      <c r="BA1861" s="5"/>
      <c r="BB1861" s="5"/>
      <c r="BC1861" s="5"/>
      <c r="BD1861" s="5"/>
      <c r="BE1861" s="5"/>
      <c r="BF1861" s="5"/>
      <c r="BG1861" s="5"/>
      <c r="BH1861" s="5"/>
    </row>
    <row r="1862" spans="1:60" s="2" customFormat="1" ht="15" x14ac:dyDescent="0.25">
      <c r="A1862" t="s">
        <v>4190</v>
      </c>
      <c r="B1862" t="s">
        <v>25</v>
      </c>
      <c r="C1862" t="s">
        <v>3666</v>
      </c>
      <c r="D1862" t="s">
        <v>3675</v>
      </c>
      <c r="E1862" t="s">
        <v>116</v>
      </c>
      <c r="F1862" t="s">
        <v>1605</v>
      </c>
      <c r="G1862" t="s">
        <v>2749</v>
      </c>
      <c r="H1862" t="s">
        <v>125</v>
      </c>
      <c r="I1862" t="s">
        <v>2207</v>
      </c>
      <c r="J1862" t="s">
        <v>124</v>
      </c>
      <c r="K1862" t="s">
        <v>2195</v>
      </c>
      <c r="L1862">
        <v>0</v>
      </c>
      <c r="M1862">
        <v>796</v>
      </c>
      <c r="N1862" t="s">
        <v>10</v>
      </c>
      <c r="O1862">
        <v>1</v>
      </c>
      <c r="P1862">
        <v>6600</v>
      </c>
      <c r="Q1862">
        <f t="shared" si="87"/>
        <v>6600</v>
      </c>
      <c r="R1862">
        <f t="shared" si="88"/>
        <v>7392.0000000000009</v>
      </c>
      <c r="S1862"/>
      <c r="T1862" s="5"/>
      <c r="U1862" s="5"/>
      <c r="V1862" s="5"/>
      <c r="W1862" s="5"/>
      <c r="X1862" s="5"/>
      <c r="Y1862" s="5"/>
      <c r="Z1862" s="5"/>
      <c r="AA1862" s="5"/>
      <c r="AB1862" s="5"/>
      <c r="AC1862" s="5"/>
      <c r="AD1862" s="5"/>
      <c r="AE1862" s="5"/>
      <c r="AF1862" s="5"/>
      <c r="AG1862" s="5"/>
      <c r="AH1862" s="5"/>
      <c r="AI1862" s="5"/>
      <c r="AJ1862" s="5"/>
      <c r="AK1862" s="5"/>
      <c r="AL1862" s="5"/>
      <c r="AM1862" s="5"/>
      <c r="AN1862" s="5"/>
      <c r="AO1862" s="5"/>
      <c r="AP1862" s="5"/>
      <c r="AQ1862" s="5"/>
      <c r="AR1862" s="5"/>
      <c r="AS1862" s="5"/>
      <c r="AT1862" s="5"/>
      <c r="AU1862" s="5"/>
      <c r="AV1862" s="5"/>
      <c r="AW1862" s="5"/>
      <c r="AX1862" s="5"/>
      <c r="AY1862" s="5"/>
      <c r="AZ1862" s="5"/>
      <c r="BA1862" s="5"/>
      <c r="BB1862" s="5"/>
      <c r="BC1862" s="5"/>
      <c r="BD1862" s="5"/>
      <c r="BE1862" s="5"/>
      <c r="BF1862" s="5"/>
      <c r="BG1862" s="5"/>
      <c r="BH1862" s="5"/>
    </row>
    <row r="1863" spans="1:60" s="2" customFormat="1" ht="15" x14ac:dyDescent="0.25">
      <c r="A1863" t="s">
        <v>4191</v>
      </c>
      <c r="B1863" t="s">
        <v>25</v>
      </c>
      <c r="C1863" t="s">
        <v>3666</v>
      </c>
      <c r="D1863" t="s">
        <v>3675</v>
      </c>
      <c r="E1863" t="s">
        <v>116</v>
      </c>
      <c r="F1863" t="s">
        <v>1605</v>
      </c>
      <c r="G1863" t="s">
        <v>2749</v>
      </c>
      <c r="H1863" t="s">
        <v>145</v>
      </c>
      <c r="I1863" t="s">
        <v>1855</v>
      </c>
      <c r="J1863" t="s">
        <v>124</v>
      </c>
      <c r="K1863" t="s">
        <v>2195</v>
      </c>
      <c r="L1863">
        <v>0</v>
      </c>
      <c r="M1863">
        <v>796</v>
      </c>
      <c r="N1863" t="s">
        <v>10</v>
      </c>
      <c r="O1863">
        <v>1</v>
      </c>
      <c r="P1863">
        <v>6600</v>
      </c>
      <c r="Q1863">
        <f t="shared" si="87"/>
        <v>6600</v>
      </c>
      <c r="R1863">
        <f t="shared" si="88"/>
        <v>7392.0000000000009</v>
      </c>
      <c r="S1863"/>
      <c r="T1863" s="5"/>
      <c r="U1863" s="5"/>
      <c r="V1863" s="5"/>
      <c r="W1863" s="5"/>
      <c r="X1863" s="5"/>
      <c r="Y1863" s="5"/>
      <c r="Z1863" s="5"/>
      <c r="AA1863" s="5"/>
      <c r="AB1863" s="5"/>
      <c r="AC1863" s="5"/>
      <c r="AD1863" s="5"/>
      <c r="AE1863" s="5"/>
      <c r="AF1863" s="5"/>
      <c r="AG1863" s="5"/>
      <c r="AH1863" s="5"/>
      <c r="AI1863" s="5"/>
      <c r="AJ1863" s="5"/>
      <c r="AK1863" s="5"/>
      <c r="AL1863" s="5"/>
      <c r="AM1863" s="5"/>
      <c r="AN1863" s="5"/>
      <c r="AO1863" s="5"/>
      <c r="AP1863" s="5"/>
      <c r="AQ1863" s="5"/>
      <c r="AR1863" s="5"/>
      <c r="AS1863" s="5"/>
      <c r="AT1863" s="5"/>
      <c r="AU1863" s="5"/>
      <c r="AV1863" s="5"/>
      <c r="AW1863" s="5"/>
      <c r="AX1863" s="5"/>
      <c r="AY1863" s="5"/>
      <c r="AZ1863" s="5"/>
      <c r="BA1863" s="5"/>
      <c r="BB1863" s="5"/>
      <c r="BC1863" s="5"/>
      <c r="BD1863" s="5"/>
      <c r="BE1863" s="5"/>
      <c r="BF1863" s="5"/>
      <c r="BG1863" s="5"/>
      <c r="BH1863" s="5"/>
    </row>
    <row r="1864" spans="1:60" s="2" customFormat="1" ht="15" x14ac:dyDescent="0.25">
      <c r="A1864" t="s">
        <v>4192</v>
      </c>
      <c r="B1864" t="s">
        <v>25</v>
      </c>
      <c r="C1864" t="s">
        <v>3666</v>
      </c>
      <c r="D1864" t="s">
        <v>3675</v>
      </c>
      <c r="E1864" t="s">
        <v>116</v>
      </c>
      <c r="F1864" t="s">
        <v>1605</v>
      </c>
      <c r="G1864" t="s">
        <v>2749</v>
      </c>
      <c r="H1864" t="s">
        <v>145</v>
      </c>
      <c r="I1864" t="s">
        <v>3429</v>
      </c>
      <c r="J1864" t="s">
        <v>124</v>
      </c>
      <c r="K1864" t="s">
        <v>2195</v>
      </c>
      <c r="L1864">
        <v>0</v>
      </c>
      <c r="M1864">
        <v>796</v>
      </c>
      <c r="N1864" t="s">
        <v>10</v>
      </c>
      <c r="O1864">
        <v>2</v>
      </c>
      <c r="P1864">
        <v>6600</v>
      </c>
      <c r="Q1864">
        <f t="shared" si="87"/>
        <v>13200</v>
      </c>
      <c r="R1864">
        <f t="shared" si="88"/>
        <v>14784.000000000002</v>
      </c>
      <c r="S1864"/>
      <c r="T1864" s="5"/>
      <c r="U1864" s="5"/>
      <c r="V1864" s="5"/>
      <c r="W1864" s="5"/>
      <c r="X1864" s="5"/>
      <c r="Y1864" s="5"/>
      <c r="Z1864" s="5"/>
      <c r="AA1864" s="5"/>
      <c r="AB1864" s="5"/>
      <c r="AC1864" s="5"/>
      <c r="AD1864" s="5"/>
      <c r="AE1864" s="5"/>
      <c r="AF1864" s="5"/>
      <c r="AG1864" s="5"/>
      <c r="AH1864" s="5"/>
      <c r="AI1864" s="5"/>
      <c r="AJ1864" s="5"/>
      <c r="AK1864" s="5"/>
      <c r="AL1864" s="5"/>
      <c r="AM1864" s="5"/>
      <c r="AN1864" s="5"/>
      <c r="AO1864" s="5"/>
      <c r="AP1864" s="5"/>
      <c r="AQ1864" s="5"/>
      <c r="AR1864" s="5"/>
      <c r="AS1864" s="5"/>
      <c r="AT1864" s="5"/>
      <c r="AU1864" s="5"/>
      <c r="AV1864" s="5"/>
      <c r="AW1864" s="5"/>
      <c r="AX1864" s="5"/>
      <c r="AY1864" s="5"/>
      <c r="AZ1864" s="5"/>
      <c r="BA1864" s="5"/>
      <c r="BB1864" s="5"/>
      <c r="BC1864" s="5"/>
      <c r="BD1864" s="5"/>
      <c r="BE1864" s="5"/>
      <c r="BF1864" s="5"/>
      <c r="BG1864" s="5"/>
      <c r="BH1864" s="5"/>
    </row>
    <row r="1865" spans="1:60" s="2" customFormat="1" ht="15" x14ac:dyDescent="0.25">
      <c r="A1865" t="s">
        <v>4193</v>
      </c>
      <c r="B1865" t="s">
        <v>25</v>
      </c>
      <c r="C1865" t="s">
        <v>3666</v>
      </c>
      <c r="D1865" t="s">
        <v>3675</v>
      </c>
      <c r="E1865" t="s">
        <v>116</v>
      </c>
      <c r="F1865" t="s">
        <v>1605</v>
      </c>
      <c r="G1865" t="s">
        <v>2749</v>
      </c>
      <c r="H1865" t="s">
        <v>128</v>
      </c>
      <c r="I1865" t="s">
        <v>3358</v>
      </c>
      <c r="J1865" t="s">
        <v>124</v>
      </c>
      <c r="K1865" t="s">
        <v>2195</v>
      </c>
      <c r="L1865">
        <v>0</v>
      </c>
      <c r="M1865">
        <v>796</v>
      </c>
      <c r="N1865" t="s">
        <v>10</v>
      </c>
      <c r="O1865">
        <v>1</v>
      </c>
      <c r="P1865">
        <v>6600</v>
      </c>
      <c r="Q1865">
        <f t="shared" si="87"/>
        <v>6600</v>
      </c>
      <c r="R1865">
        <f t="shared" si="88"/>
        <v>7392.0000000000009</v>
      </c>
      <c r="S1865"/>
      <c r="T1865" s="5"/>
      <c r="U1865" s="5"/>
      <c r="V1865" s="5"/>
      <c r="W1865" s="5"/>
      <c r="X1865" s="5"/>
      <c r="Y1865" s="5"/>
      <c r="Z1865" s="5"/>
      <c r="AA1865" s="5"/>
      <c r="AB1865" s="5"/>
      <c r="AC1865" s="5"/>
      <c r="AD1865" s="5"/>
      <c r="AE1865" s="5"/>
      <c r="AF1865" s="5"/>
      <c r="AG1865" s="5"/>
      <c r="AH1865" s="5"/>
      <c r="AI1865" s="5"/>
      <c r="AJ1865" s="5"/>
      <c r="AK1865" s="5"/>
      <c r="AL1865" s="5"/>
      <c r="AM1865" s="5"/>
      <c r="AN1865" s="5"/>
      <c r="AO1865" s="5"/>
      <c r="AP1865" s="5"/>
      <c r="AQ1865" s="5"/>
      <c r="AR1865" s="5"/>
      <c r="AS1865" s="5"/>
      <c r="AT1865" s="5"/>
      <c r="AU1865" s="5"/>
      <c r="AV1865" s="5"/>
      <c r="AW1865" s="5"/>
      <c r="AX1865" s="5"/>
      <c r="AY1865" s="5"/>
      <c r="AZ1865" s="5"/>
      <c r="BA1865" s="5"/>
      <c r="BB1865" s="5"/>
      <c r="BC1865" s="5"/>
      <c r="BD1865" s="5"/>
      <c r="BE1865" s="5"/>
      <c r="BF1865" s="5"/>
      <c r="BG1865" s="5"/>
      <c r="BH1865" s="5"/>
    </row>
    <row r="1866" spans="1:60" s="2" customFormat="1" ht="15" x14ac:dyDescent="0.25">
      <c r="A1866" t="s">
        <v>4194</v>
      </c>
      <c r="B1866" t="s">
        <v>25</v>
      </c>
      <c r="C1866" t="s">
        <v>3666</v>
      </c>
      <c r="D1866" t="s">
        <v>3675</v>
      </c>
      <c r="E1866" t="s">
        <v>116</v>
      </c>
      <c r="F1866" t="s">
        <v>1605</v>
      </c>
      <c r="G1866" t="s">
        <v>2749</v>
      </c>
      <c r="H1866" t="s">
        <v>130</v>
      </c>
      <c r="I1866" t="s">
        <v>3356</v>
      </c>
      <c r="J1866" t="s">
        <v>124</v>
      </c>
      <c r="K1866" t="s">
        <v>2195</v>
      </c>
      <c r="L1866">
        <v>0</v>
      </c>
      <c r="M1866">
        <v>796</v>
      </c>
      <c r="N1866" t="s">
        <v>10</v>
      </c>
      <c r="O1866">
        <v>1</v>
      </c>
      <c r="P1866">
        <v>6600</v>
      </c>
      <c r="Q1866">
        <f t="shared" si="87"/>
        <v>6600</v>
      </c>
      <c r="R1866">
        <f t="shared" si="88"/>
        <v>7392.0000000000009</v>
      </c>
      <c r="S1866"/>
      <c r="T1866" s="5"/>
      <c r="U1866" s="5"/>
      <c r="V1866" s="5"/>
      <c r="W1866" s="5"/>
      <c r="X1866" s="5"/>
      <c r="Y1866" s="5"/>
      <c r="Z1866" s="5"/>
      <c r="AA1866" s="5"/>
      <c r="AB1866" s="5"/>
      <c r="AC1866" s="5"/>
      <c r="AD1866" s="5"/>
      <c r="AE1866" s="5"/>
      <c r="AF1866" s="5"/>
      <c r="AG1866" s="5"/>
      <c r="AH1866" s="5"/>
      <c r="AI1866" s="5"/>
      <c r="AJ1866" s="5"/>
      <c r="AK1866" s="5"/>
      <c r="AL1866" s="5"/>
      <c r="AM1866" s="5"/>
      <c r="AN1866" s="5"/>
      <c r="AO1866" s="5"/>
      <c r="AP1866" s="5"/>
      <c r="AQ1866" s="5"/>
      <c r="AR1866" s="5"/>
      <c r="AS1866" s="5"/>
      <c r="AT1866" s="5"/>
      <c r="AU1866" s="5"/>
      <c r="AV1866" s="5"/>
      <c r="AW1866" s="5"/>
      <c r="AX1866" s="5"/>
      <c r="AY1866" s="5"/>
      <c r="AZ1866" s="5"/>
      <c r="BA1866" s="5"/>
      <c r="BB1866" s="5"/>
      <c r="BC1866" s="5"/>
      <c r="BD1866" s="5"/>
      <c r="BE1866" s="5"/>
      <c r="BF1866" s="5"/>
      <c r="BG1866" s="5"/>
      <c r="BH1866" s="5"/>
    </row>
    <row r="1867" spans="1:60" s="2" customFormat="1" ht="15" x14ac:dyDescent="0.25">
      <c r="A1867" t="s">
        <v>4195</v>
      </c>
      <c r="B1867" t="s">
        <v>25</v>
      </c>
      <c r="C1867" t="s">
        <v>3666</v>
      </c>
      <c r="D1867" t="s">
        <v>3675</v>
      </c>
      <c r="E1867" t="s">
        <v>116</v>
      </c>
      <c r="F1867" t="s">
        <v>1605</v>
      </c>
      <c r="G1867" t="s">
        <v>2749</v>
      </c>
      <c r="H1867" t="s">
        <v>3430</v>
      </c>
      <c r="I1867" t="s">
        <v>3431</v>
      </c>
      <c r="J1867" t="s">
        <v>124</v>
      </c>
      <c r="K1867" t="s">
        <v>2195</v>
      </c>
      <c r="L1867">
        <v>0</v>
      </c>
      <c r="M1867">
        <v>796</v>
      </c>
      <c r="N1867" t="s">
        <v>10</v>
      </c>
      <c r="O1867">
        <v>1</v>
      </c>
      <c r="P1867">
        <v>6600</v>
      </c>
      <c r="Q1867">
        <f t="shared" si="87"/>
        <v>6600</v>
      </c>
      <c r="R1867">
        <f t="shared" si="88"/>
        <v>7392.0000000000009</v>
      </c>
      <c r="S1867"/>
      <c r="T1867" s="5"/>
      <c r="U1867" s="5"/>
      <c r="V1867" s="5"/>
      <c r="W1867" s="5"/>
      <c r="X1867" s="5"/>
      <c r="Y1867" s="5"/>
      <c r="Z1867" s="5"/>
      <c r="AA1867" s="5"/>
      <c r="AB1867" s="5"/>
      <c r="AC1867" s="5"/>
      <c r="AD1867" s="5"/>
      <c r="AE1867" s="5"/>
      <c r="AF1867" s="5"/>
      <c r="AG1867" s="5"/>
      <c r="AH1867" s="5"/>
      <c r="AI1867" s="5"/>
      <c r="AJ1867" s="5"/>
      <c r="AK1867" s="5"/>
      <c r="AL1867" s="5"/>
      <c r="AM1867" s="5"/>
      <c r="AN1867" s="5"/>
      <c r="AO1867" s="5"/>
      <c r="AP1867" s="5"/>
      <c r="AQ1867" s="5"/>
      <c r="AR1867" s="5"/>
      <c r="AS1867" s="5"/>
      <c r="AT1867" s="5"/>
      <c r="AU1867" s="5"/>
      <c r="AV1867" s="5"/>
      <c r="AW1867" s="5"/>
      <c r="AX1867" s="5"/>
      <c r="AY1867" s="5"/>
      <c r="AZ1867" s="5"/>
      <c r="BA1867" s="5"/>
      <c r="BB1867" s="5"/>
      <c r="BC1867" s="5"/>
      <c r="BD1867" s="5"/>
      <c r="BE1867" s="5"/>
      <c r="BF1867" s="5"/>
      <c r="BG1867" s="5"/>
      <c r="BH1867" s="5"/>
    </row>
    <row r="1868" spans="1:60" s="2" customFormat="1" ht="15" x14ac:dyDescent="0.25">
      <c r="A1868" t="s">
        <v>4196</v>
      </c>
      <c r="B1868" t="s">
        <v>25</v>
      </c>
      <c r="C1868" t="s">
        <v>3666</v>
      </c>
      <c r="D1868" t="s">
        <v>3675</v>
      </c>
      <c r="E1868" t="s">
        <v>116</v>
      </c>
      <c r="F1868" t="s">
        <v>1605</v>
      </c>
      <c r="G1868" t="s">
        <v>2749</v>
      </c>
      <c r="H1868" t="s">
        <v>131</v>
      </c>
      <c r="I1868" t="s">
        <v>2821</v>
      </c>
      <c r="J1868" t="s">
        <v>124</v>
      </c>
      <c r="K1868" t="s">
        <v>2195</v>
      </c>
      <c r="L1868">
        <v>0</v>
      </c>
      <c r="M1868">
        <v>796</v>
      </c>
      <c r="N1868" t="s">
        <v>10</v>
      </c>
      <c r="O1868">
        <v>1</v>
      </c>
      <c r="P1868">
        <v>6600</v>
      </c>
      <c r="Q1868">
        <f t="shared" si="87"/>
        <v>6600</v>
      </c>
      <c r="R1868">
        <f t="shared" si="88"/>
        <v>7392.0000000000009</v>
      </c>
      <c r="S1868"/>
      <c r="T1868" s="5"/>
      <c r="U1868" s="5"/>
      <c r="V1868" s="5"/>
      <c r="W1868" s="5"/>
      <c r="X1868" s="5"/>
      <c r="Y1868" s="5"/>
      <c r="Z1868" s="5"/>
      <c r="AA1868" s="5"/>
      <c r="AB1868" s="5"/>
      <c r="AC1868" s="5"/>
      <c r="AD1868" s="5"/>
      <c r="AE1868" s="5"/>
      <c r="AF1868" s="5"/>
      <c r="AG1868" s="5"/>
      <c r="AH1868" s="5"/>
      <c r="AI1868" s="5"/>
      <c r="AJ1868" s="5"/>
      <c r="AK1868" s="5"/>
      <c r="AL1868" s="5"/>
      <c r="AM1868" s="5"/>
      <c r="AN1868" s="5"/>
      <c r="AO1868" s="5"/>
      <c r="AP1868" s="5"/>
      <c r="AQ1868" s="5"/>
      <c r="AR1868" s="5"/>
      <c r="AS1868" s="5"/>
      <c r="AT1868" s="5"/>
      <c r="AU1868" s="5"/>
      <c r="AV1868" s="5"/>
      <c r="AW1868" s="5"/>
      <c r="AX1868" s="5"/>
      <c r="AY1868" s="5"/>
      <c r="AZ1868" s="5"/>
      <c r="BA1868" s="5"/>
      <c r="BB1868" s="5"/>
      <c r="BC1868" s="5"/>
      <c r="BD1868" s="5"/>
      <c r="BE1868" s="5"/>
      <c r="BF1868" s="5"/>
      <c r="BG1868" s="5"/>
      <c r="BH1868" s="5"/>
    </row>
    <row r="1869" spans="1:60" s="2" customFormat="1" ht="15" x14ac:dyDescent="0.25">
      <c r="A1869" t="s">
        <v>4197</v>
      </c>
      <c r="B1869" t="s">
        <v>25</v>
      </c>
      <c r="C1869" t="s">
        <v>3666</v>
      </c>
      <c r="D1869" t="s">
        <v>3675</v>
      </c>
      <c r="E1869" t="s">
        <v>116</v>
      </c>
      <c r="F1869" t="s">
        <v>1605</v>
      </c>
      <c r="G1869" t="s">
        <v>2749</v>
      </c>
      <c r="H1869" t="s">
        <v>128</v>
      </c>
      <c r="I1869" t="s">
        <v>2210</v>
      </c>
      <c r="J1869" t="s">
        <v>124</v>
      </c>
      <c r="K1869" t="s">
        <v>2195</v>
      </c>
      <c r="L1869">
        <v>0</v>
      </c>
      <c r="M1869">
        <v>796</v>
      </c>
      <c r="N1869" t="s">
        <v>10</v>
      </c>
      <c r="O1869">
        <v>1</v>
      </c>
      <c r="P1869">
        <v>6600</v>
      </c>
      <c r="Q1869">
        <f t="shared" si="87"/>
        <v>6600</v>
      </c>
      <c r="R1869">
        <f t="shared" si="88"/>
        <v>7392.0000000000009</v>
      </c>
      <c r="S1869"/>
      <c r="T1869" s="5"/>
      <c r="U1869" s="5"/>
      <c r="V1869" s="5"/>
      <c r="W1869" s="5"/>
      <c r="X1869" s="5"/>
      <c r="Y1869" s="5"/>
      <c r="Z1869" s="5"/>
      <c r="AA1869" s="5"/>
      <c r="AB1869" s="5"/>
      <c r="AC1869" s="5"/>
      <c r="AD1869" s="5"/>
      <c r="AE1869" s="5"/>
      <c r="AF1869" s="5"/>
      <c r="AG1869" s="5"/>
      <c r="AH1869" s="5"/>
      <c r="AI1869" s="5"/>
      <c r="AJ1869" s="5"/>
      <c r="AK1869" s="5"/>
      <c r="AL1869" s="5"/>
      <c r="AM1869" s="5"/>
      <c r="AN1869" s="5"/>
      <c r="AO1869" s="5"/>
      <c r="AP1869" s="5"/>
      <c r="AQ1869" s="5"/>
      <c r="AR1869" s="5"/>
      <c r="AS1869" s="5"/>
      <c r="AT1869" s="5"/>
      <c r="AU1869" s="5"/>
      <c r="AV1869" s="5"/>
      <c r="AW1869" s="5"/>
      <c r="AX1869" s="5"/>
      <c r="AY1869" s="5"/>
      <c r="AZ1869" s="5"/>
      <c r="BA1869" s="5"/>
      <c r="BB1869" s="5"/>
      <c r="BC1869" s="5"/>
      <c r="BD1869" s="5"/>
      <c r="BE1869" s="5"/>
      <c r="BF1869" s="5"/>
      <c r="BG1869" s="5"/>
      <c r="BH1869" s="5"/>
    </row>
    <row r="1870" spans="1:60" s="2" customFormat="1" ht="15" x14ac:dyDescent="0.25">
      <c r="A1870" t="s">
        <v>4198</v>
      </c>
      <c r="B1870" t="s">
        <v>25</v>
      </c>
      <c r="C1870" t="s">
        <v>3666</v>
      </c>
      <c r="D1870" t="s">
        <v>3668</v>
      </c>
      <c r="E1870" t="s">
        <v>116</v>
      </c>
      <c r="F1870" t="s">
        <v>1605</v>
      </c>
      <c r="G1870" t="s">
        <v>2749</v>
      </c>
      <c r="H1870" t="s">
        <v>128</v>
      </c>
      <c r="I1870" t="s">
        <v>2210</v>
      </c>
      <c r="J1870" t="s">
        <v>124</v>
      </c>
      <c r="K1870" t="s">
        <v>2195</v>
      </c>
      <c r="L1870">
        <v>0</v>
      </c>
      <c r="M1870">
        <v>796</v>
      </c>
      <c r="N1870" t="s">
        <v>10</v>
      </c>
      <c r="O1870">
        <v>2</v>
      </c>
      <c r="P1870">
        <v>7300</v>
      </c>
      <c r="Q1870">
        <f t="shared" si="87"/>
        <v>14600</v>
      </c>
      <c r="R1870">
        <f t="shared" si="88"/>
        <v>16352.000000000002</v>
      </c>
      <c r="S1870"/>
      <c r="T1870" s="5"/>
      <c r="U1870" s="5"/>
      <c r="V1870" s="5"/>
      <c r="W1870" s="5"/>
      <c r="X1870" s="5"/>
      <c r="Y1870" s="5"/>
      <c r="Z1870" s="5"/>
      <c r="AA1870" s="5"/>
      <c r="AB1870" s="5"/>
      <c r="AC1870" s="5"/>
      <c r="AD1870" s="5"/>
      <c r="AE1870" s="5"/>
      <c r="AF1870" s="5"/>
      <c r="AG1870" s="5"/>
      <c r="AH1870" s="5"/>
      <c r="AI1870" s="5"/>
      <c r="AJ1870" s="5"/>
      <c r="AK1870" s="5"/>
      <c r="AL1870" s="5"/>
      <c r="AM1870" s="5"/>
      <c r="AN1870" s="5"/>
      <c r="AO1870" s="5"/>
      <c r="AP1870" s="5"/>
      <c r="AQ1870" s="5"/>
      <c r="AR1870" s="5"/>
      <c r="AS1870" s="5"/>
      <c r="AT1870" s="5"/>
      <c r="AU1870" s="5"/>
      <c r="AV1870" s="5"/>
      <c r="AW1870" s="5"/>
      <c r="AX1870" s="5"/>
      <c r="AY1870" s="5"/>
      <c r="AZ1870" s="5"/>
      <c r="BA1870" s="5"/>
      <c r="BB1870" s="5"/>
      <c r="BC1870" s="5"/>
      <c r="BD1870" s="5"/>
      <c r="BE1870" s="5"/>
      <c r="BF1870" s="5"/>
      <c r="BG1870" s="5"/>
      <c r="BH1870" s="5"/>
    </row>
    <row r="1871" spans="1:60" s="2" customFormat="1" ht="15" x14ac:dyDescent="0.25">
      <c r="A1871" t="s">
        <v>4199</v>
      </c>
      <c r="B1871" t="s">
        <v>25</v>
      </c>
      <c r="C1871" t="s">
        <v>3666</v>
      </c>
      <c r="D1871" t="s">
        <v>3676</v>
      </c>
      <c r="E1871" t="s">
        <v>116</v>
      </c>
      <c r="F1871" t="s">
        <v>1605</v>
      </c>
      <c r="G1871" t="s">
        <v>2749</v>
      </c>
      <c r="H1871" t="s">
        <v>128</v>
      </c>
      <c r="I1871" t="s">
        <v>2210</v>
      </c>
      <c r="J1871" t="s">
        <v>124</v>
      </c>
      <c r="K1871" t="s">
        <v>2195</v>
      </c>
      <c r="L1871">
        <v>0</v>
      </c>
      <c r="M1871">
        <v>796</v>
      </c>
      <c r="N1871" t="s">
        <v>10</v>
      </c>
      <c r="O1871">
        <v>2</v>
      </c>
      <c r="P1871">
        <v>7500</v>
      </c>
      <c r="Q1871">
        <f t="shared" si="87"/>
        <v>15000</v>
      </c>
      <c r="R1871">
        <f t="shared" si="88"/>
        <v>16800</v>
      </c>
      <c r="S1871"/>
      <c r="T1871" s="5"/>
      <c r="U1871" s="5"/>
      <c r="V1871" s="5"/>
      <c r="W1871" s="5"/>
      <c r="X1871" s="5"/>
      <c r="Y1871" s="5"/>
      <c r="Z1871" s="5"/>
      <c r="AA1871" s="5"/>
      <c r="AB1871" s="5"/>
      <c r="AC1871" s="5"/>
      <c r="AD1871" s="5"/>
      <c r="AE1871" s="5"/>
      <c r="AF1871" s="5"/>
      <c r="AG1871" s="5"/>
      <c r="AH1871" s="5"/>
      <c r="AI1871" s="5"/>
      <c r="AJ1871" s="5"/>
      <c r="AK1871" s="5"/>
      <c r="AL1871" s="5"/>
      <c r="AM1871" s="5"/>
      <c r="AN1871" s="5"/>
      <c r="AO1871" s="5"/>
      <c r="AP1871" s="5"/>
      <c r="AQ1871" s="5"/>
      <c r="AR1871" s="5"/>
      <c r="AS1871" s="5"/>
      <c r="AT1871" s="5"/>
      <c r="AU1871" s="5"/>
      <c r="AV1871" s="5"/>
      <c r="AW1871" s="5"/>
      <c r="AX1871" s="5"/>
      <c r="AY1871" s="5"/>
      <c r="AZ1871" s="5"/>
      <c r="BA1871" s="5"/>
      <c r="BB1871" s="5"/>
      <c r="BC1871" s="5"/>
      <c r="BD1871" s="5"/>
      <c r="BE1871" s="5"/>
      <c r="BF1871" s="5"/>
      <c r="BG1871" s="5"/>
      <c r="BH1871" s="5"/>
    </row>
    <row r="1872" spans="1:60" s="2" customFormat="1" ht="15" x14ac:dyDescent="0.25">
      <c r="A1872" t="s">
        <v>4200</v>
      </c>
      <c r="B1872" t="s">
        <v>25</v>
      </c>
      <c r="C1872" t="s">
        <v>3666</v>
      </c>
      <c r="D1872" t="s">
        <v>3675</v>
      </c>
      <c r="E1872" t="s">
        <v>116</v>
      </c>
      <c r="F1872" t="s">
        <v>1605</v>
      </c>
      <c r="G1872" t="s">
        <v>2749</v>
      </c>
      <c r="H1872" t="s">
        <v>753</v>
      </c>
      <c r="I1872" t="s">
        <v>3357</v>
      </c>
      <c r="J1872" t="s">
        <v>124</v>
      </c>
      <c r="K1872" t="s">
        <v>2195</v>
      </c>
      <c r="L1872">
        <v>0</v>
      </c>
      <c r="M1872">
        <v>796</v>
      </c>
      <c r="N1872" t="s">
        <v>10</v>
      </c>
      <c r="O1872">
        <v>1</v>
      </c>
      <c r="P1872">
        <v>6600</v>
      </c>
      <c r="Q1872">
        <f t="shared" si="87"/>
        <v>6600</v>
      </c>
      <c r="R1872">
        <f t="shared" si="88"/>
        <v>7392.0000000000009</v>
      </c>
      <c r="S1872"/>
      <c r="T1872" s="5"/>
      <c r="U1872" s="5"/>
      <c r="V1872" s="5"/>
      <c r="W1872" s="5"/>
      <c r="X1872" s="5"/>
      <c r="Y1872" s="5"/>
      <c r="Z1872" s="5"/>
      <c r="AA1872" s="5"/>
      <c r="AB1872" s="5"/>
      <c r="AC1872" s="5"/>
      <c r="AD1872" s="5"/>
      <c r="AE1872" s="5"/>
      <c r="AF1872" s="5"/>
      <c r="AG1872" s="5"/>
      <c r="AH1872" s="5"/>
      <c r="AI1872" s="5"/>
      <c r="AJ1872" s="5"/>
      <c r="AK1872" s="5"/>
      <c r="AL1872" s="5"/>
      <c r="AM1872" s="5"/>
      <c r="AN1872" s="5"/>
      <c r="AO1872" s="5"/>
      <c r="AP1872" s="5"/>
      <c r="AQ1872" s="5"/>
      <c r="AR1872" s="5"/>
      <c r="AS1872" s="5"/>
      <c r="AT1872" s="5"/>
      <c r="AU1872" s="5"/>
      <c r="AV1872" s="5"/>
      <c r="AW1872" s="5"/>
      <c r="AX1872" s="5"/>
      <c r="AY1872" s="5"/>
      <c r="AZ1872" s="5"/>
      <c r="BA1872" s="5"/>
      <c r="BB1872" s="5"/>
      <c r="BC1872" s="5"/>
      <c r="BD1872" s="5"/>
      <c r="BE1872" s="5"/>
      <c r="BF1872" s="5"/>
      <c r="BG1872" s="5"/>
      <c r="BH1872" s="5"/>
    </row>
    <row r="1873" spans="1:60" s="2" customFormat="1" ht="15" x14ac:dyDescent="0.25">
      <c r="A1873" t="s">
        <v>4201</v>
      </c>
      <c r="B1873" t="s">
        <v>25</v>
      </c>
      <c r="C1873" t="s">
        <v>3666</v>
      </c>
      <c r="D1873" t="s">
        <v>3675</v>
      </c>
      <c r="E1873" t="s">
        <v>116</v>
      </c>
      <c r="F1873" t="s">
        <v>1605</v>
      </c>
      <c r="G1873" t="s">
        <v>2749</v>
      </c>
      <c r="H1873" t="s">
        <v>145</v>
      </c>
      <c r="I1873" t="s">
        <v>3432</v>
      </c>
      <c r="J1873" t="s">
        <v>124</v>
      </c>
      <c r="K1873" t="s">
        <v>2195</v>
      </c>
      <c r="L1873">
        <v>0</v>
      </c>
      <c r="M1873">
        <v>796</v>
      </c>
      <c r="N1873" t="s">
        <v>10</v>
      </c>
      <c r="O1873">
        <v>1</v>
      </c>
      <c r="P1873">
        <v>6600</v>
      </c>
      <c r="Q1873">
        <f t="shared" si="87"/>
        <v>6600</v>
      </c>
      <c r="R1873">
        <f t="shared" si="88"/>
        <v>7392.0000000000009</v>
      </c>
      <c r="S1873"/>
      <c r="T1873" s="5"/>
      <c r="U1873" s="5"/>
      <c r="V1873" s="5"/>
      <c r="W1873" s="5"/>
      <c r="X1873" s="5"/>
      <c r="Y1873" s="5"/>
      <c r="Z1873" s="5"/>
      <c r="AA1873" s="5"/>
      <c r="AB1873" s="5"/>
      <c r="AC1873" s="5"/>
      <c r="AD1873" s="5"/>
      <c r="AE1873" s="5"/>
      <c r="AF1873" s="5"/>
      <c r="AG1873" s="5"/>
      <c r="AH1873" s="5"/>
      <c r="AI1873" s="5"/>
      <c r="AJ1873" s="5"/>
      <c r="AK1873" s="5"/>
      <c r="AL1873" s="5"/>
      <c r="AM1873" s="5"/>
      <c r="AN1873" s="5"/>
      <c r="AO1873" s="5"/>
      <c r="AP1873" s="5"/>
      <c r="AQ1873" s="5"/>
      <c r="AR1873" s="5"/>
      <c r="AS1873" s="5"/>
      <c r="AT1873" s="5"/>
      <c r="AU1873" s="5"/>
      <c r="AV1873" s="5"/>
      <c r="AW1873" s="5"/>
      <c r="AX1873" s="5"/>
      <c r="AY1873" s="5"/>
      <c r="AZ1873" s="5"/>
      <c r="BA1873" s="5"/>
      <c r="BB1873" s="5"/>
      <c r="BC1873" s="5"/>
      <c r="BD1873" s="5"/>
      <c r="BE1873" s="5"/>
      <c r="BF1873" s="5"/>
      <c r="BG1873" s="5"/>
      <c r="BH1873" s="5"/>
    </row>
    <row r="1874" spans="1:60" s="2" customFormat="1" ht="15" x14ac:dyDescent="0.25">
      <c r="A1874" t="s">
        <v>4202</v>
      </c>
      <c r="B1874" t="s">
        <v>25</v>
      </c>
      <c r="C1874" t="s">
        <v>3666</v>
      </c>
      <c r="D1874" t="s">
        <v>3675</v>
      </c>
      <c r="E1874" t="s">
        <v>116</v>
      </c>
      <c r="F1874" t="s">
        <v>1605</v>
      </c>
      <c r="G1874" t="s">
        <v>2749</v>
      </c>
      <c r="H1874" t="s">
        <v>146</v>
      </c>
      <c r="I1874" t="s">
        <v>615</v>
      </c>
      <c r="J1874" t="s">
        <v>124</v>
      </c>
      <c r="K1874" t="s">
        <v>2195</v>
      </c>
      <c r="L1874">
        <v>0</v>
      </c>
      <c r="M1874">
        <v>796</v>
      </c>
      <c r="N1874" t="s">
        <v>10</v>
      </c>
      <c r="O1874">
        <v>1</v>
      </c>
      <c r="P1874">
        <v>6600</v>
      </c>
      <c r="Q1874">
        <f t="shared" si="87"/>
        <v>6600</v>
      </c>
      <c r="R1874">
        <f t="shared" si="88"/>
        <v>7392.0000000000009</v>
      </c>
      <c r="S1874"/>
      <c r="T1874" s="5"/>
      <c r="U1874" s="5"/>
      <c r="V1874" s="5"/>
      <c r="W1874" s="5"/>
      <c r="X1874" s="5"/>
      <c r="Y1874" s="5"/>
      <c r="Z1874" s="5"/>
      <c r="AA1874" s="5"/>
      <c r="AB1874" s="5"/>
      <c r="AC1874" s="5"/>
      <c r="AD1874" s="5"/>
      <c r="AE1874" s="5"/>
      <c r="AF1874" s="5"/>
      <c r="AG1874" s="5"/>
      <c r="AH1874" s="5"/>
      <c r="AI1874" s="5"/>
      <c r="AJ1874" s="5"/>
      <c r="AK1874" s="5"/>
      <c r="AL1874" s="5"/>
      <c r="AM1874" s="5"/>
      <c r="AN1874" s="5"/>
      <c r="AO1874" s="5"/>
      <c r="AP1874" s="5"/>
      <c r="AQ1874" s="5"/>
      <c r="AR1874" s="5"/>
      <c r="AS1874" s="5"/>
      <c r="AT1874" s="5"/>
      <c r="AU1874" s="5"/>
      <c r="AV1874" s="5"/>
      <c r="AW1874" s="5"/>
      <c r="AX1874" s="5"/>
      <c r="AY1874" s="5"/>
      <c r="AZ1874" s="5"/>
      <c r="BA1874" s="5"/>
      <c r="BB1874" s="5"/>
      <c r="BC1874" s="5"/>
      <c r="BD1874" s="5"/>
      <c r="BE1874" s="5"/>
      <c r="BF1874" s="5"/>
      <c r="BG1874" s="5"/>
      <c r="BH1874" s="5"/>
    </row>
    <row r="1875" spans="1:60" s="2" customFormat="1" ht="15" x14ac:dyDescent="0.25">
      <c r="A1875" t="s">
        <v>4203</v>
      </c>
      <c r="B1875" t="s">
        <v>25</v>
      </c>
      <c r="C1875" t="s">
        <v>3666</v>
      </c>
      <c r="D1875" t="s">
        <v>3675</v>
      </c>
      <c r="E1875" t="s">
        <v>116</v>
      </c>
      <c r="F1875" t="s">
        <v>1605</v>
      </c>
      <c r="G1875" t="s">
        <v>2749</v>
      </c>
      <c r="H1875" t="s">
        <v>756</v>
      </c>
      <c r="I1875" t="s">
        <v>2213</v>
      </c>
      <c r="J1875" t="s">
        <v>124</v>
      </c>
      <c r="K1875" t="s">
        <v>2195</v>
      </c>
      <c r="L1875">
        <v>0</v>
      </c>
      <c r="M1875">
        <v>796</v>
      </c>
      <c r="N1875" t="s">
        <v>10</v>
      </c>
      <c r="O1875">
        <v>2</v>
      </c>
      <c r="P1875">
        <v>6600</v>
      </c>
      <c r="Q1875">
        <f t="shared" si="87"/>
        <v>13200</v>
      </c>
      <c r="R1875">
        <f t="shared" si="88"/>
        <v>14784.000000000002</v>
      </c>
      <c r="S1875"/>
      <c r="T1875" s="5"/>
      <c r="U1875" s="5"/>
      <c r="V1875" s="5"/>
      <c r="W1875" s="5"/>
      <c r="X1875" s="5"/>
      <c r="Y1875" s="5"/>
      <c r="Z1875" s="5"/>
      <c r="AA1875" s="5"/>
      <c r="AB1875" s="5"/>
      <c r="AC1875" s="5"/>
      <c r="AD1875" s="5"/>
      <c r="AE1875" s="5"/>
      <c r="AF1875" s="5"/>
      <c r="AG1875" s="5"/>
      <c r="AH1875" s="5"/>
      <c r="AI1875" s="5"/>
      <c r="AJ1875" s="5"/>
      <c r="AK1875" s="5"/>
      <c r="AL1875" s="5"/>
      <c r="AM1875" s="5"/>
      <c r="AN1875" s="5"/>
      <c r="AO1875" s="5"/>
      <c r="AP1875" s="5"/>
      <c r="AQ1875" s="5"/>
      <c r="AR1875" s="5"/>
      <c r="AS1875" s="5"/>
      <c r="AT1875" s="5"/>
      <c r="AU1875" s="5"/>
      <c r="AV1875" s="5"/>
      <c r="AW1875" s="5"/>
      <c r="AX1875" s="5"/>
      <c r="AY1875" s="5"/>
      <c r="AZ1875" s="5"/>
      <c r="BA1875" s="5"/>
      <c r="BB1875" s="5"/>
      <c r="BC1875" s="5"/>
      <c r="BD1875" s="5"/>
      <c r="BE1875" s="5"/>
      <c r="BF1875" s="5"/>
      <c r="BG1875" s="5"/>
      <c r="BH1875" s="5"/>
    </row>
    <row r="1876" spans="1:60" s="2" customFormat="1" ht="15" x14ac:dyDescent="0.25">
      <c r="A1876" t="s">
        <v>4204</v>
      </c>
      <c r="B1876" t="s">
        <v>25</v>
      </c>
      <c r="C1876" t="s">
        <v>3666</v>
      </c>
      <c r="D1876" t="s">
        <v>3675</v>
      </c>
      <c r="E1876" t="s">
        <v>116</v>
      </c>
      <c r="F1876" t="s">
        <v>1605</v>
      </c>
      <c r="G1876" t="s">
        <v>2749</v>
      </c>
      <c r="H1876" t="s">
        <v>753</v>
      </c>
      <c r="I1876" t="s">
        <v>2218</v>
      </c>
      <c r="J1876" t="s">
        <v>124</v>
      </c>
      <c r="K1876" t="s">
        <v>2195</v>
      </c>
      <c r="L1876">
        <v>0</v>
      </c>
      <c r="M1876">
        <v>796</v>
      </c>
      <c r="N1876" t="s">
        <v>10</v>
      </c>
      <c r="O1876">
        <v>1</v>
      </c>
      <c r="P1876">
        <v>6600</v>
      </c>
      <c r="Q1876">
        <f t="shared" si="87"/>
        <v>6600</v>
      </c>
      <c r="R1876">
        <f t="shared" si="88"/>
        <v>7392.0000000000009</v>
      </c>
      <c r="S1876"/>
      <c r="T1876" s="5"/>
      <c r="U1876" s="5"/>
      <c r="V1876" s="5"/>
      <c r="W1876" s="5"/>
      <c r="X1876" s="5"/>
      <c r="Y1876" s="5"/>
      <c r="Z1876" s="5"/>
      <c r="AA1876" s="5"/>
      <c r="AB1876" s="5"/>
      <c r="AC1876" s="5"/>
      <c r="AD1876" s="5"/>
      <c r="AE1876" s="5"/>
      <c r="AF1876" s="5"/>
      <c r="AG1876" s="5"/>
      <c r="AH1876" s="5"/>
      <c r="AI1876" s="5"/>
      <c r="AJ1876" s="5"/>
      <c r="AK1876" s="5"/>
      <c r="AL1876" s="5"/>
      <c r="AM1876" s="5"/>
      <c r="AN1876" s="5"/>
      <c r="AO1876" s="5"/>
      <c r="AP1876" s="5"/>
      <c r="AQ1876" s="5"/>
      <c r="AR1876" s="5"/>
      <c r="AS1876" s="5"/>
      <c r="AT1876" s="5"/>
      <c r="AU1876" s="5"/>
      <c r="AV1876" s="5"/>
      <c r="AW1876" s="5"/>
      <c r="AX1876" s="5"/>
      <c r="AY1876" s="5"/>
      <c r="AZ1876" s="5"/>
      <c r="BA1876" s="5"/>
      <c r="BB1876" s="5"/>
      <c r="BC1876" s="5"/>
      <c r="BD1876" s="5"/>
      <c r="BE1876" s="5"/>
      <c r="BF1876" s="5"/>
      <c r="BG1876" s="5"/>
      <c r="BH1876" s="5"/>
    </row>
    <row r="1877" spans="1:60" s="2" customFormat="1" ht="15" x14ac:dyDescent="0.25">
      <c r="A1877" t="s">
        <v>4205</v>
      </c>
      <c r="B1877" t="s">
        <v>25</v>
      </c>
      <c r="C1877" t="s">
        <v>3666</v>
      </c>
      <c r="D1877" t="s">
        <v>3675</v>
      </c>
      <c r="E1877" t="s">
        <v>116</v>
      </c>
      <c r="F1877" t="s">
        <v>1605</v>
      </c>
      <c r="G1877" t="s">
        <v>2749</v>
      </c>
      <c r="H1877" t="s">
        <v>128</v>
      </c>
      <c r="I1877" t="s">
        <v>2817</v>
      </c>
      <c r="J1877" t="s">
        <v>124</v>
      </c>
      <c r="K1877" t="s">
        <v>2195</v>
      </c>
      <c r="L1877">
        <v>0</v>
      </c>
      <c r="M1877">
        <v>796</v>
      </c>
      <c r="N1877" t="s">
        <v>10</v>
      </c>
      <c r="O1877">
        <v>1</v>
      </c>
      <c r="P1877">
        <v>6600</v>
      </c>
      <c r="Q1877">
        <f t="shared" si="87"/>
        <v>6600</v>
      </c>
      <c r="R1877">
        <f t="shared" si="88"/>
        <v>7392.0000000000009</v>
      </c>
      <c r="S1877"/>
      <c r="T1877" s="5"/>
      <c r="U1877" s="5"/>
      <c r="V1877" s="5"/>
      <c r="W1877" s="5"/>
      <c r="X1877" s="5"/>
      <c r="Y1877" s="5"/>
      <c r="Z1877" s="5"/>
      <c r="AA1877" s="5"/>
      <c r="AB1877" s="5"/>
      <c r="AC1877" s="5"/>
      <c r="AD1877" s="5"/>
      <c r="AE1877" s="5"/>
      <c r="AF1877" s="5"/>
      <c r="AG1877" s="5"/>
      <c r="AH1877" s="5"/>
      <c r="AI1877" s="5"/>
      <c r="AJ1877" s="5"/>
      <c r="AK1877" s="5"/>
      <c r="AL1877" s="5"/>
      <c r="AM1877" s="5"/>
      <c r="AN1877" s="5"/>
      <c r="AO1877" s="5"/>
      <c r="AP1877" s="5"/>
      <c r="AQ1877" s="5"/>
      <c r="AR1877" s="5"/>
      <c r="AS1877" s="5"/>
      <c r="AT1877" s="5"/>
      <c r="AU1877" s="5"/>
      <c r="AV1877" s="5"/>
      <c r="AW1877" s="5"/>
      <c r="AX1877" s="5"/>
      <c r="AY1877" s="5"/>
      <c r="AZ1877" s="5"/>
      <c r="BA1877" s="5"/>
      <c r="BB1877" s="5"/>
      <c r="BC1877" s="5"/>
      <c r="BD1877" s="5"/>
      <c r="BE1877" s="5"/>
      <c r="BF1877" s="5"/>
      <c r="BG1877" s="5"/>
      <c r="BH1877" s="5"/>
    </row>
    <row r="1878" spans="1:60" s="2" customFormat="1" ht="15" x14ac:dyDescent="0.25">
      <c r="A1878" t="s">
        <v>4206</v>
      </c>
      <c r="B1878" t="s">
        <v>25</v>
      </c>
      <c r="C1878" t="s">
        <v>3666</v>
      </c>
      <c r="D1878" t="s">
        <v>3675</v>
      </c>
      <c r="E1878" t="s">
        <v>116</v>
      </c>
      <c r="F1878" t="s">
        <v>1605</v>
      </c>
      <c r="G1878" t="s">
        <v>2749</v>
      </c>
      <c r="H1878" t="s">
        <v>613</v>
      </c>
      <c r="I1878" t="s">
        <v>2811</v>
      </c>
      <c r="J1878" t="s">
        <v>124</v>
      </c>
      <c r="K1878" t="s">
        <v>2195</v>
      </c>
      <c r="L1878">
        <v>0</v>
      </c>
      <c r="M1878">
        <v>796</v>
      </c>
      <c r="N1878" t="s">
        <v>10</v>
      </c>
      <c r="O1878">
        <v>1</v>
      </c>
      <c r="P1878">
        <v>6600</v>
      </c>
      <c r="Q1878">
        <f t="shared" ref="Q1878:Q1941" si="89">O1878*P1878</f>
        <v>6600</v>
      </c>
      <c r="R1878">
        <f t="shared" ref="R1878:R1941" si="90">Q1878*1.12</f>
        <v>7392.0000000000009</v>
      </c>
      <c r="S1878"/>
      <c r="T1878" s="5"/>
      <c r="U1878" s="5"/>
      <c r="V1878" s="5"/>
      <c r="W1878" s="5"/>
      <c r="X1878" s="5"/>
      <c r="Y1878" s="5"/>
      <c r="Z1878" s="5"/>
      <c r="AA1878" s="5"/>
      <c r="AB1878" s="5"/>
      <c r="AC1878" s="5"/>
      <c r="AD1878" s="5"/>
      <c r="AE1878" s="5"/>
      <c r="AF1878" s="5"/>
      <c r="AG1878" s="5"/>
      <c r="AH1878" s="5"/>
      <c r="AI1878" s="5"/>
      <c r="AJ1878" s="5"/>
      <c r="AK1878" s="5"/>
      <c r="AL1878" s="5"/>
      <c r="AM1878" s="5"/>
      <c r="AN1878" s="5"/>
      <c r="AO1878" s="5"/>
      <c r="AP1878" s="5"/>
      <c r="AQ1878" s="5"/>
      <c r="AR1878" s="5"/>
      <c r="AS1878" s="5"/>
      <c r="AT1878" s="5"/>
      <c r="AU1878" s="5"/>
      <c r="AV1878" s="5"/>
      <c r="AW1878" s="5"/>
      <c r="AX1878" s="5"/>
      <c r="AY1878" s="5"/>
      <c r="AZ1878" s="5"/>
      <c r="BA1878" s="5"/>
      <c r="BB1878" s="5"/>
      <c r="BC1878" s="5"/>
      <c r="BD1878" s="5"/>
      <c r="BE1878" s="5"/>
      <c r="BF1878" s="5"/>
      <c r="BG1878" s="5"/>
      <c r="BH1878" s="5"/>
    </row>
    <row r="1879" spans="1:60" s="2" customFormat="1" ht="15" x14ac:dyDescent="0.25">
      <c r="A1879" t="s">
        <v>4207</v>
      </c>
      <c r="B1879" t="s">
        <v>25</v>
      </c>
      <c r="C1879" t="s">
        <v>3666</v>
      </c>
      <c r="D1879" t="s">
        <v>3675</v>
      </c>
      <c r="E1879" t="s">
        <v>116</v>
      </c>
      <c r="F1879" t="s">
        <v>1605</v>
      </c>
      <c r="G1879" t="s">
        <v>2749</v>
      </c>
      <c r="H1879" t="s">
        <v>757</v>
      </c>
      <c r="I1879" t="s">
        <v>2186</v>
      </c>
      <c r="J1879" t="s">
        <v>124</v>
      </c>
      <c r="K1879" t="s">
        <v>2195</v>
      </c>
      <c r="L1879">
        <v>0</v>
      </c>
      <c r="M1879">
        <v>796</v>
      </c>
      <c r="N1879" t="s">
        <v>10</v>
      </c>
      <c r="O1879">
        <v>1</v>
      </c>
      <c r="P1879">
        <v>6600</v>
      </c>
      <c r="Q1879">
        <f t="shared" si="89"/>
        <v>6600</v>
      </c>
      <c r="R1879">
        <f t="shared" si="90"/>
        <v>7392.0000000000009</v>
      </c>
      <c r="S1879"/>
      <c r="T1879" s="5"/>
      <c r="U1879" s="5"/>
      <c r="V1879" s="5"/>
      <c r="W1879" s="5"/>
      <c r="X1879" s="5"/>
      <c r="Y1879" s="5"/>
      <c r="Z1879" s="5"/>
      <c r="AA1879" s="5"/>
      <c r="AB1879" s="5"/>
      <c r="AC1879" s="5"/>
      <c r="AD1879" s="5"/>
      <c r="AE1879" s="5"/>
      <c r="AF1879" s="5"/>
      <c r="AG1879" s="5"/>
      <c r="AH1879" s="5"/>
      <c r="AI1879" s="5"/>
      <c r="AJ1879" s="5"/>
      <c r="AK1879" s="5"/>
      <c r="AL1879" s="5"/>
      <c r="AM1879" s="5"/>
      <c r="AN1879" s="5"/>
      <c r="AO1879" s="5"/>
      <c r="AP1879" s="5"/>
      <c r="AQ1879" s="5"/>
      <c r="AR1879" s="5"/>
      <c r="AS1879" s="5"/>
      <c r="AT1879" s="5"/>
      <c r="AU1879" s="5"/>
      <c r="AV1879" s="5"/>
      <c r="AW1879" s="5"/>
      <c r="AX1879" s="5"/>
      <c r="AY1879" s="5"/>
      <c r="AZ1879" s="5"/>
      <c r="BA1879" s="5"/>
      <c r="BB1879" s="5"/>
      <c r="BC1879" s="5"/>
      <c r="BD1879" s="5"/>
      <c r="BE1879" s="5"/>
      <c r="BF1879" s="5"/>
      <c r="BG1879" s="5"/>
      <c r="BH1879" s="5"/>
    </row>
    <row r="1880" spans="1:60" s="2" customFormat="1" ht="15" x14ac:dyDescent="0.25">
      <c r="A1880" t="s">
        <v>4208</v>
      </c>
      <c r="B1880" t="s">
        <v>25</v>
      </c>
      <c r="C1880" t="s">
        <v>3666</v>
      </c>
      <c r="D1880" t="s">
        <v>3675</v>
      </c>
      <c r="E1880" t="s">
        <v>116</v>
      </c>
      <c r="F1880" t="s">
        <v>1605</v>
      </c>
      <c r="G1880" t="s">
        <v>2749</v>
      </c>
      <c r="H1880" t="s">
        <v>131</v>
      </c>
      <c r="I1880" t="s">
        <v>2217</v>
      </c>
      <c r="J1880" t="s">
        <v>124</v>
      </c>
      <c r="K1880" t="s">
        <v>2195</v>
      </c>
      <c r="L1880">
        <v>0</v>
      </c>
      <c r="M1880">
        <v>796</v>
      </c>
      <c r="N1880" t="s">
        <v>10</v>
      </c>
      <c r="O1880">
        <v>1</v>
      </c>
      <c r="P1880">
        <v>6600</v>
      </c>
      <c r="Q1880">
        <f t="shared" si="89"/>
        <v>6600</v>
      </c>
      <c r="R1880">
        <f t="shared" si="90"/>
        <v>7392.0000000000009</v>
      </c>
      <c r="S1880"/>
      <c r="T1880" s="5"/>
      <c r="U1880" s="5"/>
      <c r="V1880" s="5"/>
      <c r="W1880" s="5"/>
      <c r="X1880" s="5"/>
      <c r="Y1880" s="5"/>
      <c r="Z1880" s="5"/>
      <c r="AA1880" s="5"/>
      <c r="AB1880" s="5"/>
      <c r="AC1880" s="5"/>
      <c r="AD1880" s="5"/>
      <c r="AE1880" s="5"/>
      <c r="AF1880" s="5"/>
      <c r="AG1880" s="5"/>
      <c r="AH1880" s="5"/>
      <c r="AI1880" s="5"/>
      <c r="AJ1880" s="5"/>
      <c r="AK1880" s="5"/>
      <c r="AL1880" s="5"/>
      <c r="AM1880" s="5"/>
      <c r="AN1880" s="5"/>
      <c r="AO1880" s="5"/>
      <c r="AP1880" s="5"/>
      <c r="AQ1880" s="5"/>
      <c r="AR1880" s="5"/>
      <c r="AS1880" s="5"/>
      <c r="AT1880" s="5"/>
      <c r="AU1880" s="5"/>
      <c r="AV1880" s="5"/>
      <c r="AW1880" s="5"/>
      <c r="AX1880" s="5"/>
      <c r="AY1880" s="5"/>
      <c r="AZ1880" s="5"/>
      <c r="BA1880" s="5"/>
      <c r="BB1880" s="5"/>
      <c r="BC1880" s="5"/>
      <c r="BD1880" s="5"/>
      <c r="BE1880" s="5"/>
      <c r="BF1880" s="5"/>
      <c r="BG1880" s="5"/>
      <c r="BH1880" s="5"/>
    </row>
    <row r="1881" spans="1:60" s="2" customFormat="1" ht="15" x14ac:dyDescent="0.25">
      <c r="A1881" t="s">
        <v>4209</v>
      </c>
      <c r="B1881" t="s">
        <v>25</v>
      </c>
      <c r="C1881" t="s">
        <v>3666</v>
      </c>
      <c r="D1881" t="s">
        <v>3677</v>
      </c>
      <c r="E1881" t="s">
        <v>116</v>
      </c>
      <c r="F1881" t="s">
        <v>1605</v>
      </c>
      <c r="G1881" t="s">
        <v>2749</v>
      </c>
      <c r="H1881" t="s">
        <v>126</v>
      </c>
      <c r="I1881" t="s">
        <v>2211</v>
      </c>
      <c r="J1881" t="s">
        <v>124</v>
      </c>
      <c r="K1881" t="s">
        <v>2195</v>
      </c>
      <c r="L1881">
        <v>0</v>
      </c>
      <c r="M1881">
        <v>796</v>
      </c>
      <c r="N1881" t="s">
        <v>10</v>
      </c>
      <c r="O1881">
        <v>1</v>
      </c>
      <c r="P1881">
        <v>3500</v>
      </c>
      <c r="Q1881">
        <f t="shared" si="89"/>
        <v>3500</v>
      </c>
      <c r="R1881">
        <f t="shared" si="90"/>
        <v>3920.0000000000005</v>
      </c>
      <c r="S1881"/>
      <c r="T1881" s="5"/>
      <c r="U1881" s="5"/>
      <c r="V1881" s="5"/>
      <c r="W1881" s="5"/>
      <c r="X1881" s="5"/>
      <c r="Y1881" s="5"/>
      <c r="Z1881" s="5"/>
      <c r="AA1881" s="5"/>
      <c r="AB1881" s="5"/>
      <c r="AC1881" s="5"/>
      <c r="AD1881" s="5"/>
      <c r="AE1881" s="5"/>
      <c r="AF1881" s="5"/>
      <c r="AG1881" s="5"/>
      <c r="AH1881" s="5"/>
      <c r="AI1881" s="5"/>
      <c r="AJ1881" s="5"/>
      <c r="AK1881" s="5"/>
      <c r="AL1881" s="5"/>
      <c r="AM1881" s="5"/>
      <c r="AN1881" s="5"/>
      <c r="AO1881" s="5"/>
      <c r="AP1881" s="5"/>
      <c r="AQ1881" s="5"/>
      <c r="AR1881" s="5"/>
      <c r="AS1881" s="5"/>
      <c r="AT1881" s="5"/>
      <c r="AU1881" s="5"/>
      <c r="AV1881" s="5"/>
      <c r="AW1881" s="5"/>
      <c r="AX1881" s="5"/>
      <c r="AY1881" s="5"/>
      <c r="AZ1881" s="5"/>
      <c r="BA1881" s="5"/>
      <c r="BB1881" s="5"/>
      <c r="BC1881" s="5"/>
      <c r="BD1881" s="5"/>
      <c r="BE1881" s="5"/>
      <c r="BF1881" s="5"/>
      <c r="BG1881" s="5"/>
      <c r="BH1881" s="5"/>
    </row>
    <row r="1882" spans="1:60" s="2" customFormat="1" ht="15" x14ac:dyDescent="0.25">
      <c r="A1882" t="s">
        <v>4210</v>
      </c>
      <c r="B1882" t="s">
        <v>25</v>
      </c>
      <c r="C1882" t="s">
        <v>3666</v>
      </c>
      <c r="D1882" t="s">
        <v>3678</v>
      </c>
      <c r="E1882" t="s">
        <v>116</v>
      </c>
      <c r="F1882" t="s">
        <v>1605</v>
      </c>
      <c r="G1882" t="s">
        <v>2749</v>
      </c>
      <c r="H1882" t="s">
        <v>126</v>
      </c>
      <c r="I1882" t="s">
        <v>2211</v>
      </c>
      <c r="J1882" t="s">
        <v>124</v>
      </c>
      <c r="K1882" t="s">
        <v>2195</v>
      </c>
      <c r="L1882">
        <v>0</v>
      </c>
      <c r="M1882">
        <v>796</v>
      </c>
      <c r="N1882" t="s">
        <v>10</v>
      </c>
      <c r="O1882">
        <v>1</v>
      </c>
      <c r="P1882">
        <v>3800</v>
      </c>
      <c r="Q1882">
        <f t="shared" si="89"/>
        <v>3800</v>
      </c>
      <c r="R1882">
        <f t="shared" si="90"/>
        <v>4256</v>
      </c>
      <c r="S1882"/>
      <c r="T1882" s="5"/>
      <c r="U1882" s="5"/>
      <c r="V1882" s="5"/>
      <c r="W1882" s="5"/>
      <c r="X1882" s="5"/>
      <c r="Y1882" s="5"/>
      <c r="Z1882" s="5"/>
      <c r="AA1882" s="5"/>
      <c r="AB1882" s="5"/>
      <c r="AC1882" s="5"/>
      <c r="AD1882" s="5"/>
      <c r="AE1882" s="5"/>
      <c r="AF1882" s="5"/>
      <c r="AG1882" s="5"/>
      <c r="AH1882" s="5"/>
      <c r="AI1882" s="5"/>
      <c r="AJ1882" s="5"/>
      <c r="AK1882" s="5"/>
      <c r="AL1882" s="5"/>
      <c r="AM1882" s="5"/>
      <c r="AN1882" s="5"/>
      <c r="AO1882" s="5"/>
      <c r="AP1882" s="5"/>
      <c r="AQ1882" s="5"/>
      <c r="AR1882" s="5"/>
      <c r="AS1882" s="5"/>
      <c r="AT1882" s="5"/>
      <c r="AU1882" s="5"/>
      <c r="AV1882" s="5"/>
      <c r="AW1882" s="5"/>
      <c r="AX1882" s="5"/>
      <c r="AY1882" s="5"/>
      <c r="AZ1882" s="5"/>
      <c r="BA1882" s="5"/>
      <c r="BB1882" s="5"/>
      <c r="BC1882" s="5"/>
      <c r="BD1882" s="5"/>
      <c r="BE1882" s="5"/>
      <c r="BF1882" s="5"/>
      <c r="BG1882" s="5"/>
      <c r="BH1882" s="5"/>
    </row>
    <row r="1883" spans="1:60" s="2" customFormat="1" ht="15" x14ac:dyDescent="0.25">
      <c r="A1883" t="s">
        <v>4211</v>
      </c>
      <c r="B1883" t="s">
        <v>25</v>
      </c>
      <c r="C1883" t="s">
        <v>3666</v>
      </c>
      <c r="D1883" t="s">
        <v>3677</v>
      </c>
      <c r="E1883" t="s">
        <v>116</v>
      </c>
      <c r="F1883" t="s">
        <v>1605</v>
      </c>
      <c r="G1883" t="s">
        <v>2749</v>
      </c>
      <c r="H1883" t="s">
        <v>753</v>
      </c>
      <c r="I1883" t="s">
        <v>2212</v>
      </c>
      <c r="J1883" t="s">
        <v>124</v>
      </c>
      <c r="K1883" t="s">
        <v>2195</v>
      </c>
      <c r="L1883">
        <v>0</v>
      </c>
      <c r="M1883">
        <v>796</v>
      </c>
      <c r="N1883" t="s">
        <v>10</v>
      </c>
      <c r="O1883">
        <v>1</v>
      </c>
      <c r="P1883">
        <v>3500</v>
      </c>
      <c r="Q1883">
        <f t="shared" si="89"/>
        <v>3500</v>
      </c>
      <c r="R1883">
        <f t="shared" si="90"/>
        <v>3920.0000000000005</v>
      </c>
      <c r="S1883"/>
      <c r="T1883" s="5"/>
      <c r="U1883" s="5"/>
      <c r="V1883" s="5"/>
      <c r="W1883" s="5"/>
      <c r="X1883" s="5"/>
      <c r="Y1883" s="5"/>
      <c r="Z1883" s="5"/>
      <c r="AA1883" s="5"/>
      <c r="AB1883" s="5"/>
      <c r="AC1883" s="5"/>
      <c r="AD1883" s="5"/>
      <c r="AE1883" s="5"/>
      <c r="AF1883" s="5"/>
      <c r="AG1883" s="5"/>
      <c r="AH1883" s="5"/>
      <c r="AI1883" s="5"/>
      <c r="AJ1883" s="5"/>
      <c r="AK1883" s="5"/>
      <c r="AL1883" s="5"/>
      <c r="AM1883" s="5"/>
      <c r="AN1883" s="5"/>
      <c r="AO1883" s="5"/>
      <c r="AP1883" s="5"/>
      <c r="AQ1883" s="5"/>
      <c r="AR1883" s="5"/>
      <c r="AS1883" s="5"/>
      <c r="AT1883" s="5"/>
      <c r="AU1883" s="5"/>
      <c r="AV1883" s="5"/>
      <c r="AW1883" s="5"/>
      <c r="AX1883" s="5"/>
      <c r="AY1883" s="5"/>
      <c r="AZ1883" s="5"/>
      <c r="BA1883" s="5"/>
      <c r="BB1883" s="5"/>
      <c r="BC1883" s="5"/>
      <c r="BD1883" s="5"/>
      <c r="BE1883" s="5"/>
      <c r="BF1883" s="5"/>
      <c r="BG1883" s="5"/>
      <c r="BH1883" s="5"/>
    </row>
    <row r="1884" spans="1:60" s="2" customFormat="1" ht="15" x14ac:dyDescent="0.25">
      <c r="A1884" t="s">
        <v>4212</v>
      </c>
      <c r="B1884" t="s">
        <v>25</v>
      </c>
      <c r="C1884" t="s">
        <v>3666</v>
      </c>
      <c r="D1884" t="s">
        <v>3678</v>
      </c>
      <c r="E1884" t="s">
        <v>116</v>
      </c>
      <c r="F1884" t="s">
        <v>1605</v>
      </c>
      <c r="G1884" t="s">
        <v>2749</v>
      </c>
      <c r="H1884" t="s">
        <v>753</v>
      </c>
      <c r="I1884" t="s">
        <v>2212</v>
      </c>
      <c r="J1884" t="s">
        <v>124</v>
      </c>
      <c r="K1884" t="s">
        <v>2195</v>
      </c>
      <c r="L1884">
        <v>0</v>
      </c>
      <c r="M1884">
        <v>796</v>
      </c>
      <c r="N1884" t="s">
        <v>10</v>
      </c>
      <c r="O1884">
        <v>1</v>
      </c>
      <c r="P1884">
        <v>3800</v>
      </c>
      <c r="Q1884">
        <f t="shared" si="89"/>
        <v>3800</v>
      </c>
      <c r="R1884">
        <f t="shared" si="90"/>
        <v>4256</v>
      </c>
      <c r="S1884"/>
      <c r="T1884" s="5"/>
      <c r="U1884" s="5"/>
      <c r="V1884" s="5"/>
      <c r="W1884" s="5"/>
      <c r="X1884" s="5"/>
      <c r="Y1884" s="5"/>
      <c r="Z1884" s="5"/>
      <c r="AA1884" s="5"/>
      <c r="AB1884" s="5"/>
      <c r="AC1884" s="5"/>
      <c r="AD1884" s="5"/>
      <c r="AE1884" s="5"/>
      <c r="AF1884" s="5"/>
      <c r="AG1884" s="5"/>
      <c r="AH1884" s="5"/>
      <c r="AI1884" s="5"/>
      <c r="AJ1884" s="5"/>
      <c r="AK1884" s="5"/>
      <c r="AL1884" s="5"/>
      <c r="AM1884" s="5"/>
      <c r="AN1884" s="5"/>
      <c r="AO1884" s="5"/>
      <c r="AP1884" s="5"/>
      <c r="AQ1884" s="5"/>
      <c r="AR1884" s="5"/>
      <c r="AS1884" s="5"/>
      <c r="AT1884" s="5"/>
      <c r="AU1884" s="5"/>
      <c r="AV1884" s="5"/>
      <c r="AW1884" s="5"/>
      <c r="AX1884" s="5"/>
      <c r="AY1884" s="5"/>
      <c r="AZ1884" s="5"/>
      <c r="BA1884" s="5"/>
      <c r="BB1884" s="5"/>
      <c r="BC1884" s="5"/>
      <c r="BD1884" s="5"/>
      <c r="BE1884" s="5"/>
      <c r="BF1884" s="5"/>
      <c r="BG1884" s="5"/>
      <c r="BH1884" s="5"/>
    </row>
    <row r="1885" spans="1:60" s="2" customFormat="1" ht="15" x14ac:dyDescent="0.25">
      <c r="A1885" t="s">
        <v>4213</v>
      </c>
      <c r="B1885" t="s">
        <v>25</v>
      </c>
      <c r="C1885" t="s">
        <v>3666</v>
      </c>
      <c r="D1885" t="s">
        <v>3677</v>
      </c>
      <c r="E1885" t="s">
        <v>116</v>
      </c>
      <c r="F1885" t="s">
        <v>1605</v>
      </c>
      <c r="G1885" t="s">
        <v>2749</v>
      </c>
      <c r="H1885" t="s">
        <v>140</v>
      </c>
      <c r="I1885" t="s">
        <v>3420</v>
      </c>
      <c r="J1885" t="s">
        <v>124</v>
      </c>
      <c r="K1885" t="s">
        <v>2195</v>
      </c>
      <c r="L1885">
        <v>0</v>
      </c>
      <c r="M1885">
        <v>796</v>
      </c>
      <c r="N1885" t="s">
        <v>10</v>
      </c>
      <c r="O1885">
        <v>1</v>
      </c>
      <c r="P1885">
        <v>3500</v>
      </c>
      <c r="Q1885">
        <f t="shared" si="89"/>
        <v>3500</v>
      </c>
      <c r="R1885">
        <f t="shared" si="90"/>
        <v>3920.0000000000005</v>
      </c>
      <c r="S1885"/>
      <c r="T1885" s="5"/>
      <c r="U1885" s="5"/>
      <c r="V1885" s="5"/>
      <c r="W1885" s="5"/>
      <c r="X1885" s="5"/>
      <c r="Y1885" s="5"/>
      <c r="Z1885" s="5"/>
      <c r="AA1885" s="5"/>
      <c r="AB1885" s="5"/>
      <c r="AC1885" s="5"/>
      <c r="AD1885" s="5"/>
      <c r="AE1885" s="5"/>
      <c r="AF1885" s="5"/>
      <c r="AG1885" s="5"/>
      <c r="AH1885" s="5"/>
      <c r="AI1885" s="5"/>
      <c r="AJ1885" s="5"/>
      <c r="AK1885" s="5"/>
      <c r="AL1885" s="5"/>
      <c r="AM1885" s="5"/>
      <c r="AN1885" s="5"/>
      <c r="AO1885" s="5"/>
      <c r="AP1885" s="5"/>
      <c r="AQ1885" s="5"/>
      <c r="AR1885" s="5"/>
      <c r="AS1885" s="5"/>
      <c r="AT1885" s="5"/>
      <c r="AU1885" s="5"/>
      <c r="AV1885" s="5"/>
      <c r="AW1885" s="5"/>
      <c r="AX1885" s="5"/>
      <c r="AY1885" s="5"/>
      <c r="AZ1885" s="5"/>
      <c r="BA1885" s="5"/>
      <c r="BB1885" s="5"/>
      <c r="BC1885" s="5"/>
      <c r="BD1885" s="5"/>
      <c r="BE1885" s="5"/>
      <c r="BF1885" s="5"/>
      <c r="BG1885" s="5"/>
      <c r="BH1885" s="5"/>
    </row>
    <row r="1886" spans="1:60" s="2" customFormat="1" ht="15" x14ac:dyDescent="0.25">
      <c r="A1886" t="s">
        <v>4214</v>
      </c>
      <c r="B1886" t="s">
        <v>25</v>
      </c>
      <c r="C1886" t="s">
        <v>3666</v>
      </c>
      <c r="D1886" t="s">
        <v>3678</v>
      </c>
      <c r="E1886" t="s">
        <v>116</v>
      </c>
      <c r="F1886" t="s">
        <v>1605</v>
      </c>
      <c r="G1886" t="s">
        <v>2749</v>
      </c>
      <c r="H1886" t="s">
        <v>140</v>
      </c>
      <c r="I1886" t="s">
        <v>3420</v>
      </c>
      <c r="J1886" t="s">
        <v>124</v>
      </c>
      <c r="K1886" t="s">
        <v>2195</v>
      </c>
      <c r="L1886">
        <v>0</v>
      </c>
      <c r="M1886">
        <v>796</v>
      </c>
      <c r="N1886" t="s">
        <v>10</v>
      </c>
      <c r="O1886">
        <v>1</v>
      </c>
      <c r="P1886">
        <v>3800</v>
      </c>
      <c r="Q1886">
        <f t="shared" si="89"/>
        <v>3800</v>
      </c>
      <c r="R1886">
        <f t="shared" si="90"/>
        <v>4256</v>
      </c>
      <c r="S1886"/>
      <c r="T1886" s="5"/>
      <c r="U1886" s="5"/>
      <c r="V1886" s="5"/>
      <c r="W1886" s="5"/>
      <c r="X1886" s="5"/>
      <c r="Y1886" s="5"/>
      <c r="Z1886" s="5"/>
      <c r="AA1886" s="5"/>
      <c r="AB1886" s="5"/>
      <c r="AC1886" s="5"/>
      <c r="AD1886" s="5"/>
      <c r="AE1886" s="5"/>
      <c r="AF1886" s="5"/>
      <c r="AG1886" s="5"/>
      <c r="AH1886" s="5"/>
      <c r="AI1886" s="5"/>
      <c r="AJ1886" s="5"/>
      <c r="AK1886" s="5"/>
      <c r="AL1886" s="5"/>
      <c r="AM1886" s="5"/>
      <c r="AN1886" s="5"/>
      <c r="AO1886" s="5"/>
      <c r="AP1886" s="5"/>
      <c r="AQ1886" s="5"/>
      <c r="AR1886" s="5"/>
      <c r="AS1886" s="5"/>
      <c r="AT1886" s="5"/>
      <c r="AU1886" s="5"/>
      <c r="AV1886" s="5"/>
      <c r="AW1886" s="5"/>
      <c r="AX1886" s="5"/>
      <c r="AY1886" s="5"/>
      <c r="AZ1886" s="5"/>
      <c r="BA1886" s="5"/>
      <c r="BB1886" s="5"/>
      <c r="BC1886" s="5"/>
      <c r="BD1886" s="5"/>
      <c r="BE1886" s="5"/>
      <c r="BF1886" s="5"/>
      <c r="BG1886" s="5"/>
      <c r="BH1886" s="5"/>
    </row>
    <row r="1887" spans="1:60" s="2" customFormat="1" ht="15" x14ac:dyDescent="0.25">
      <c r="A1887" t="s">
        <v>4215</v>
      </c>
      <c r="B1887" t="s">
        <v>25</v>
      </c>
      <c r="C1887" t="s">
        <v>3666</v>
      </c>
      <c r="D1887" t="s">
        <v>3677</v>
      </c>
      <c r="E1887" t="s">
        <v>116</v>
      </c>
      <c r="F1887" t="s">
        <v>1605</v>
      </c>
      <c r="G1887" t="s">
        <v>2749</v>
      </c>
      <c r="H1887" t="s">
        <v>146</v>
      </c>
      <c r="I1887" t="s">
        <v>2820</v>
      </c>
      <c r="J1887" t="s">
        <v>124</v>
      </c>
      <c r="K1887" t="s">
        <v>2195</v>
      </c>
      <c r="L1887">
        <v>0</v>
      </c>
      <c r="M1887">
        <v>796</v>
      </c>
      <c r="N1887" t="s">
        <v>10</v>
      </c>
      <c r="O1887">
        <v>1</v>
      </c>
      <c r="P1887">
        <v>3500</v>
      </c>
      <c r="Q1887">
        <f t="shared" si="89"/>
        <v>3500</v>
      </c>
      <c r="R1887">
        <f t="shared" si="90"/>
        <v>3920.0000000000005</v>
      </c>
      <c r="S1887"/>
      <c r="T1887" s="5"/>
      <c r="U1887" s="5"/>
      <c r="V1887" s="5"/>
      <c r="W1887" s="5"/>
      <c r="X1887" s="5"/>
      <c r="Y1887" s="5"/>
      <c r="Z1887" s="5"/>
      <c r="AA1887" s="5"/>
      <c r="AB1887" s="5"/>
      <c r="AC1887" s="5"/>
      <c r="AD1887" s="5"/>
      <c r="AE1887" s="5"/>
      <c r="AF1887" s="5"/>
      <c r="AG1887" s="5"/>
      <c r="AH1887" s="5"/>
      <c r="AI1887" s="5"/>
      <c r="AJ1887" s="5"/>
      <c r="AK1887" s="5"/>
      <c r="AL1887" s="5"/>
      <c r="AM1887" s="5"/>
      <c r="AN1887" s="5"/>
      <c r="AO1887" s="5"/>
      <c r="AP1887" s="5"/>
      <c r="AQ1887" s="5"/>
      <c r="AR1887" s="5"/>
      <c r="AS1887" s="5"/>
      <c r="AT1887" s="5"/>
      <c r="AU1887" s="5"/>
      <c r="AV1887" s="5"/>
      <c r="AW1887" s="5"/>
      <c r="AX1887" s="5"/>
      <c r="AY1887" s="5"/>
      <c r="AZ1887" s="5"/>
      <c r="BA1887" s="5"/>
      <c r="BB1887" s="5"/>
      <c r="BC1887" s="5"/>
      <c r="BD1887" s="5"/>
      <c r="BE1887" s="5"/>
      <c r="BF1887" s="5"/>
      <c r="BG1887" s="5"/>
      <c r="BH1887" s="5"/>
    </row>
    <row r="1888" spans="1:60" s="2" customFormat="1" ht="15" x14ac:dyDescent="0.25">
      <c r="A1888" t="s">
        <v>4216</v>
      </c>
      <c r="B1888" t="s">
        <v>25</v>
      </c>
      <c r="C1888" t="s">
        <v>3666</v>
      </c>
      <c r="D1888" t="s">
        <v>3678</v>
      </c>
      <c r="E1888" t="s">
        <v>116</v>
      </c>
      <c r="F1888" t="s">
        <v>1605</v>
      </c>
      <c r="G1888" t="s">
        <v>2749</v>
      </c>
      <c r="H1888" t="s">
        <v>146</v>
      </c>
      <c r="I1888" t="s">
        <v>2820</v>
      </c>
      <c r="J1888" t="s">
        <v>124</v>
      </c>
      <c r="K1888" t="s">
        <v>2195</v>
      </c>
      <c r="L1888">
        <v>0</v>
      </c>
      <c r="M1888">
        <v>796</v>
      </c>
      <c r="N1888" t="s">
        <v>10</v>
      </c>
      <c r="O1888">
        <v>1</v>
      </c>
      <c r="P1888">
        <v>3800</v>
      </c>
      <c r="Q1888">
        <f t="shared" si="89"/>
        <v>3800</v>
      </c>
      <c r="R1888">
        <f t="shared" si="90"/>
        <v>4256</v>
      </c>
      <c r="S1888"/>
      <c r="T1888" s="5"/>
      <c r="U1888" s="5"/>
      <c r="V1888" s="5"/>
      <c r="W1888" s="5"/>
      <c r="X1888" s="5"/>
      <c r="Y1888" s="5"/>
      <c r="Z1888" s="5"/>
      <c r="AA1888" s="5"/>
      <c r="AB1888" s="5"/>
      <c r="AC1888" s="5"/>
      <c r="AD1888" s="5"/>
      <c r="AE1888" s="5"/>
      <c r="AF1888" s="5"/>
      <c r="AG1888" s="5"/>
      <c r="AH1888" s="5"/>
      <c r="AI1888" s="5"/>
      <c r="AJ1888" s="5"/>
      <c r="AK1888" s="5"/>
      <c r="AL1888" s="5"/>
      <c r="AM1888" s="5"/>
      <c r="AN1888" s="5"/>
      <c r="AO1888" s="5"/>
      <c r="AP1888" s="5"/>
      <c r="AQ1888" s="5"/>
      <c r="AR1888" s="5"/>
      <c r="AS1888" s="5"/>
      <c r="AT1888" s="5"/>
      <c r="AU1888" s="5"/>
      <c r="AV1888" s="5"/>
      <c r="AW1888" s="5"/>
      <c r="AX1888" s="5"/>
      <c r="AY1888" s="5"/>
      <c r="AZ1888" s="5"/>
      <c r="BA1888" s="5"/>
      <c r="BB1888" s="5"/>
      <c r="BC1888" s="5"/>
      <c r="BD1888" s="5"/>
      <c r="BE1888" s="5"/>
      <c r="BF1888" s="5"/>
      <c r="BG1888" s="5"/>
      <c r="BH1888" s="5"/>
    </row>
    <row r="1889" spans="1:60" s="2" customFormat="1" ht="15" x14ac:dyDescent="0.25">
      <c r="A1889" t="s">
        <v>4217</v>
      </c>
      <c r="B1889" t="s">
        <v>25</v>
      </c>
      <c r="C1889" t="s">
        <v>3666</v>
      </c>
      <c r="D1889" t="s">
        <v>3677</v>
      </c>
      <c r="E1889" t="s">
        <v>116</v>
      </c>
      <c r="F1889" t="s">
        <v>1605</v>
      </c>
      <c r="G1889" t="s">
        <v>2749</v>
      </c>
      <c r="H1889" t="s">
        <v>1488</v>
      </c>
      <c r="I1889" t="s">
        <v>3421</v>
      </c>
      <c r="J1889" t="s">
        <v>124</v>
      </c>
      <c r="K1889" t="s">
        <v>2195</v>
      </c>
      <c r="L1889">
        <v>0</v>
      </c>
      <c r="M1889">
        <v>796</v>
      </c>
      <c r="N1889" t="s">
        <v>10</v>
      </c>
      <c r="O1889">
        <v>1</v>
      </c>
      <c r="P1889">
        <v>3500</v>
      </c>
      <c r="Q1889">
        <f t="shared" si="89"/>
        <v>3500</v>
      </c>
      <c r="R1889">
        <f t="shared" si="90"/>
        <v>3920.0000000000005</v>
      </c>
      <c r="S1889"/>
      <c r="T1889" s="5"/>
      <c r="U1889" s="5"/>
      <c r="V1889" s="5"/>
      <c r="W1889" s="5"/>
      <c r="X1889" s="5"/>
      <c r="Y1889" s="5"/>
      <c r="Z1889" s="5"/>
      <c r="AA1889" s="5"/>
      <c r="AB1889" s="5"/>
      <c r="AC1889" s="5"/>
      <c r="AD1889" s="5"/>
      <c r="AE1889" s="5"/>
      <c r="AF1889" s="5"/>
      <c r="AG1889" s="5"/>
      <c r="AH1889" s="5"/>
      <c r="AI1889" s="5"/>
      <c r="AJ1889" s="5"/>
      <c r="AK1889" s="5"/>
      <c r="AL1889" s="5"/>
      <c r="AM1889" s="5"/>
      <c r="AN1889" s="5"/>
      <c r="AO1889" s="5"/>
      <c r="AP1889" s="5"/>
      <c r="AQ1889" s="5"/>
      <c r="AR1889" s="5"/>
      <c r="AS1889" s="5"/>
      <c r="AT1889" s="5"/>
      <c r="AU1889" s="5"/>
      <c r="AV1889" s="5"/>
      <c r="AW1889" s="5"/>
      <c r="AX1889" s="5"/>
      <c r="AY1889" s="5"/>
      <c r="AZ1889" s="5"/>
      <c r="BA1889" s="5"/>
      <c r="BB1889" s="5"/>
      <c r="BC1889" s="5"/>
      <c r="BD1889" s="5"/>
      <c r="BE1889" s="5"/>
      <c r="BF1889" s="5"/>
      <c r="BG1889" s="5"/>
      <c r="BH1889" s="5"/>
    </row>
    <row r="1890" spans="1:60" s="2" customFormat="1" ht="15" x14ac:dyDescent="0.25">
      <c r="A1890" t="s">
        <v>4218</v>
      </c>
      <c r="B1890" t="s">
        <v>25</v>
      </c>
      <c r="C1890" t="s">
        <v>3666</v>
      </c>
      <c r="D1890" t="s">
        <v>3678</v>
      </c>
      <c r="E1890" t="s">
        <v>116</v>
      </c>
      <c r="F1890" t="s">
        <v>1605</v>
      </c>
      <c r="G1890" t="s">
        <v>2749</v>
      </c>
      <c r="H1890" t="s">
        <v>1488</v>
      </c>
      <c r="I1890" t="s">
        <v>3421</v>
      </c>
      <c r="J1890" t="s">
        <v>124</v>
      </c>
      <c r="K1890" t="s">
        <v>2195</v>
      </c>
      <c r="L1890">
        <v>0</v>
      </c>
      <c r="M1890">
        <v>796</v>
      </c>
      <c r="N1890" t="s">
        <v>10</v>
      </c>
      <c r="O1890">
        <v>1</v>
      </c>
      <c r="P1890">
        <v>3800</v>
      </c>
      <c r="Q1890">
        <f t="shared" si="89"/>
        <v>3800</v>
      </c>
      <c r="R1890">
        <f t="shared" si="90"/>
        <v>4256</v>
      </c>
      <c r="S1890"/>
      <c r="T1890" s="5"/>
      <c r="U1890" s="5"/>
      <c r="V1890" s="5"/>
      <c r="W1890" s="5"/>
      <c r="X1890" s="5"/>
      <c r="Y1890" s="5"/>
      <c r="Z1890" s="5"/>
      <c r="AA1890" s="5"/>
      <c r="AB1890" s="5"/>
      <c r="AC1890" s="5"/>
      <c r="AD1890" s="5"/>
      <c r="AE1890" s="5"/>
      <c r="AF1890" s="5"/>
      <c r="AG1890" s="5"/>
      <c r="AH1890" s="5"/>
      <c r="AI1890" s="5"/>
      <c r="AJ1890" s="5"/>
      <c r="AK1890" s="5"/>
      <c r="AL1890" s="5"/>
      <c r="AM1890" s="5"/>
      <c r="AN1890" s="5"/>
      <c r="AO1890" s="5"/>
      <c r="AP1890" s="5"/>
      <c r="AQ1890" s="5"/>
      <c r="AR1890" s="5"/>
      <c r="AS1890" s="5"/>
      <c r="AT1890" s="5"/>
      <c r="AU1890" s="5"/>
      <c r="AV1890" s="5"/>
      <c r="AW1890" s="5"/>
      <c r="AX1890" s="5"/>
      <c r="AY1890" s="5"/>
      <c r="AZ1890" s="5"/>
      <c r="BA1890" s="5"/>
      <c r="BB1890" s="5"/>
      <c r="BC1890" s="5"/>
      <c r="BD1890" s="5"/>
      <c r="BE1890" s="5"/>
      <c r="BF1890" s="5"/>
      <c r="BG1890" s="5"/>
      <c r="BH1890" s="5"/>
    </row>
    <row r="1891" spans="1:60" s="2" customFormat="1" ht="15" x14ac:dyDescent="0.25">
      <c r="A1891" t="s">
        <v>4219</v>
      </c>
      <c r="B1891" t="s">
        <v>25</v>
      </c>
      <c r="C1891" t="s">
        <v>3666</v>
      </c>
      <c r="D1891" t="s">
        <v>3677</v>
      </c>
      <c r="E1891" t="s">
        <v>116</v>
      </c>
      <c r="F1891" t="s">
        <v>1605</v>
      </c>
      <c r="G1891" t="s">
        <v>2749</v>
      </c>
      <c r="H1891" t="s">
        <v>125</v>
      </c>
      <c r="I1891" t="s">
        <v>2205</v>
      </c>
      <c r="J1891" t="s">
        <v>124</v>
      </c>
      <c r="K1891" t="s">
        <v>2195</v>
      </c>
      <c r="L1891">
        <v>0</v>
      </c>
      <c r="M1891">
        <v>796</v>
      </c>
      <c r="N1891" t="s">
        <v>10</v>
      </c>
      <c r="O1891">
        <v>2</v>
      </c>
      <c r="P1891">
        <v>3500</v>
      </c>
      <c r="Q1891">
        <f t="shared" si="89"/>
        <v>7000</v>
      </c>
      <c r="R1891">
        <f t="shared" si="90"/>
        <v>7840.0000000000009</v>
      </c>
      <c r="S1891"/>
      <c r="T1891" s="5"/>
      <c r="U1891" s="5"/>
      <c r="V1891" s="5"/>
      <c r="W1891" s="5"/>
      <c r="X1891" s="5"/>
      <c r="Y1891" s="5"/>
      <c r="Z1891" s="5"/>
      <c r="AA1891" s="5"/>
      <c r="AB1891" s="5"/>
      <c r="AC1891" s="5"/>
      <c r="AD1891" s="5"/>
      <c r="AE1891" s="5"/>
      <c r="AF1891" s="5"/>
      <c r="AG1891" s="5"/>
      <c r="AH1891" s="5"/>
      <c r="AI1891" s="5"/>
      <c r="AJ1891" s="5"/>
      <c r="AK1891" s="5"/>
      <c r="AL1891" s="5"/>
      <c r="AM1891" s="5"/>
      <c r="AN1891" s="5"/>
      <c r="AO1891" s="5"/>
      <c r="AP1891" s="5"/>
      <c r="AQ1891" s="5"/>
      <c r="AR1891" s="5"/>
      <c r="AS1891" s="5"/>
      <c r="AT1891" s="5"/>
      <c r="AU1891" s="5"/>
      <c r="AV1891" s="5"/>
      <c r="AW1891" s="5"/>
      <c r="AX1891" s="5"/>
      <c r="AY1891" s="5"/>
      <c r="AZ1891" s="5"/>
      <c r="BA1891" s="5"/>
      <c r="BB1891" s="5"/>
      <c r="BC1891" s="5"/>
      <c r="BD1891" s="5"/>
      <c r="BE1891" s="5"/>
      <c r="BF1891" s="5"/>
      <c r="BG1891" s="5"/>
      <c r="BH1891" s="5"/>
    </row>
    <row r="1892" spans="1:60" s="2" customFormat="1" ht="15" x14ac:dyDescent="0.25">
      <c r="A1892" t="s">
        <v>4220</v>
      </c>
      <c r="B1892" t="s">
        <v>25</v>
      </c>
      <c r="C1892" t="s">
        <v>3666</v>
      </c>
      <c r="D1892" t="s">
        <v>3678</v>
      </c>
      <c r="E1892" t="s">
        <v>116</v>
      </c>
      <c r="F1892" t="s">
        <v>1605</v>
      </c>
      <c r="G1892" t="s">
        <v>2749</v>
      </c>
      <c r="H1892" t="s">
        <v>125</v>
      </c>
      <c r="I1892" t="s">
        <v>2205</v>
      </c>
      <c r="J1892" t="s">
        <v>124</v>
      </c>
      <c r="K1892" t="s">
        <v>2195</v>
      </c>
      <c r="L1892">
        <v>0</v>
      </c>
      <c r="M1892">
        <v>796</v>
      </c>
      <c r="N1892" t="s">
        <v>10</v>
      </c>
      <c r="O1892">
        <v>2</v>
      </c>
      <c r="P1892">
        <v>3800</v>
      </c>
      <c r="Q1892">
        <f t="shared" si="89"/>
        <v>7600</v>
      </c>
      <c r="R1892">
        <f t="shared" si="90"/>
        <v>8512</v>
      </c>
      <c r="S1892"/>
      <c r="T1892" s="5"/>
      <c r="U1892" s="5"/>
      <c r="V1892" s="5"/>
      <c r="W1892" s="5"/>
      <c r="X1892" s="5"/>
      <c r="Y1892" s="5"/>
      <c r="Z1892" s="5"/>
      <c r="AA1892" s="5"/>
      <c r="AB1892" s="5"/>
      <c r="AC1892" s="5"/>
      <c r="AD1892" s="5"/>
      <c r="AE1892" s="5"/>
      <c r="AF1892" s="5"/>
      <c r="AG1892" s="5"/>
      <c r="AH1892" s="5"/>
      <c r="AI1892" s="5"/>
      <c r="AJ1892" s="5"/>
      <c r="AK1892" s="5"/>
      <c r="AL1892" s="5"/>
      <c r="AM1892" s="5"/>
      <c r="AN1892" s="5"/>
      <c r="AO1892" s="5"/>
      <c r="AP1892" s="5"/>
      <c r="AQ1892" s="5"/>
      <c r="AR1892" s="5"/>
      <c r="AS1892" s="5"/>
      <c r="AT1892" s="5"/>
      <c r="AU1892" s="5"/>
      <c r="AV1892" s="5"/>
      <c r="AW1892" s="5"/>
      <c r="AX1892" s="5"/>
      <c r="AY1892" s="5"/>
      <c r="AZ1892" s="5"/>
      <c r="BA1892" s="5"/>
      <c r="BB1892" s="5"/>
      <c r="BC1892" s="5"/>
      <c r="BD1892" s="5"/>
      <c r="BE1892" s="5"/>
      <c r="BF1892" s="5"/>
      <c r="BG1892" s="5"/>
      <c r="BH1892" s="5"/>
    </row>
    <row r="1893" spans="1:60" s="2" customFormat="1" ht="15" x14ac:dyDescent="0.25">
      <c r="A1893" t="s">
        <v>4221</v>
      </c>
      <c r="B1893" t="s">
        <v>25</v>
      </c>
      <c r="C1893" t="s">
        <v>3666</v>
      </c>
      <c r="D1893" t="s">
        <v>3677</v>
      </c>
      <c r="E1893" t="s">
        <v>116</v>
      </c>
      <c r="F1893" t="s">
        <v>1605</v>
      </c>
      <c r="G1893" t="s">
        <v>2749</v>
      </c>
      <c r="H1893" t="s">
        <v>130</v>
      </c>
      <c r="I1893" t="s">
        <v>2808</v>
      </c>
      <c r="J1893" t="s">
        <v>124</v>
      </c>
      <c r="K1893" t="s">
        <v>2195</v>
      </c>
      <c r="L1893">
        <v>0</v>
      </c>
      <c r="M1893">
        <v>796</v>
      </c>
      <c r="N1893" t="s">
        <v>10</v>
      </c>
      <c r="O1893">
        <v>1</v>
      </c>
      <c r="P1893">
        <v>3500</v>
      </c>
      <c r="Q1893">
        <f t="shared" si="89"/>
        <v>3500</v>
      </c>
      <c r="R1893">
        <f t="shared" si="90"/>
        <v>3920.0000000000005</v>
      </c>
      <c r="S1893"/>
      <c r="T1893" s="5"/>
      <c r="U1893" s="5"/>
      <c r="V1893" s="5"/>
      <c r="W1893" s="5"/>
      <c r="X1893" s="5"/>
      <c r="Y1893" s="5"/>
      <c r="Z1893" s="5"/>
      <c r="AA1893" s="5"/>
      <c r="AB1893" s="5"/>
      <c r="AC1893" s="5"/>
      <c r="AD1893" s="5"/>
      <c r="AE1893" s="5"/>
      <c r="AF1893" s="5"/>
      <c r="AG1893" s="5"/>
      <c r="AH1893" s="5"/>
      <c r="AI1893" s="5"/>
      <c r="AJ1893" s="5"/>
      <c r="AK1893" s="5"/>
      <c r="AL1893" s="5"/>
      <c r="AM1893" s="5"/>
      <c r="AN1893" s="5"/>
      <c r="AO1893" s="5"/>
      <c r="AP1893" s="5"/>
      <c r="AQ1893" s="5"/>
      <c r="AR1893" s="5"/>
      <c r="AS1893" s="5"/>
      <c r="AT1893" s="5"/>
      <c r="AU1893" s="5"/>
      <c r="AV1893" s="5"/>
      <c r="AW1893" s="5"/>
      <c r="AX1893" s="5"/>
      <c r="AY1893" s="5"/>
      <c r="AZ1893" s="5"/>
      <c r="BA1893" s="5"/>
      <c r="BB1893" s="5"/>
      <c r="BC1893" s="5"/>
      <c r="BD1893" s="5"/>
      <c r="BE1893" s="5"/>
      <c r="BF1893" s="5"/>
      <c r="BG1893" s="5"/>
      <c r="BH1893" s="5"/>
    </row>
    <row r="1894" spans="1:60" s="2" customFormat="1" ht="15" x14ac:dyDescent="0.25">
      <c r="A1894" t="s">
        <v>4222</v>
      </c>
      <c r="B1894" t="s">
        <v>25</v>
      </c>
      <c r="C1894" t="s">
        <v>3666</v>
      </c>
      <c r="D1894" t="s">
        <v>3678</v>
      </c>
      <c r="E1894" t="s">
        <v>116</v>
      </c>
      <c r="F1894" t="s">
        <v>1605</v>
      </c>
      <c r="G1894" t="s">
        <v>2749</v>
      </c>
      <c r="H1894" t="s">
        <v>130</v>
      </c>
      <c r="I1894" t="s">
        <v>2808</v>
      </c>
      <c r="J1894" t="s">
        <v>124</v>
      </c>
      <c r="K1894" t="s">
        <v>2195</v>
      </c>
      <c r="L1894">
        <v>0</v>
      </c>
      <c r="M1894">
        <v>796</v>
      </c>
      <c r="N1894" t="s">
        <v>10</v>
      </c>
      <c r="O1894">
        <v>1</v>
      </c>
      <c r="P1894">
        <v>3800</v>
      </c>
      <c r="Q1894">
        <f t="shared" si="89"/>
        <v>3800</v>
      </c>
      <c r="R1894">
        <f t="shared" si="90"/>
        <v>4256</v>
      </c>
      <c r="S1894"/>
      <c r="T1894" s="5"/>
      <c r="U1894" s="5"/>
      <c r="V1894" s="5"/>
      <c r="W1894" s="5"/>
      <c r="X1894" s="5"/>
      <c r="Y1894" s="5"/>
      <c r="Z1894" s="5"/>
      <c r="AA1894" s="5"/>
      <c r="AB1894" s="5"/>
      <c r="AC1894" s="5"/>
      <c r="AD1894" s="5"/>
      <c r="AE1894" s="5"/>
      <c r="AF1894" s="5"/>
      <c r="AG1894" s="5"/>
      <c r="AH1894" s="5"/>
      <c r="AI1894" s="5"/>
      <c r="AJ1894" s="5"/>
      <c r="AK1894" s="5"/>
      <c r="AL1894" s="5"/>
      <c r="AM1894" s="5"/>
      <c r="AN1894" s="5"/>
      <c r="AO1894" s="5"/>
      <c r="AP1894" s="5"/>
      <c r="AQ1894" s="5"/>
      <c r="AR1894" s="5"/>
      <c r="AS1894" s="5"/>
      <c r="AT1894" s="5"/>
      <c r="AU1894" s="5"/>
      <c r="AV1894" s="5"/>
      <c r="AW1894" s="5"/>
      <c r="AX1894" s="5"/>
      <c r="AY1894" s="5"/>
      <c r="AZ1894" s="5"/>
      <c r="BA1894" s="5"/>
      <c r="BB1894" s="5"/>
      <c r="BC1894" s="5"/>
      <c r="BD1894" s="5"/>
      <c r="BE1894" s="5"/>
      <c r="BF1894" s="5"/>
      <c r="BG1894" s="5"/>
      <c r="BH1894" s="5"/>
    </row>
    <row r="1895" spans="1:60" s="2" customFormat="1" ht="15" x14ac:dyDescent="0.25">
      <c r="A1895" t="s">
        <v>4223</v>
      </c>
      <c r="B1895" t="s">
        <v>25</v>
      </c>
      <c r="C1895" t="s">
        <v>3666</v>
      </c>
      <c r="D1895" t="s">
        <v>3677</v>
      </c>
      <c r="E1895" t="s">
        <v>116</v>
      </c>
      <c r="F1895" t="s">
        <v>1605</v>
      </c>
      <c r="G1895" t="s">
        <v>2749</v>
      </c>
      <c r="H1895" t="s">
        <v>125</v>
      </c>
      <c r="I1895" t="s">
        <v>2216</v>
      </c>
      <c r="J1895" t="s">
        <v>124</v>
      </c>
      <c r="K1895" t="s">
        <v>2195</v>
      </c>
      <c r="L1895">
        <v>0</v>
      </c>
      <c r="M1895">
        <v>796</v>
      </c>
      <c r="N1895" t="s">
        <v>10</v>
      </c>
      <c r="O1895">
        <v>1</v>
      </c>
      <c r="P1895">
        <v>3500</v>
      </c>
      <c r="Q1895">
        <f t="shared" si="89"/>
        <v>3500</v>
      </c>
      <c r="R1895">
        <f t="shared" si="90"/>
        <v>3920.0000000000005</v>
      </c>
      <c r="S1895"/>
      <c r="T1895" s="5"/>
      <c r="U1895" s="5"/>
      <c r="V1895" s="5"/>
      <c r="W1895" s="5"/>
      <c r="X1895" s="5"/>
      <c r="Y1895" s="5"/>
      <c r="Z1895" s="5"/>
      <c r="AA1895" s="5"/>
      <c r="AB1895" s="5"/>
      <c r="AC1895" s="5"/>
      <c r="AD1895" s="5"/>
      <c r="AE1895" s="5"/>
      <c r="AF1895" s="5"/>
      <c r="AG1895" s="5"/>
      <c r="AH1895" s="5"/>
      <c r="AI1895" s="5"/>
      <c r="AJ1895" s="5"/>
      <c r="AK1895" s="5"/>
      <c r="AL1895" s="5"/>
      <c r="AM1895" s="5"/>
      <c r="AN1895" s="5"/>
      <c r="AO1895" s="5"/>
      <c r="AP1895" s="5"/>
      <c r="AQ1895" s="5"/>
      <c r="AR1895" s="5"/>
      <c r="AS1895" s="5"/>
      <c r="AT1895" s="5"/>
      <c r="AU1895" s="5"/>
      <c r="AV1895" s="5"/>
      <c r="AW1895" s="5"/>
      <c r="AX1895" s="5"/>
      <c r="AY1895" s="5"/>
      <c r="AZ1895" s="5"/>
      <c r="BA1895" s="5"/>
      <c r="BB1895" s="5"/>
      <c r="BC1895" s="5"/>
      <c r="BD1895" s="5"/>
      <c r="BE1895" s="5"/>
      <c r="BF1895" s="5"/>
      <c r="BG1895" s="5"/>
      <c r="BH1895" s="5"/>
    </row>
    <row r="1896" spans="1:60" s="2" customFormat="1" ht="15" x14ac:dyDescent="0.25">
      <c r="A1896" t="s">
        <v>4224</v>
      </c>
      <c r="B1896" t="s">
        <v>25</v>
      </c>
      <c r="C1896" t="s">
        <v>3666</v>
      </c>
      <c r="D1896" t="s">
        <v>3678</v>
      </c>
      <c r="E1896" t="s">
        <v>116</v>
      </c>
      <c r="F1896" t="s">
        <v>1605</v>
      </c>
      <c r="G1896" t="s">
        <v>2749</v>
      </c>
      <c r="H1896" t="s">
        <v>125</v>
      </c>
      <c r="I1896" t="s">
        <v>2216</v>
      </c>
      <c r="J1896" t="s">
        <v>124</v>
      </c>
      <c r="K1896" t="s">
        <v>2195</v>
      </c>
      <c r="L1896">
        <v>0</v>
      </c>
      <c r="M1896">
        <v>796</v>
      </c>
      <c r="N1896" t="s">
        <v>10</v>
      </c>
      <c r="O1896">
        <v>1</v>
      </c>
      <c r="P1896">
        <v>3800</v>
      </c>
      <c r="Q1896">
        <f t="shared" si="89"/>
        <v>3800</v>
      </c>
      <c r="R1896">
        <f t="shared" si="90"/>
        <v>4256</v>
      </c>
      <c r="S1896"/>
      <c r="T1896" s="5"/>
      <c r="U1896" s="5"/>
      <c r="V1896" s="5"/>
      <c r="W1896" s="5"/>
      <c r="X1896" s="5"/>
      <c r="Y1896" s="5"/>
      <c r="Z1896" s="5"/>
      <c r="AA1896" s="5"/>
      <c r="AB1896" s="5"/>
      <c r="AC1896" s="5"/>
      <c r="AD1896" s="5"/>
      <c r="AE1896" s="5"/>
      <c r="AF1896" s="5"/>
      <c r="AG1896" s="5"/>
      <c r="AH1896" s="5"/>
      <c r="AI1896" s="5"/>
      <c r="AJ1896" s="5"/>
      <c r="AK1896" s="5"/>
      <c r="AL1896" s="5"/>
      <c r="AM1896" s="5"/>
      <c r="AN1896" s="5"/>
      <c r="AO1896" s="5"/>
      <c r="AP1896" s="5"/>
      <c r="AQ1896" s="5"/>
      <c r="AR1896" s="5"/>
      <c r="AS1896" s="5"/>
      <c r="AT1896" s="5"/>
      <c r="AU1896" s="5"/>
      <c r="AV1896" s="5"/>
      <c r="AW1896" s="5"/>
      <c r="AX1896" s="5"/>
      <c r="AY1896" s="5"/>
      <c r="AZ1896" s="5"/>
      <c r="BA1896" s="5"/>
      <c r="BB1896" s="5"/>
      <c r="BC1896" s="5"/>
      <c r="BD1896" s="5"/>
      <c r="BE1896" s="5"/>
      <c r="BF1896" s="5"/>
      <c r="BG1896" s="5"/>
      <c r="BH1896" s="5"/>
    </row>
    <row r="1897" spans="1:60" s="2" customFormat="1" ht="15" x14ac:dyDescent="0.25">
      <c r="A1897" t="s">
        <v>4225</v>
      </c>
      <c r="B1897" t="s">
        <v>25</v>
      </c>
      <c r="C1897" t="s">
        <v>3666</v>
      </c>
      <c r="D1897" t="s">
        <v>3677</v>
      </c>
      <c r="E1897" t="s">
        <v>116</v>
      </c>
      <c r="F1897" t="s">
        <v>1605</v>
      </c>
      <c r="G1897" t="s">
        <v>2749</v>
      </c>
      <c r="H1897" t="s">
        <v>125</v>
      </c>
      <c r="I1897" t="s">
        <v>2206</v>
      </c>
      <c r="J1897" t="s">
        <v>124</v>
      </c>
      <c r="K1897" t="s">
        <v>2195</v>
      </c>
      <c r="L1897">
        <v>0</v>
      </c>
      <c r="M1897">
        <v>796</v>
      </c>
      <c r="N1897" t="s">
        <v>10</v>
      </c>
      <c r="O1897">
        <v>1</v>
      </c>
      <c r="P1897">
        <v>3500</v>
      </c>
      <c r="Q1897">
        <f t="shared" si="89"/>
        <v>3500</v>
      </c>
      <c r="R1897">
        <f t="shared" si="90"/>
        <v>3920.0000000000005</v>
      </c>
      <c r="S1897"/>
      <c r="T1897" s="5"/>
      <c r="U1897" s="5"/>
      <c r="V1897" s="5"/>
      <c r="W1897" s="5"/>
      <c r="X1897" s="5"/>
      <c r="Y1897" s="5"/>
      <c r="Z1897" s="5"/>
      <c r="AA1897" s="5"/>
      <c r="AB1897" s="5"/>
      <c r="AC1897" s="5"/>
      <c r="AD1897" s="5"/>
      <c r="AE1897" s="5"/>
      <c r="AF1897" s="5"/>
      <c r="AG1897" s="5"/>
      <c r="AH1897" s="5"/>
      <c r="AI1897" s="5"/>
      <c r="AJ1897" s="5"/>
      <c r="AK1897" s="5"/>
      <c r="AL1897" s="5"/>
      <c r="AM1897" s="5"/>
      <c r="AN1897" s="5"/>
      <c r="AO1897" s="5"/>
      <c r="AP1897" s="5"/>
      <c r="AQ1897" s="5"/>
      <c r="AR1897" s="5"/>
      <c r="AS1897" s="5"/>
      <c r="AT1897" s="5"/>
      <c r="AU1897" s="5"/>
      <c r="AV1897" s="5"/>
      <c r="AW1897" s="5"/>
      <c r="AX1897" s="5"/>
      <c r="AY1897" s="5"/>
      <c r="AZ1897" s="5"/>
      <c r="BA1897" s="5"/>
      <c r="BB1897" s="5"/>
      <c r="BC1897" s="5"/>
      <c r="BD1897" s="5"/>
      <c r="BE1897" s="5"/>
      <c r="BF1897" s="5"/>
      <c r="BG1897" s="5"/>
      <c r="BH1897" s="5"/>
    </row>
    <row r="1898" spans="1:60" s="2" customFormat="1" ht="15" x14ac:dyDescent="0.25">
      <c r="A1898" t="s">
        <v>4226</v>
      </c>
      <c r="B1898" t="s">
        <v>25</v>
      </c>
      <c r="C1898" t="s">
        <v>3666</v>
      </c>
      <c r="D1898" t="s">
        <v>3678</v>
      </c>
      <c r="E1898" t="s">
        <v>116</v>
      </c>
      <c r="F1898" t="s">
        <v>1605</v>
      </c>
      <c r="G1898" t="s">
        <v>2749</v>
      </c>
      <c r="H1898" t="s">
        <v>125</v>
      </c>
      <c r="I1898" t="s">
        <v>2206</v>
      </c>
      <c r="J1898" t="s">
        <v>124</v>
      </c>
      <c r="K1898" t="s">
        <v>2195</v>
      </c>
      <c r="L1898">
        <v>0</v>
      </c>
      <c r="M1898">
        <v>796</v>
      </c>
      <c r="N1898" t="s">
        <v>10</v>
      </c>
      <c r="O1898">
        <v>1</v>
      </c>
      <c r="P1898">
        <v>3800</v>
      </c>
      <c r="Q1898">
        <f t="shared" si="89"/>
        <v>3800</v>
      </c>
      <c r="R1898">
        <f t="shared" si="90"/>
        <v>4256</v>
      </c>
      <c r="S1898"/>
      <c r="T1898" s="5"/>
      <c r="U1898" s="5"/>
      <c r="V1898" s="5"/>
      <c r="W1898" s="5"/>
      <c r="X1898" s="5"/>
      <c r="Y1898" s="5"/>
      <c r="Z1898" s="5"/>
      <c r="AA1898" s="5"/>
      <c r="AB1898" s="5"/>
      <c r="AC1898" s="5"/>
      <c r="AD1898" s="5"/>
      <c r="AE1898" s="5"/>
      <c r="AF1898" s="5"/>
      <c r="AG1898" s="5"/>
      <c r="AH1898" s="5"/>
      <c r="AI1898" s="5"/>
      <c r="AJ1898" s="5"/>
      <c r="AK1898" s="5"/>
      <c r="AL1898" s="5"/>
      <c r="AM1898" s="5"/>
      <c r="AN1898" s="5"/>
      <c r="AO1898" s="5"/>
      <c r="AP1898" s="5"/>
      <c r="AQ1898" s="5"/>
      <c r="AR1898" s="5"/>
      <c r="AS1898" s="5"/>
      <c r="AT1898" s="5"/>
      <c r="AU1898" s="5"/>
      <c r="AV1898" s="5"/>
      <c r="AW1898" s="5"/>
      <c r="AX1898" s="5"/>
      <c r="AY1898" s="5"/>
      <c r="AZ1898" s="5"/>
      <c r="BA1898" s="5"/>
      <c r="BB1898" s="5"/>
      <c r="BC1898" s="5"/>
      <c r="BD1898" s="5"/>
      <c r="BE1898" s="5"/>
      <c r="BF1898" s="5"/>
      <c r="BG1898" s="5"/>
      <c r="BH1898" s="5"/>
    </row>
    <row r="1899" spans="1:60" s="2" customFormat="1" ht="15" x14ac:dyDescent="0.25">
      <c r="A1899" t="s">
        <v>4227</v>
      </c>
      <c r="B1899" t="s">
        <v>25</v>
      </c>
      <c r="C1899" t="s">
        <v>3666</v>
      </c>
      <c r="D1899" t="s">
        <v>3669</v>
      </c>
      <c r="E1899" t="s">
        <v>116</v>
      </c>
      <c r="F1899" t="s">
        <v>1605</v>
      </c>
      <c r="G1899" t="s">
        <v>2749</v>
      </c>
      <c r="H1899" t="s">
        <v>125</v>
      </c>
      <c r="I1899" t="s">
        <v>2206</v>
      </c>
      <c r="J1899" t="s">
        <v>124</v>
      </c>
      <c r="K1899" t="s">
        <v>2195</v>
      </c>
      <c r="L1899">
        <v>0</v>
      </c>
      <c r="M1899">
        <v>796</v>
      </c>
      <c r="N1899" t="s">
        <v>10</v>
      </c>
      <c r="O1899">
        <v>4</v>
      </c>
      <c r="P1899">
        <v>34400</v>
      </c>
      <c r="Q1899">
        <f t="shared" si="89"/>
        <v>137600</v>
      </c>
      <c r="R1899">
        <f t="shared" si="90"/>
        <v>154112.00000000003</v>
      </c>
      <c r="S1899"/>
      <c r="T1899" s="5"/>
      <c r="U1899" s="5"/>
      <c r="V1899" s="5"/>
      <c r="W1899" s="5"/>
      <c r="X1899" s="5"/>
      <c r="Y1899" s="5"/>
      <c r="Z1899" s="5"/>
      <c r="AA1899" s="5"/>
      <c r="AB1899" s="5"/>
      <c r="AC1899" s="5"/>
      <c r="AD1899" s="5"/>
      <c r="AE1899" s="5"/>
      <c r="AF1899" s="5"/>
      <c r="AG1899" s="5"/>
      <c r="AH1899" s="5"/>
      <c r="AI1899" s="5"/>
      <c r="AJ1899" s="5"/>
      <c r="AK1899" s="5"/>
      <c r="AL1899" s="5"/>
      <c r="AM1899" s="5"/>
      <c r="AN1899" s="5"/>
      <c r="AO1899" s="5"/>
      <c r="AP1899" s="5"/>
      <c r="AQ1899" s="5"/>
      <c r="AR1899" s="5"/>
      <c r="AS1899" s="5"/>
      <c r="AT1899" s="5"/>
      <c r="AU1899" s="5"/>
      <c r="AV1899" s="5"/>
      <c r="AW1899" s="5"/>
      <c r="AX1899" s="5"/>
      <c r="AY1899" s="5"/>
      <c r="AZ1899" s="5"/>
      <c r="BA1899" s="5"/>
      <c r="BB1899" s="5"/>
      <c r="BC1899" s="5"/>
      <c r="BD1899" s="5"/>
      <c r="BE1899" s="5"/>
      <c r="BF1899" s="5"/>
      <c r="BG1899" s="5"/>
      <c r="BH1899" s="5"/>
    </row>
    <row r="1900" spans="1:60" s="2" customFormat="1" ht="15" x14ac:dyDescent="0.25">
      <c r="A1900" t="s">
        <v>4228</v>
      </c>
      <c r="B1900" t="s">
        <v>25</v>
      </c>
      <c r="C1900" t="s">
        <v>3666</v>
      </c>
      <c r="D1900" t="s">
        <v>3677</v>
      </c>
      <c r="E1900" t="s">
        <v>116</v>
      </c>
      <c r="F1900" t="s">
        <v>1605</v>
      </c>
      <c r="G1900" t="s">
        <v>2749</v>
      </c>
      <c r="H1900" t="s">
        <v>613</v>
      </c>
      <c r="I1900" t="s">
        <v>2169</v>
      </c>
      <c r="J1900" t="s">
        <v>124</v>
      </c>
      <c r="K1900" t="s">
        <v>2195</v>
      </c>
      <c r="L1900">
        <v>0</v>
      </c>
      <c r="M1900">
        <v>796</v>
      </c>
      <c r="N1900" t="s">
        <v>10</v>
      </c>
      <c r="O1900">
        <v>1</v>
      </c>
      <c r="P1900">
        <v>3500</v>
      </c>
      <c r="Q1900">
        <f t="shared" si="89"/>
        <v>3500</v>
      </c>
      <c r="R1900">
        <f t="shared" si="90"/>
        <v>3920.0000000000005</v>
      </c>
      <c r="S1900"/>
      <c r="T1900" s="5"/>
      <c r="U1900" s="5"/>
      <c r="V1900" s="5"/>
      <c r="W1900" s="5"/>
      <c r="X1900" s="5"/>
      <c r="Y1900" s="5"/>
      <c r="Z1900" s="5"/>
      <c r="AA1900" s="5"/>
      <c r="AB1900" s="5"/>
      <c r="AC1900" s="5"/>
      <c r="AD1900" s="5"/>
      <c r="AE1900" s="5"/>
      <c r="AF1900" s="5"/>
      <c r="AG1900" s="5"/>
      <c r="AH1900" s="5"/>
      <c r="AI1900" s="5"/>
      <c r="AJ1900" s="5"/>
      <c r="AK1900" s="5"/>
      <c r="AL1900" s="5"/>
      <c r="AM1900" s="5"/>
      <c r="AN1900" s="5"/>
      <c r="AO1900" s="5"/>
      <c r="AP1900" s="5"/>
      <c r="AQ1900" s="5"/>
      <c r="AR1900" s="5"/>
      <c r="AS1900" s="5"/>
      <c r="AT1900" s="5"/>
      <c r="AU1900" s="5"/>
      <c r="AV1900" s="5"/>
      <c r="AW1900" s="5"/>
      <c r="AX1900" s="5"/>
      <c r="AY1900" s="5"/>
      <c r="AZ1900" s="5"/>
      <c r="BA1900" s="5"/>
      <c r="BB1900" s="5"/>
      <c r="BC1900" s="5"/>
      <c r="BD1900" s="5"/>
      <c r="BE1900" s="5"/>
      <c r="BF1900" s="5"/>
      <c r="BG1900" s="5"/>
      <c r="BH1900" s="5"/>
    </row>
    <row r="1901" spans="1:60" s="2" customFormat="1" ht="15" x14ac:dyDescent="0.25">
      <c r="A1901" t="s">
        <v>4229</v>
      </c>
      <c r="B1901" t="s">
        <v>25</v>
      </c>
      <c r="C1901" t="s">
        <v>3666</v>
      </c>
      <c r="D1901" t="s">
        <v>3678</v>
      </c>
      <c r="E1901" t="s">
        <v>116</v>
      </c>
      <c r="F1901" t="s">
        <v>1605</v>
      </c>
      <c r="G1901" t="s">
        <v>2749</v>
      </c>
      <c r="H1901" t="s">
        <v>613</v>
      </c>
      <c r="I1901" t="s">
        <v>2169</v>
      </c>
      <c r="J1901" t="s">
        <v>124</v>
      </c>
      <c r="K1901" t="s">
        <v>2195</v>
      </c>
      <c r="L1901">
        <v>0</v>
      </c>
      <c r="M1901">
        <v>796</v>
      </c>
      <c r="N1901" t="s">
        <v>10</v>
      </c>
      <c r="O1901">
        <v>1</v>
      </c>
      <c r="P1901">
        <v>3800</v>
      </c>
      <c r="Q1901">
        <f t="shared" si="89"/>
        <v>3800</v>
      </c>
      <c r="R1901">
        <f t="shared" si="90"/>
        <v>4256</v>
      </c>
      <c r="S1901"/>
      <c r="T1901" s="5"/>
      <c r="U1901" s="5"/>
      <c r="V1901" s="5"/>
      <c r="W1901" s="5"/>
      <c r="X1901" s="5"/>
      <c r="Y1901" s="5"/>
      <c r="Z1901" s="5"/>
      <c r="AA1901" s="5"/>
      <c r="AB1901" s="5"/>
      <c r="AC1901" s="5"/>
      <c r="AD1901" s="5"/>
      <c r="AE1901" s="5"/>
      <c r="AF1901" s="5"/>
      <c r="AG1901" s="5"/>
      <c r="AH1901" s="5"/>
      <c r="AI1901" s="5"/>
      <c r="AJ1901" s="5"/>
      <c r="AK1901" s="5"/>
      <c r="AL1901" s="5"/>
      <c r="AM1901" s="5"/>
      <c r="AN1901" s="5"/>
      <c r="AO1901" s="5"/>
      <c r="AP1901" s="5"/>
      <c r="AQ1901" s="5"/>
      <c r="AR1901" s="5"/>
      <c r="AS1901" s="5"/>
      <c r="AT1901" s="5"/>
      <c r="AU1901" s="5"/>
      <c r="AV1901" s="5"/>
      <c r="AW1901" s="5"/>
      <c r="AX1901" s="5"/>
      <c r="AY1901" s="5"/>
      <c r="AZ1901" s="5"/>
      <c r="BA1901" s="5"/>
      <c r="BB1901" s="5"/>
      <c r="BC1901" s="5"/>
      <c r="BD1901" s="5"/>
      <c r="BE1901" s="5"/>
      <c r="BF1901" s="5"/>
      <c r="BG1901" s="5"/>
      <c r="BH1901" s="5"/>
    </row>
    <row r="1902" spans="1:60" s="2" customFormat="1" ht="15" x14ac:dyDescent="0.25">
      <c r="A1902" t="s">
        <v>4230</v>
      </c>
      <c r="B1902" t="s">
        <v>25</v>
      </c>
      <c r="C1902" t="s">
        <v>3666</v>
      </c>
      <c r="D1902" t="s">
        <v>3677</v>
      </c>
      <c r="E1902" t="s">
        <v>116</v>
      </c>
      <c r="F1902" t="s">
        <v>1605</v>
      </c>
      <c r="G1902" t="s">
        <v>2749</v>
      </c>
      <c r="H1902" t="s">
        <v>880</v>
      </c>
      <c r="I1902" t="s">
        <v>3422</v>
      </c>
      <c r="J1902" t="s">
        <v>124</v>
      </c>
      <c r="K1902" t="s">
        <v>2195</v>
      </c>
      <c r="L1902">
        <v>0</v>
      </c>
      <c r="M1902">
        <v>796</v>
      </c>
      <c r="N1902" t="s">
        <v>10</v>
      </c>
      <c r="O1902">
        <v>1</v>
      </c>
      <c r="P1902">
        <v>3500</v>
      </c>
      <c r="Q1902">
        <f t="shared" si="89"/>
        <v>3500</v>
      </c>
      <c r="R1902">
        <f t="shared" si="90"/>
        <v>3920.0000000000005</v>
      </c>
      <c r="S1902"/>
      <c r="T1902" s="5"/>
      <c r="U1902" s="5"/>
      <c r="V1902" s="5"/>
      <c r="W1902" s="5"/>
      <c r="X1902" s="5"/>
      <c r="Y1902" s="5"/>
      <c r="Z1902" s="5"/>
      <c r="AA1902" s="5"/>
      <c r="AB1902" s="5"/>
      <c r="AC1902" s="5"/>
      <c r="AD1902" s="5"/>
      <c r="AE1902" s="5"/>
      <c r="AF1902" s="5"/>
      <c r="AG1902" s="5"/>
      <c r="AH1902" s="5"/>
      <c r="AI1902" s="5"/>
      <c r="AJ1902" s="5"/>
      <c r="AK1902" s="5"/>
      <c r="AL1902" s="5"/>
      <c r="AM1902" s="5"/>
      <c r="AN1902" s="5"/>
      <c r="AO1902" s="5"/>
      <c r="AP1902" s="5"/>
      <c r="AQ1902" s="5"/>
      <c r="AR1902" s="5"/>
      <c r="AS1902" s="5"/>
      <c r="AT1902" s="5"/>
      <c r="AU1902" s="5"/>
      <c r="AV1902" s="5"/>
      <c r="AW1902" s="5"/>
      <c r="AX1902" s="5"/>
      <c r="AY1902" s="5"/>
      <c r="AZ1902" s="5"/>
      <c r="BA1902" s="5"/>
      <c r="BB1902" s="5"/>
      <c r="BC1902" s="5"/>
      <c r="BD1902" s="5"/>
      <c r="BE1902" s="5"/>
      <c r="BF1902" s="5"/>
      <c r="BG1902" s="5"/>
      <c r="BH1902" s="5"/>
    </row>
    <row r="1903" spans="1:60" s="2" customFormat="1" ht="15" x14ac:dyDescent="0.25">
      <c r="A1903" t="s">
        <v>4231</v>
      </c>
      <c r="B1903" t="s">
        <v>25</v>
      </c>
      <c r="C1903" t="s">
        <v>3666</v>
      </c>
      <c r="D1903" t="s">
        <v>3678</v>
      </c>
      <c r="E1903" t="s">
        <v>116</v>
      </c>
      <c r="F1903" t="s">
        <v>1605</v>
      </c>
      <c r="G1903" t="s">
        <v>2749</v>
      </c>
      <c r="H1903" t="s">
        <v>880</v>
      </c>
      <c r="I1903" t="s">
        <v>3422</v>
      </c>
      <c r="J1903" t="s">
        <v>124</v>
      </c>
      <c r="K1903" t="s">
        <v>2195</v>
      </c>
      <c r="L1903">
        <v>0</v>
      </c>
      <c r="M1903">
        <v>796</v>
      </c>
      <c r="N1903" t="s">
        <v>10</v>
      </c>
      <c r="O1903">
        <v>1</v>
      </c>
      <c r="P1903">
        <v>3800</v>
      </c>
      <c r="Q1903">
        <f t="shared" si="89"/>
        <v>3800</v>
      </c>
      <c r="R1903">
        <f t="shared" si="90"/>
        <v>4256</v>
      </c>
      <c r="S1903"/>
      <c r="T1903" s="5"/>
      <c r="U1903" s="5"/>
      <c r="V1903" s="5"/>
      <c r="W1903" s="5"/>
      <c r="X1903" s="5"/>
      <c r="Y1903" s="5"/>
      <c r="Z1903" s="5"/>
      <c r="AA1903" s="5"/>
      <c r="AB1903" s="5"/>
      <c r="AC1903" s="5"/>
      <c r="AD1903" s="5"/>
      <c r="AE1903" s="5"/>
      <c r="AF1903" s="5"/>
      <c r="AG1903" s="5"/>
      <c r="AH1903" s="5"/>
      <c r="AI1903" s="5"/>
      <c r="AJ1903" s="5"/>
      <c r="AK1903" s="5"/>
      <c r="AL1903" s="5"/>
      <c r="AM1903" s="5"/>
      <c r="AN1903" s="5"/>
      <c r="AO1903" s="5"/>
      <c r="AP1903" s="5"/>
      <c r="AQ1903" s="5"/>
      <c r="AR1903" s="5"/>
      <c r="AS1903" s="5"/>
      <c r="AT1903" s="5"/>
      <c r="AU1903" s="5"/>
      <c r="AV1903" s="5"/>
      <c r="AW1903" s="5"/>
      <c r="AX1903" s="5"/>
      <c r="AY1903" s="5"/>
      <c r="AZ1903" s="5"/>
      <c r="BA1903" s="5"/>
      <c r="BB1903" s="5"/>
      <c r="BC1903" s="5"/>
      <c r="BD1903" s="5"/>
      <c r="BE1903" s="5"/>
      <c r="BF1903" s="5"/>
      <c r="BG1903" s="5"/>
      <c r="BH1903" s="5"/>
    </row>
    <row r="1904" spans="1:60" s="2" customFormat="1" ht="15" x14ac:dyDescent="0.25">
      <c r="A1904" t="s">
        <v>4232</v>
      </c>
      <c r="B1904" t="s">
        <v>25</v>
      </c>
      <c r="C1904" t="s">
        <v>3666</v>
      </c>
      <c r="D1904" t="s">
        <v>3677</v>
      </c>
      <c r="E1904" t="s">
        <v>116</v>
      </c>
      <c r="F1904" t="s">
        <v>1605</v>
      </c>
      <c r="G1904" t="s">
        <v>2749</v>
      </c>
      <c r="H1904" t="s">
        <v>880</v>
      </c>
      <c r="I1904" t="s">
        <v>2813</v>
      </c>
      <c r="J1904" t="s">
        <v>124</v>
      </c>
      <c r="K1904" t="s">
        <v>2195</v>
      </c>
      <c r="L1904">
        <v>0</v>
      </c>
      <c r="M1904">
        <v>796</v>
      </c>
      <c r="N1904" t="s">
        <v>10</v>
      </c>
      <c r="O1904">
        <v>1</v>
      </c>
      <c r="P1904">
        <v>3500</v>
      </c>
      <c r="Q1904">
        <f t="shared" si="89"/>
        <v>3500</v>
      </c>
      <c r="R1904">
        <f t="shared" si="90"/>
        <v>3920.0000000000005</v>
      </c>
      <c r="S1904"/>
      <c r="T1904" s="5"/>
      <c r="U1904" s="5"/>
      <c r="V1904" s="5"/>
      <c r="W1904" s="5"/>
      <c r="X1904" s="5"/>
      <c r="Y1904" s="5"/>
      <c r="Z1904" s="5"/>
      <c r="AA1904" s="5"/>
      <c r="AB1904" s="5"/>
      <c r="AC1904" s="5"/>
      <c r="AD1904" s="5"/>
      <c r="AE1904" s="5"/>
      <c r="AF1904" s="5"/>
      <c r="AG1904" s="5"/>
      <c r="AH1904" s="5"/>
      <c r="AI1904" s="5"/>
      <c r="AJ1904" s="5"/>
      <c r="AK1904" s="5"/>
      <c r="AL1904" s="5"/>
      <c r="AM1904" s="5"/>
      <c r="AN1904" s="5"/>
      <c r="AO1904" s="5"/>
      <c r="AP1904" s="5"/>
      <c r="AQ1904" s="5"/>
      <c r="AR1904" s="5"/>
      <c r="AS1904" s="5"/>
      <c r="AT1904" s="5"/>
      <c r="AU1904" s="5"/>
      <c r="AV1904" s="5"/>
      <c r="AW1904" s="5"/>
      <c r="AX1904" s="5"/>
      <c r="AY1904" s="5"/>
      <c r="AZ1904" s="5"/>
      <c r="BA1904" s="5"/>
      <c r="BB1904" s="5"/>
      <c r="BC1904" s="5"/>
      <c r="BD1904" s="5"/>
      <c r="BE1904" s="5"/>
      <c r="BF1904" s="5"/>
      <c r="BG1904" s="5"/>
      <c r="BH1904" s="5"/>
    </row>
    <row r="1905" spans="1:60" s="2" customFormat="1" ht="15" x14ac:dyDescent="0.25">
      <c r="A1905" t="s">
        <v>4233</v>
      </c>
      <c r="B1905" t="s">
        <v>25</v>
      </c>
      <c r="C1905" t="s">
        <v>3666</v>
      </c>
      <c r="D1905" t="s">
        <v>3678</v>
      </c>
      <c r="E1905" t="s">
        <v>116</v>
      </c>
      <c r="F1905" t="s">
        <v>1605</v>
      </c>
      <c r="G1905" t="s">
        <v>2749</v>
      </c>
      <c r="H1905" t="s">
        <v>880</v>
      </c>
      <c r="I1905" t="s">
        <v>2813</v>
      </c>
      <c r="J1905" t="s">
        <v>124</v>
      </c>
      <c r="K1905" t="s">
        <v>2195</v>
      </c>
      <c r="L1905">
        <v>0</v>
      </c>
      <c r="M1905">
        <v>796</v>
      </c>
      <c r="N1905" t="s">
        <v>10</v>
      </c>
      <c r="O1905">
        <v>1</v>
      </c>
      <c r="P1905">
        <v>3800</v>
      </c>
      <c r="Q1905">
        <f t="shared" si="89"/>
        <v>3800</v>
      </c>
      <c r="R1905">
        <f t="shared" si="90"/>
        <v>4256</v>
      </c>
      <c r="S1905"/>
      <c r="T1905" s="5"/>
      <c r="U1905" s="5"/>
      <c r="V1905" s="5"/>
      <c r="W1905" s="5"/>
      <c r="X1905" s="5"/>
      <c r="Y1905" s="5"/>
      <c r="Z1905" s="5"/>
      <c r="AA1905" s="5"/>
      <c r="AB1905" s="5"/>
      <c r="AC1905" s="5"/>
      <c r="AD1905" s="5"/>
      <c r="AE1905" s="5"/>
      <c r="AF1905" s="5"/>
      <c r="AG1905" s="5"/>
      <c r="AH1905" s="5"/>
      <c r="AI1905" s="5"/>
      <c r="AJ1905" s="5"/>
      <c r="AK1905" s="5"/>
      <c r="AL1905" s="5"/>
      <c r="AM1905" s="5"/>
      <c r="AN1905" s="5"/>
      <c r="AO1905" s="5"/>
      <c r="AP1905" s="5"/>
      <c r="AQ1905" s="5"/>
      <c r="AR1905" s="5"/>
      <c r="AS1905" s="5"/>
      <c r="AT1905" s="5"/>
      <c r="AU1905" s="5"/>
      <c r="AV1905" s="5"/>
      <c r="AW1905" s="5"/>
      <c r="AX1905" s="5"/>
      <c r="AY1905" s="5"/>
      <c r="AZ1905" s="5"/>
      <c r="BA1905" s="5"/>
      <c r="BB1905" s="5"/>
      <c r="BC1905" s="5"/>
      <c r="BD1905" s="5"/>
      <c r="BE1905" s="5"/>
      <c r="BF1905" s="5"/>
      <c r="BG1905" s="5"/>
      <c r="BH1905" s="5"/>
    </row>
    <row r="1906" spans="1:60" s="2" customFormat="1" ht="15" x14ac:dyDescent="0.25">
      <c r="A1906" t="s">
        <v>4234</v>
      </c>
      <c r="B1906" t="s">
        <v>25</v>
      </c>
      <c r="C1906" t="s">
        <v>3666</v>
      </c>
      <c r="D1906" t="s">
        <v>3677</v>
      </c>
      <c r="E1906" t="s">
        <v>116</v>
      </c>
      <c r="F1906" t="s">
        <v>1605</v>
      </c>
      <c r="G1906" t="s">
        <v>2749</v>
      </c>
      <c r="H1906" t="s">
        <v>129</v>
      </c>
      <c r="I1906" t="s">
        <v>3423</v>
      </c>
      <c r="J1906" t="s">
        <v>124</v>
      </c>
      <c r="K1906" t="s">
        <v>2195</v>
      </c>
      <c r="L1906">
        <v>0</v>
      </c>
      <c r="M1906">
        <v>796</v>
      </c>
      <c r="N1906" t="s">
        <v>10</v>
      </c>
      <c r="O1906">
        <v>1</v>
      </c>
      <c r="P1906">
        <v>3500</v>
      </c>
      <c r="Q1906">
        <f t="shared" si="89"/>
        <v>3500</v>
      </c>
      <c r="R1906">
        <f t="shared" si="90"/>
        <v>3920.0000000000005</v>
      </c>
      <c r="S1906"/>
      <c r="T1906" s="5"/>
      <c r="U1906" s="5"/>
      <c r="V1906" s="5"/>
      <c r="W1906" s="5"/>
      <c r="X1906" s="5"/>
      <c r="Y1906" s="5"/>
      <c r="Z1906" s="5"/>
      <c r="AA1906" s="5"/>
      <c r="AB1906" s="5"/>
      <c r="AC1906" s="5"/>
      <c r="AD1906" s="5"/>
      <c r="AE1906" s="5"/>
      <c r="AF1906" s="5"/>
      <c r="AG1906" s="5"/>
      <c r="AH1906" s="5"/>
      <c r="AI1906" s="5"/>
      <c r="AJ1906" s="5"/>
      <c r="AK1906" s="5"/>
      <c r="AL1906" s="5"/>
      <c r="AM1906" s="5"/>
      <c r="AN1906" s="5"/>
      <c r="AO1906" s="5"/>
      <c r="AP1906" s="5"/>
      <c r="AQ1906" s="5"/>
      <c r="AR1906" s="5"/>
      <c r="AS1906" s="5"/>
      <c r="AT1906" s="5"/>
      <c r="AU1906" s="5"/>
      <c r="AV1906" s="5"/>
      <c r="AW1906" s="5"/>
      <c r="AX1906" s="5"/>
      <c r="AY1906" s="5"/>
      <c r="AZ1906" s="5"/>
      <c r="BA1906" s="5"/>
      <c r="BB1906" s="5"/>
      <c r="BC1906" s="5"/>
      <c r="BD1906" s="5"/>
      <c r="BE1906" s="5"/>
      <c r="BF1906" s="5"/>
      <c r="BG1906" s="5"/>
      <c r="BH1906" s="5"/>
    </row>
    <row r="1907" spans="1:60" s="2" customFormat="1" ht="15" x14ac:dyDescent="0.25">
      <c r="A1907" t="s">
        <v>4235</v>
      </c>
      <c r="B1907" t="s">
        <v>25</v>
      </c>
      <c r="C1907" t="s">
        <v>3666</v>
      </c>
      <c r="D1907" t="s">
        <v>3678</v>
      </c>
      <c r="E1907" t="s">
        <v>116</v>
      </c>
      <c r="F1907" t="s">
        <v>1605</v>
      </c>
      <c r="G1907" t="s">
        <v>2749</v>
      </c>
      <c r="H1907" t="s">
        <v>129</v>
      </c>
      <c r="I1907" t="s">
        <v>3423</v>
      </c>
      <c r="J1907" t="s">
        <v>124</v>
      </c>
      <c r="K1907" t="s">
        <v>2195</v>
      </c>
      <c r="L1907">
        <v>0</v>
      </c>
      <c r="M1907">
        <v>796</v>
      </c>
      <c r="N1907" t="s">
        <v>10</v>
      </c>
      <c r="O1907">
        <v>1</v>
      </c>
      <c r="P1907">
        <v>3800</v>
      </c>
      <c r="Q1907">
        <f t="shared" si="89"/>
        <v>3800</v>
      </c>
      <c r="R1907">
        <f t="shared" si="90"/>
        <v>4256</v>
      </c>
      <c r="S1907"/>
      <c r="T1907" s="5"/>
      <c r="U1907" s="5"/>
      <c r="V1907" s="5"/>
      <c r="W1907" s="5"/>
      <c r="X1907" s="5"/>
      <c r="Y1907" s="5"/>
      <c r="Z1907" s="5"/>
      <c r="AA1907" s="5"/>
      <c r="AB1907" s="5"/>
      <c r="AC1907" s="5"/>
      <c r="AD1907" s="5"/>
      <c r="AE1907" s="5"/>
      <c r="AF1907" s="5"/>
      <c r="AG1907" s="5"/>
      <c r="AH1907" s="5"/>
      <c r="AI1907" s="5"/>
      <c r="AJ1907" s="5"/>
      <c r="AK1907" s="5"/>
      <c r="AL1907" s="5"/>
      <c r="AM1907" s="5"/>
      <c r="AN1907" s="5"/>
      <c r="AO1907" s="5"/>
      <c r="AP1907" s="5"/>
      <c r="AQ1907" s="5"/>
      <c r="AR1907" s="5"/>
      <c r="AS1907" s="5"/>
      <c r="AT1907" s="5"/>
      <c r="AU1907" s="5"/>
      <c r="AV1907" s="5"/>
      <c r="AW1907" s="5"/>
      <c r="AX1907" s="5"/>
      <c r="AY1907" s="5"/>
      <c r="AZ1907" s="5"/>
      <c r="BA1907" s="5"/>
      <c r="BB1907" s="5"/>
      <c r="BC1907" s="5"/>
      <c r="BD1907" s="5"/>
      <c r="BE1907" s="5"/>
      <c r="BF1907" s="5"/>
      <c r="BG1907" s="5"/>
      <c r="BH1907" s="5"/>
    </row>
    <row r="1908" spans="1:60" s="2" customFormat="1" ht="15" x14ac:dyDescent="0.25">
      <c r="A1908" t="s">
        <v>4236</v>
      </c>
      <c r="B1908" t="s">
        <v>25</v>
      </c>
      <c r="C1908" t="s">
        <v>3666</v>
      </c>
      <c r="D1908" t="s">
        <v>3677</v>
      </c>
      <c r="E1908" t="s">
        <v>116</v>
      </c>
      <c r="F1908" t="s">
        <v>1605</v>
      </c>
      <c r="G1908" t="s">
        <v>2749</v>
      </c>
      <c r="H1908" t="s">
        <v>2661</v>
      </c>
      <c r="I1908" t="s">
        <v>2215</v>
      </c>
      <c r="J1908" t="s">
        <v>124</v>
      </c>
      <c r="K1908" t="s">
        <v>2195</v>
      </c>
      <c r="L1908">
        <v>0</v>
      </c>
      <c r="M1908">
        <v>796</v>
      </c>
      <c r="N1908" t="s">
        <v>10</v>
      </c>
      <c r="O1908">
        <v>1</v>
      </c>
      <c r="P1908">
        <v>3500</v>
      </c>
      <c r="Q1908">
        <f t="shared" si="89"/>
        <v>3500</v>
      </c>
      <c r="R1908">
        <f t="shared" si="90"/>
        <v>3920.0000000000005</v>
      </c>
      <c r="S1908"/>
      <c r="T1908" s="5"/>
      <c r="U1908" s="5"/>
      <c r="V1908" s="5"/>
      <c r="W1908" s="5"/>
      <c r="X1908" s="5"/>
      <c r="Y1908" s="5"/>
      <c r="Z1908" s="5"/>
      <c r="AA1908" s="5"/>
      <c r="AB1908" s="5"/>
      <c r="AC1908" s="5"/>
      <c r="AD1908" s="5"/>
      <c r="AE1908" s="5"/>
      <c r="AF1908" s="5"/>
      <c r="AG1908" s="5"/>
      <c r="AH1908" s="5"/>
      <c r="AI1908" s="5"/>
      <c r="AJ1908" s="5"/>
      <c r="AK1908" s="5"/>
      <c r="AL1908" s="5"/>
      <c r="AM1908" s="5"/>
      <c r="AN1908" s="5"/>
      <c r="AO1908" s="5"/>
      <c r="AP1908" s="5"/>
      <c r="AQ1908" s="5"/>
      <c r="AR1908" s="5"/>
      <c r="AS1908" s="5"/>
      <c r="AT1908" s="5"/>
      <c r="AU1908" s="5"/>
      <c r="AV1908" s="5"/>
      <c r="AW1908" s="5"/>
      <c r="AX1908" s="5"/>
      <c r="AY1908" s="5"/>
      <c r="AZ1908" s="5"/>
      <c r="BA1908" s="5"/>
      <c r="BB1908" s="5"/>
      <c r="BC1908" s="5"/>
      <c r="BD1908" s="5"/>
      <c r="BE1908" s="5"/>
      <c r="BF1908" s="5"/>
      <c r="BG1908" s="5"/>
      <c r="BH1908" s="5"/>
    </row>
    <row r="1909" spans="1:60" s="2" customFormat="1" ht="15" x14ac:dyDescent="0.25">
      <c r="A1909" t="s">
        <v>4237</v>
      </c>
      <c r="B1909" t="s">
        <v>25</v>
      </c>
      <c r="C1909" t="s">
        <v>3666</v>
      </c>
      <c r="D1909" t="s">
        <v>3678</v>
      </c>
      <c r="E1909" t="s">
        <v>116</v>
      </c>
      <c r="F1909" t="s">
        <v>1605</v>
      </c>
      <c r="G1909" t="s">
        <v>2749</v>
      </c>
      <c r="H1909" t="s">
        <v>2661</v>
      </c>
      <c r="I1909" t="s">
        <v>2215</v>
      </c>
      <c r="J1909" t="s">
        <v>124</v>
      </c>
      <c r="K1909" t="s">
        <v>2195</v>
      </c>
      <c r="L1909">
        <v>0</v>
      </c>
      <c r="M1909">
        <v>796</v>
      </c>
      <c r="N1909" t="s">
        <v>10</v>
      </c>
      <c r="O1909">
        <v>1</v>
      </c>
      <c r="P1909">
        <v>3800</v>
      </c>
      <c r="Q1909">
        <f t="shared" si="89"/>
        <v>3800</v>
      </c>
      <c r="R1909">
        <f t="shared" si="90"/>
        <v>4256</v>
      </c>
      <c r="S1909"/>
      <c r="T1909" s="5"/>
      <c r="U1909" s="5"/>
      <c r="V1909" s="5"/>
      <c r="W1909" s="5"/>
      <c r="X1909" s="5"/>
      <c r="Y1909" s="5"/>
      <c r="Z1909" s="5"/>
      <c r="AA1909" s="5"/>
      <c r="AB1909" s="5"/>
      <c r="AC1909" s="5"/>
      <c r="AD1909" s="5"/>
      <c r="AE1909" s="5"/>
      <c r="AF1909" s="5"/>
      <c r="AG1909" s="5"/>
      <c r="AH1909" s="5"/>
      <c r="AI1909" s="5"/>
      <c r="AJ1909" s="5"/>
      <c r="AK1909" s="5"/>
      <c r="AL1909" s="5"/>
      <c r="AM1909" s="5"/>
      <c r="AN1909" s="5"/>
      <c r="AO1909" s="5"/>
      <c r="AP1909" s="5"/>
      <c r="AQ1909" s="5"/>
      <c r="AR1909" s="5"/>
      <c r="AS1909" s="5"/>
      <c r="AT1909" s="5"/>
      <c r="AU1909" s="5"/>
      <c r="AV1909" s="5"/>
      <c r="AW1909" s="5"/>
      <c r="AX1909" s="5"/>
      <c r="AY1909" s="5"/>
      <c r="AZ1909" s="5"/>
      <c r="BA1909" s="5"/>
      <c r="BB1909" s="5"/>
      <c r="BC1909" s="5"/>
      <c r="BD1909" s="5"/>
      <c r="BE1909" s="5"/>
      <c r="BF1909" s="5"/>
      <c r="BG1909" s="5"/>
      <c r="BH1909" s="5"/>
    </row>
    <row r="1910" spans="1:60" s="2" customFormat="1" ht="15" x14ac:dyDescent="0.25">
      <c r="A1910" t="s">
        <v>4238</v>
      </c>
      <c r="B1910" t="s">
        <v>25</v>
      </c>
      <c r="C1910" t="s">
        <v>3666</v>
      </c>
      <c r="D1910" t="s">
        <v>3677</v>
      </c>
      <c r="E1910" t="s">
        <v>116</v>
      </c>
      <c r="F1910" t="s">
        <v>1605</v>
      </c>
      <c r="G1910" t="s">
        <v>2749</v>
      </c>
      <c r="H1910" t="s">
        <v>128</v>
      </c>
      <c r="I1910" t="s">
        <v>2816</v>
      </c>
      <c r="J1910" t="s">
        <v>124</v>
      </c>
      <c r="K1910" t="s">
        <v>2195</v>
      </c>
      <c r="L1910">
        <v>0</v>
      </c>
      <c r="M1910">
        <v>796</v>
      </c>
      <c r="N1910" t="s">
        <v>10</v>
      </c>
      <c r="O1910">
        <v>1</v>
      </c>
      <c r="P1910">
        <v>3500</v>
      </c>
      <c r="Q1910">
        <f t="shared" si="89"/>
        <v>3500</v>
      </c>
      <c r="R1910">
        <f t="shared" si="90"/>
        <v>3920.0000000000005</v>
      </c>
      <c r="S1910"/>
      <c r="T1910" s="5"/>
      <c r="U1910" s="5"/>
      <c r="V1910" s="5"/>
      <c r="W1910" s="5"/>
      <c r="X1910" s="5"/>
      <c r="Y1910" s="5"/>
      <c r="Z1910" s="5"/>
      <c r="AA1910" s="5"/>
      <c r="AB1910" s="5"/>
      <c r="AC1910" s="5"/>
      <c r="AD1910" s="5"/>
      <c r="AE1910" s="5"/>
      <c r="AF1910" s="5"/>
      <c r="AG1910" s="5"/>
      <c r="AH1910" s="5"/>
      <c r="AI1910" s="5"/>
      <c r="AJ1910" s="5"/>
      <c r="AK1910" s="5"/>
      <c r="AL1910" s="5"/>
      <c r="AM1910" s="5"/>
      <c r="AN1910" s="5"/>
      <c r="AO1910" s="5"/>
      <c r="AP1910" s="5"/>
      <c r="AQ1910" s="5"/>
      <c r="AR1910" s="5"/>
      <c r="AS1910" s="5"/>
      <c r="AT1910" s="5"/>
      <c r="AU1910" s="5"/>
      <c r="AV1910" s="5"/>
      <c r="AW1910" s="5"/>
      <c r="AX1910" s="5"/>
      <c r="AY1910" s="5"/>
      <c r="AZ1910" s="5"/>
      <c r="BA1910" s="5"/>
      <c r="BB1910" s="5"/>
      <c r="BC1910" s="5"/>
      <c r="BD1910" s="5"/>
      <c r="BE1910" s="5"/>
      <c r="BF1910" s="5"/>
      <c r="BG1910" s="5"/>
      <c r="BH1910" s="5"/>
    </row>
    <row r="1911" spans="1:60" s="2" customFormat="1" ht="15" x14ac:dyDescent="0.25">
      <c r="A1911" t="s">
        <v>4239</v>
      </c>
      <c r="B1911" t="s">
        <v>25</v>
      </c>
      <c r="C1911" t="s">
        <v>3666</v>
      </c>
      <c r="D1911" t="s">
        <v>3678</v>
      </c>
      <c r="E1911" t="s">
        <v>116</v>
      </c>
      <c r="F1911" t="s">
        <v>1605</v>
      </c>
      <c r="G1911" t="s">
        <v>2749</v>
      </c>
      <c r="H1911" t="s">
        <v>128</v>
      </c>
      <c r="I1911" t="s">
        <v>2816</v>
      </c>
      <c r="J1911" t="s">
        <v>124</v>
      </c>
      <c r="K1911" t="s">
        <v>2195</v>
      </c>
      <c r="L1911">
        <v>0</v>
      </c>
      <c r="M1911">
        <v>796</v>
      </c>
      <c r="N1911" t="s">
        <v>10</v>
      </c>
      <c r="O1911">
        <v>1</v>
      </c>
      <c r="P1911">
        <v>3800</v>
      </c>
      <c r="Q1911">
        <f t="shared" si="89"/>
        <v>3800</v>
      </c>
      <c r="R1911">
        <f t="shared" si="90"/>
        <v>4256</v>
      </c>
      <c r="S1911"/>
      <c r="T1911" s="5"/>
      <c r="U1911" s="5"/>
      <c r="V1911" s="5"/>
      <c r="W1911" s="5"/>
      <c r="X1911" s="5"/>
      <c r="Y1911" s="5"/>
      <c r="Z1911" s="5"/>
      <c r="AA1911" s="5"/>
      <c r="AB1911" s="5"/>
      <c r="AC1911" s="5"/>
      <c r="AD1911" s="5"/>
      <c r="AE1911" s="5"/>
      <c r="AF1911" s="5"/>
      <c r="AG1911" s="5"/>
      <c r="AH1911" s="5"/>
      <c r="AI1911" s="5"/>
      <c r="AJ1911" s="5"/>
      <c r="AK1911" s="5"/>
      <c r="AL1911" s="5"/>
      <c r="AM1911" s="5"/>
      <c r="AN1911" s="5"/>
      <c r="AO1911" s="5"/>
      <c r="AP1911" s="5"/>
      <c r="AQ1911" s="5"/>
      <c r="AR1911" s="5"/>
      <c r="AS1911" s="5"/>
      <c r="AT1911" s="5"/>
      <c r="AU1911" s="5"/>
      <c r="AV1911" s="5"/>
      <c r="AW1911" s="5"/>
      <c r="AX1911" s="5"/>
      <c r="AY1911" s="5"/>
      <c r="AZ1911" s="5"/>
      <c r="BA1911" s="5"/>
      <c r="BB1911" s="5"/>
      <c r="BC1911" s="5"/>
      <c r="BD1911" s="5"/>
      <c r="BE1911" s="5"/>
      <c r="BF1911" s="5"/>
      <c r="BG1911" s="5"/>
      <c r="BH1911" s="5"/>
    </row>
    <row r="1912" spans="1:60" s="2" customFormat="1" ht="15" x14ac:dyDescent="0.25">
      <c r="A1912" t="s">
        <v>4240</v>
      </c>
      <c r="B1912" t="s">
        <v>25</v>
      </c>
      <c r="C1912" t="s">
        <v>3666</v>
      </c>
      <c r="D1912" t="s">
        <v>3677</v>
      </c>
      <c r="E1912" t="s">
        <v>116</v>
      </c>
      <c r="F1912" t="s">
        <v>1605</v>
      </c>
      <c r="G1912" t="s">
        <v>2749</v>
      </c>
      <c r="H1912" t="s">
        <v>129</v>
      </c>
      <c r="I1912" t="s">
        <v>3426</v>
      </c>
      <c r="J1912" t="s">
        <v>124</v>
      </c>
      <c r="K1912" t="s">
        <v>2195</v>
      </c>
      <c r="L1912">
        <v>0</v>
      </c>
      <c r="M1912">
        <v>796</v>
      </c>
      <c r="N1912" t="s">
        <v>10</v>
      </c>
      <c r="O1912">
        <v>1</v>
      </c>
      <c r="P1912">
        <v>3500</v>
      </c>
      <c r="Q1912">
        <f t="shared" si="89"/>
        <v>3500</v>
      </c>
      <c r="R1912">
        <f t="shared" si="90"/>
        <v>3920.0000000000005</v>
      </c>
      <c r="S1912"/>
      <c r="T1912" s="5"/>
      <c r="U1912" s="5"/>
      <c r="V1912" s="5"/>
      <c r="W1912" s="5"/>
      <c r="X1912" s="5"/>
      <c r="Y1912" s="5"/>
      <c r="Z1912" s="5"/>
      <c r="AA1912" s="5"/>
      <c r="AB1912" s="5"/>
      <c r="AC1912" s="5"/>
      <c r="AD1912" s="5"/>
      <c r="AE1912" s="5"/>
      <c r="AF1912" s="5"/>
      <c r="AG1912" s="5"/>
      <c r="AH1912" s="5"/>
      <c r="AI1912" s="5"/>
      <c r="AJ1912" s="5"/>
      <c r="AK1912" s="5"/>
      <c r="AL1912" s="5"/>
      <c r="AM1912" s="5"/>
      <c r="AN1912" s="5"/>
      <c r="AO1912" s="5"/>
      <c r="AP1912" s="5"/>
      <c r="AQ1912" s="5"/>
      <c r="AR1912" s="5"/>
      <c r="AS1912" s="5"/>
      <c r="AT1912" s="5"/>
      <c r="AU1912" s="5"/>
      <c r="AV1912" s="5"/>
      <c r="AW1912" s="5"/>
      <c r="AX1912" s="5"/>
      <c r="AY1912" s="5"/>
      <c r="AZ1912" s="5"/>
      <c r="BA1912" s="5"/>
      <c r="BB1912" s="5"/>
      <c r="BC1912" s="5"/>
      <c r="BD1912" s="5"/>
      <c r="BE1912" s="5"/>
      <c r="BF1912" s="5"/>
      <c r="BG1912" s="5"/>
      <c r="BH1912" s="5"/>
    </row>
    <row r="1913" spans="1:60" s="2" customFormat="1" ht="15" x14ac:dyDescent="0.25">
      <c r="A1913" t="s">
        <v>4241</v>
      </c>
      <c r="B1913" t="s">
        <v>25</v>
      </c>
      <c r="C1913" t="s">
        <v>3666</v>
      </c>
      <c r="D1913" t="s">
        <v>3678</v>
      </c>
      <c r="E1913" t="s">
        <v>116</v>
      </c>
      <c r="F1913" t="s">
        <v>1605</v>
      </c>
      <c r="G1913" t="s">
        <v>2749</v>
      </c>
      <c r="H1913" t="s">
        <v>129</v>
      </c>
      <c r="I1913" t="s">
        <v>3426</v>
      </c>
      <c r="J1913" t="s">
        <v>124</v>
      </c>
      <c r="K1913" t="s">
        <v>2195</v>
      </c>
      <c r="L1913">
        <v>0</v>
      </c>
      <c r="M1913">
        <v>796</v>
      </c>
      <c r="N1913" t="s">
        <v>10</v>
      </c>
      <c r="O1913">
        <v>1</v>
      </c>
      <c r="P1913">
        <v>3800</v>
      </c>
      <c r="Q1913">
        <f t="shared" si="89"/>
        <v>3800</v>
      </c>
      <c r="R1913">
        <f t="shared" si="90"/>
        <v>4256</v>
      </c>
      <c r="S1913"/>
      <c r="T1913" s="5"/>
      <c r="U1913" s="5"/>
      <c r="V1913" s="5"/>
      <c r="W1913" s="5"/>
      <c r="X1913" s="5"/>
      <c r="Y1913" s="5"/>
      <c r="Z1913" s="5"/>
      <c r="AA1913" s="5"/>
      <c r="AB1913" s="5"/>
      <c r="AC1913" s="5"/>
      <c r="AD1913" s="5"/>
      <c r="AE1913" s="5"/>
      <c r="AF1913" s="5"/>
      <c r="AG1913" s="5"/>
      <c r="AH1913" s="5"/>
      <c r="AI1913" s="5"/>
      <c r="AJ1913" s="5"/>
      <c r="AK1913" s="5"/>
      <c r="AL1913" s="5"/>
      <c r="AM1913" s="5"/>
      <c r="AN1913" s="5"/>
      <c r="AO1913" s="5"/>
      <c r="AP1913" s="5"/>
      <c r="AQ1913" s="5"/>
      <c r="AR1913" s="5"/>
      <c r="AS1913" s="5"/>
      <c r="AT1913" s="5"/>
      <c r="AU1913" s="5"/>
      <c r="AV1913" s="5"/>
      <c r="AW1913" s="5"/>
      <c r="AX1913" s="5"/>
      <c r="AY1913" s="5"/>
      <c r="AZ1913" s="5"/>
      <c r="BA1913" s="5"/>
      <c r="BB1913" s="5"/>
      <c r="BC1913" s="5"/>
      <c r="BD1913" s="5"/>
      <c r="BE1913" s="5"/>
      <c r="BF1913" s="5"/>
      <c r="BG1913" s="5"/>
      <c r="BH1913" s="5"/>
    </row>
    <row r="1914" spans="1:60" s="2" customFormat="1" ht="15" x14ac:dyDescent="0.25">
      <c r="A1914" t="s">
        <v>4242</v>
      </c>
      <c r="B1914" t="s">
        <v>25</v>
      </c>
      <c r="C1914" t="s">
        <v>3666</v>
      </c>
      <c r="D1914" t="s">
        <v>3677</v>
      </c>
      <c r="E1914" t="s">
        <v>116</v>
      </c>
      <c r="F1914" t="s">
        <v>1605</v>
      </c>
      <c r="G1914" t="s">
        <v>2749</v>
      </c>
      <c r="H1914" t="s">
        <v>126</v>
      </c>
      <c r="I1914" t="s">
        <v>2185</v>
      </c>
      <c r="J1914" t="s">
        <v>124</v>
      </c>
      <c r="K1914" t="s">
        <v>2195</v>
      </c>
      <c r="L1914">
        <v>0</v>
      </c>
      <c r="M1914">
        <v>796</v>
      </c>
      <c r="N1914" t="s">
        <v>10</v>
      </c>
      <c r="O1914">
        <v>1</v>
      </c>
      <c r="P1914">
        <v>3500</v>
      </c>
      <c r="Q1914">
        <f t="shared" si="89"/>
        <v>3500</v>
      </c>
      <c r="R1914">
        <f t="shared" si="90"/>
        <v>3920.0000000000005</v>
      </c>
      <c r="S1914"/>
      <c r="T1914" s="5"/>
      <c r="U1914" s="5"/>
      <c r="V1914" s="5"/>
      <c r="W1914" s="5"/>
      <c r="X1914" s="5"/>
      <c r="Y1914" s="5"/>
      <c r="Z1914" s="5"/>
      <c r="AA1914" s="5"/>
      <c r="AB1914" s="5"/>
      <c r="AC1914" s="5"/>
      <c r="AD1914" s="5"/>
      <c r="AE1914" s="5"/>
      <c r="AF1914" s="5"/>
      <c r="AG1914" s="5"/>
      <c r="AH1914" s="5"/>
      <c r="AI1914" s="5"/>
      <c r="AJ1914" s="5"/>
      <c r="AK1914" s="5"/>
      <c r="AL1914" s="5"/>
      <c r="AM1914" s="5"/>
      <c r="AN1914" s="5"/>
      <c r="AO1914" s="5"/>
      <c r="AP1914" s="5"/>
      <c r="AQ1914" s="5"/>
      <c r="AR1914" s="5"/>
      <c r="AS1914" s="5"/>
      <c r="AT1914" s="5"/>
      <c r="AU1914" s="5"/>
      <c r="AV1914" s="5"/>
      <c r="AW1914" s="5"/>
      <c r="AX1914" s="5"/>
      <c r="AY1914" s="5"/>
      <c r="AZ1914" s="5"/>
      <c r="BA1914" s="5"/>
      <c r="BB1914" s="5"/>
      <c r="BC1914" s="5"/>
      <c r="BD1914" s="5"/>
      <c r="BE1914" s="5"/>
      <c r="BF1914" s="5"/>
      <c r="BG1914" s="5"/>
      <c r="BH1914" s="5"/>
    </row>
    <row r="1915" spans="1:60" s="2" customFormat="1" ht="15" x14ac:dyDescent="0.25">
      <c r="A1915" t="s">
        <v>4243</v>
      </c>
      <c r="B1915" t="s">
        <v>25</v>
      </c>
      <c r="C1915" t="s">
        <v>3666</v>
      </c>
      <c r="D1915" t="s">
        <v>3678</v>
      </c>
      <c r="E1915" t="s">
        <v>116</v>
      </c>
      <c r="F1915" t="s">
        <v>1605</v>
      </c>
      <c r="G1915" t="s">
        <v>2749</v>
      </c>
      <c r="H1915" t="s">
        <v>126</v>
      </c>
      <c r="I1915" t="s">
        <v>2185</v>
      </c>
      <c r="J1915" t="s">
        <v>124</v>
      </c>
      <c r="K1915" t="s">
        <v>2195</v>
      </c>
      <c r="L1915">
        <v>0</v>
      </c>
      <c r="M1915">
        <v>796</v>
      </c>
      <c r="N1915" t="s">
        <v>10</v>
      </c>
      <c r="O1915">
        <v>1</v>
      </c>
      <c r="P1915">
        <v>3800</v>
      </c>
      <c r="Q1915">
        <f t="shared" si="89"/>
        <v>3800</v>
      </c>
      <c r="R1915">
        <f t="shared" si="90"/>
        <v>4256</v>
      </c>
      <c r="S1915"/>
      <c r="T1915" s="5"/>
      <c r="U1915" s="5"/>
      <c r="V1915" s="5"/>
      <c r="W1915" s="5"/>
      <c r="X1915" s="5"/>
      <c r="Y1915" s="5"/>
      <c r="Z1915" s="5"/>
      <c r="AA1915" s="5"/>
      <c r="AB1915" s="5"/>
      <c r="AC1915" s="5"/>
      <c r="AD1915" s="5"/>
      <c r="AE1915" s="5"/>
      <c r="AF1915" s="5"/>
      <c r="AG1915" s="5"/>
      <c r="AH1915" s="5"/>
      <c r="AI1915" s="5"/>
      <c r="AJ1915" s="5"/>
      <c r="AK1915" s="5"/>
      <c r="AL1915" s="5"/>
      <c r="AM1915" s="5"/>
      <c r="AN1915" s="5"/>
      <c r="AO1915" s="5"/>
      <c r="AP1915" s="5"/>
      <c r="AQ1915" s="5"/>
      <c r="AR1915" s="5"/>
      <c r="AS1915" s="5"/>
      <c r="AT1915" s="5"/>
      <c r="AU1915" s="5"/>
      <c r="AV1915" s="5"/>
      <c r="AW1915" s="5"/>
      <c r="AX1915" s="5"/>
      <c r="AY1915" s="5"/>
      <c r="AZ1915" s="5"/>
      <c r="BA1915" s="5"/>
      <c r="BB1915" s="5"/>
      <c r="BC1915" s="5"/>
      <c r="BD1915" s="5"/>
      <c r="BE1915" s="5"/>
      <c r="BF1915" s="5"/>
      <c r="BG1915" s="5"/>
      <c r="BH1915" s="5"/>
    </row>
    <row r="1916" spans="1:60" s="2" customFormat="1" ht="15" x14ac:dyDescent="0.25">
      <c r="A1916" t="s">
        <v>4244</v>
      </c>
      <c r="B1916" t="s">
        <v>25</v>
      </c>
      <c r="C1916" t="s">
        <v>3666</v>
      </c>
      <c r="D1916" t="s">
        <v>3677</v>
      </c>
      <c r="E1916" t="s">
        <v>116</v>
      </c>
      <c r="F1916" t="s">
        <v>1605</v>
      </c>
      <c r="G1916" t="s">
        <v>2749</v>
      </c>
      <c r="H1916" t="s">
        <v>125</v>
      </c>
      <c r="I1916" t="s">
        <v>2207</v>
      </c>
      <c r="J1916" t="s">
        <v>124</v>
      </c>
      <c r="K1916" t="s">
        <v>2195</v>
      </c>
      <c r="L1916">
        <v>0</v>
      </c>
      <c r="M1916">
        <v>796</v>
      </c>
      <c r="N1916" t="s">
        <v>10</v>
      </c>
      <c r="O1916">
        <v>1</v>
      </c>
      <c r="P1916">
        <v>3500</v>
      </c>
      <c r="Q1916">
        <f t="shared" si="89"/>
        <v>3500</v>
      </c>
      <c r="R1916">
        <f t="shared" si="90"/>
        <v>3920.0000000000005</v>
      </c>
      <c r="S1916"/>
      <c r="T1916" s="5"/>
      <c r="U1916" s="5"/>
      <c r="V1916" s="5"/>
      <c r="W1916" s="5"/>
      <c r="X1916" s="5"/>
      <c r="Y1916" s="5"/>
      <c r="Z1916" s="5"/>
      <c r="AA1916" s="5"/>
      <c r="AB1916" s="5"/>
      <c r="AC1916" s="5"/>
      <c r="AD1916" s="5"/>
      <c r="AE1916" s="5"/>
      <c r="AF1916" s="5"/>
      <c r="AG1916" s="5"/>
      <c r="AH1916" s="5"/>
      <c r="AI1916" s="5"/>
      <c r="AJ1916" s="5"/>
      <c r="AK1916" s="5"/>
      <c r="AL1916" s="5"/>
      <c r="AM1916" s="5"/>
      <c r="AN1916" s="5"/>
      <c r="AO1916" s="5"/>
      <c r="AP1916" s="5"/>
      <c r="AQ1916" s="5"/>
      <c r="AR1916" s="5"/>
      <c r="AS1916" s="5"/>
      <c r="AT1916" s="5"/>
      <c r="AU1916" s="5"/>
      <c r="AV1916" s="5"/>
      <c r="AW1916" s="5"/>
      <c r="AX1916" s="5"/>
      <c r="AY1916" s="5"/>
      <c r="AZ1916" s="5"/>
      <c r="BA1916" s="5"/>
      <c r="BB1916" s="5"/>
      <c r="BC1916" s="5"/>
      <c r="BD1916" s="5"/>
      <c r="BE1916" s="5"/>
      <c r="BF1916" s="5"/>
      <c r="BG1916" s="5"/>
      <c r="BH1916" s="5"/>
    </row>
    <row r="1917" spans="1:60" s="2" customFormat="1" ht="15" x14ac:dyDescent="0.25">
      <c r="A1917" t="s">
        <v>4245</v>
      </c>
      <c r="B1917" t="s">
        <v>25</v>
      </c>
      <c r="C1917" t="s">
        <v>3666</v>
      </c>
      <c r="D1917" t="s">
        <v>3678</v>
      </c>
      <c r="E1917" t="s">
        <v>116</v>
      </c>
      <c r="F1917" t="s">
        <v>1605</v>
      </c>
      <c r="G1917" t="s">
        <v>2749</v>
      </c>
      <c r="H1917" t="s">
        <v>125</v>
      </c>
      <c r="I1917" t="s">
        <v>2207</v>
      </c>
      <c r="J1917" t="s">
        <v>124</v>
      </c>
      <c r="K1917" t="s">
        <v>2195</v>
      </c>
      <c r="L1917">
        <v>0</v>
      </c>
      <c r="M1917">
        <v>796</v>
      </c>
      <c r="N1917" t="s">
        <v>10</v>
      </c>
      <c r="O1917">
        <v>1</v>
      </c>
      <c r="P1917">
        <v>3800</v>
      </c>
      <c r="Q1917">
        <f t="shared" si="89"/>
        <v>3800</v>
      </c>
      <c r="R1917">
        <f t="shared" si="90"/>
        <v>4256</v>
      </c>
      <c r="S1917"/>
      <c r="T1917" s="5"/>
      <c r="U1917" s="5"/>
      <c r="V1917" s="5"/>
      <c r="W1917" s="5"/>
      <c r="X1917" s="5"/>
      <c r="Y1917" s="5"/>
      <c r="Z1917" s="5"/>
      <c r="AA1917" s="5"/>
      <c r="AB1917" s="5"/>
      <c r="AC1917" s="5"/>
      <c r="AD1917" s="5"/>
      <c r="AE1917" s="5"/>
      <c r="AF1917" s="5"/>
      <c r="AG1917" s="5"/>
      <c r="AH1917" s="5"/>
      <c r="AI1917" s="5"/>
      <c r="AJ1917" s="5"/>
      <c r="AK1917" s="5"/>
      <c r="AL1917" s="5"/>
      <c r="AM1917" s="5"/>
      <c r="AN1917" s="5"/>
      <c r="AO1917" s="5"/>
      <c r="AP1917" s="5"/>
      <c r="AQ1917" s="5"/>
      <c r="AR1917" s="5"/>
      <c r="AS1917" s="5"/>
      <c r="AT1917" s="5"/>
      <c r="AU1917" s="5"/>
      <c r="AV1917" s="5"/>
      <c r="AW1917" s="5"/>
      <c r="AX1917" s="5"/>
      <c r="AY1917" s="5"/>
      <c r="AZ1917" s="5"/>
      <c r="BA1917" s="5"/>
      <c r="BB1917" s="5"/>
      <c r="BC1917" s="5"/>
      <c r="BD1917" s="5"/>
      <c r="BE1917" s="5"/>
      <c r="BF1917" s="5"/>
      <c r="BG1917" s="5"/>
      <c r="BH1917" s="5"/>
    </row>
    <row r="1918" spans="1:60" s="2" customFormat="1" ht="15" x14ac:dyDescent="0.25">
      <c r="A1918" t="s">
        <v>4246</v>
      </c>
      <c r="B1918" t="s">
        <v>25</v>
      </c>
      <c r="C1918" t="s">
        <v>3666</v>
      </c>
      <c r="D1918" t="s">
        <v>3677</v>
      </c>
      <c r="E1918" t="s">
        <v>116</v>
      </c>
      <c r="F1918" t="s">
        <v>1605</v>
      </c>
      <c r="G1918" t="s">
        <v>2749</v>
      </c>
      <c r="H1918" t="s">
        <v>145</v>
      </c>
      <c r="I1918" t="s">
        <v>1855</v>
      </c>
      <c r="J1918" t="s">
        <v>124</v>
      </c>
      <c r="K1918" t="s">
        <v>2195</v>
      </c>
      <c r="L1918">
        <v>0</v>
      </c>
      <c r="M1918">
        <v>796</v>
      </c>
      <c r="N1918" t="s">
        <v>10</v>
      </c>
      <c r="O1918">
        <v>1</v>
      </c>
      <c r="P1918">
        <v>3500</v>
      </c>
      <c r="Q1918">
        <f t="shared" si="89"/>
        <v>3500</v>
      </c>
      <c r="R1918">
        <f t="shared" si="90"/>
        <v>3920.0000000000005</v>
      </c>
      <c r="S1918"/>
      <c r="T1918" s="5"/>
      <c r="U1918" s="5"/>
      <c r="V1918" s="5"/>
      <c r="W1918" s="5"/>
      <c r="X1918" s="5"/>
      <c r="Y1918" s="5"/>
      <c r="Z1918" s="5"/>
      <c r="AA1918" s="5"/>
      <c r="AB1918" s="5"/>
      <c r="AC1918" s="5"/>
      <c r="AD1918" s="5"/>
      <c r="AE1918" s="5"/>
      <c r="AF1918" s="5"/>
      <c r="AG1918" s="5"/>
      <c r="AH1918" s="5"/>
      <c r="AI1918" s="5"/>
      <c r="AJ1918" s="5"/>
      <c r="AK1918" s="5"/>
      <c r="AL1918" s="5"/>
      <c r="AM1918" s="5"/>
      <c r="AN1918" s="5"/>
      <c r="AO1918" s="5"/>
      <c r="AP1918" s="5"/>
      <c r="AQ1918" s="5"/>
      <c r="AR1918" s="5"/>
      <c r="AS1918" s="5"/>
      <c r="AT1918" s="5"/>
      <c r="AU1918" s="5"/>
      <c r="AV1918" s="5"/>
      <c r="AW1918" s="5"/>
      <c r="AX1918" s="5"/>
      <c r="AY1918" s="5"/>
      <c r="AZ1918" s="5"/>
      <c r="BA1918" s="5"/>
      <c r="BB1918" s="5"/>
      <c r="BC1918" s="5"/>
      <c r="BD1918" s="5"/>
      <c r="BE1918" s="5"/>
      <c r="BF1918" s="5"/>
      <c r="BG1918" s="5"/>
      <c r="BH1918" s="5"/>
    </row>
    <row r="1919" spans="1:60" s="2" customFormat="1" ht="15" x14ac:dyDescent="0.25">
      <c r="A1919" t="s">
        <v>4247</v>
      </c>
      <c r="B1919" t="s">
        <v>25</v>
      </c>
      <c r="C1919" t="s">
        <v>3666</v>
      </c>
      <c r="D1919" t="s">
        <v>3678</v>
      </c>
      <c r="E1919" t="s">
        <v>116</v>
      </c>
      <c r="F1919" t="s">
        <v>1605</v>
      </c>
      <c r="G1919" t="s">
        <v>2749</v>
      </c>
      <c r="H1919" t="s">
        <v>145</v>
      </c>
      <c r="I1919" t="s">
        <v>1855</v>
      </c>
      <c r="J1919" t="s">
        <v>124</v>
      </c>
      <c r="K1919" t="s">
        <v>2195</v>
      </c>
      <c r="L1919">
        <v>0</v>
      </c>
      <c r="M1919">
        <v>796</v>
      </c>
      <c r="N1919" t="s">
        <v>10</v>
      </c>
      <c r="O1919">
        <v>1</v>
      </c>
      <c r="P1919">
        <v>3800</v>
      </c>
      <c r="Q1919">
        <f t="shared" si="89"/>
        <v>3800</v>
      </c>
      <c r="R1919">
        <f t="shared" si="90"/>
        <v>4256</v>
      </c>
      <c r="S1919"/>
      <c r="T1919" s="5"/>
      <c r="U1919" s="5"/>
      <c r="V1919" s="5"/>
      <c r="W1919" s="5"/>
      <c r="X1919" s="5"/>
      <c r="Y1919" s="5"/>
      <c r="Z1919" s="5"/>
      <c r="AA1919" s="5"/>
      <c r="AB1919" s="5"/>
      <c r="AC1919" s="5"/>
      <c r="AD1919" s="5"/>
      <c r="AE1919" s="5"/>
      <c r="AF1919" s="5"/>
      <c r="AG1919" s="5"/>
      <c r="AH1919" s="5"/>
      <c r="AI1919" s="5"/>
      <c r="AJ1919" s="5"/>
      <c r="AK1919" s="5"/>
      <c r="AL1919" s="5"/>
      <c r="AM1919" s="5"/>
      <c r="AN1919" s="5"/>
      <c r="AO1919" s="5"/>
      <c r="AP1919" s="5"/>
      <c r="AQ1919" s="5"/>
      <c r="AR1919" s="5"/>
      <c r="AS1919" s="5"/>
      <c r="AT1919" s="5"/>
      <c r="AU1919" s="5"/>
      <c r="AV1919" s="5"/>
      <c r="AW1919" s="5"/>
      <c r="AX1919" s="5"/>
      <c r="AY1919" s="5"/>
      <c r="AZ1919" s="5"/>
      <c r="BA1919" s="5"/>
      <c r="BB1919" s="5"/>
      <c r="BC1919" s="5"/>
      <c r="BD1919" s="5"/>
      <c r="BE1919" s="5"/>
      <c r="BF1919" s="5"/>
      <c r="BG1919" s="5"/>
      <c r="BH1919" s="5"/>
    </row>
    <row r="1920" spans="1:60" s="2" customFormat="1" ht="15" x14ac:dyDescent="0.25">
      <c r="A1920" t="s">
        <v>4248</v>
      </c>
      <c r="B1920" t="s">
        <v>25</v>
      </c>
      <c r="C1920" t="s">
        <v>3666</v>
      </c>
      <c r="D1920" t="s">
        <v>3677</v>
      </c>
      <c r="E1920" t="s">
        <v>116</v>
      </c>
      <c r="F1920" t="s">
        <v>1605</v>
      </c>
      <c r="G1920" t="s">
        <v>2749</v>
      </c>
      <c r="H1920" t="s">
        <v>145</v>
      </c>
      <c r="I1920" t="s">
        <v>3429</v>
      </c>
      <c r="J1920" t="s">
        <v>124</v>
      </c>
      <c r="K1920" t="s">
        <v>2195</v>
      </c>
      <c r="L1920">
        <v>0</v>
      </c>
      <c r="M1920">
        <v>796</v>
      </c>
      <c r="N1920" t="s">
        <v>10</v>
      </c>
      <c r="O1920">
        <v>2</v>
      </c>
      <c r="P1920">
        <v>3500</v>
      </c>
      <c r="Q1920">
        <f t="shared" si="89"/>
        <v>7000</v>
      </c>
      <c r="R1920">
        <f t="shared" si="90"/>
        <v>7840.0000000000009</v>
      </c>
      <c r="S1920"/>
      <c r="T1920" s="5"/>
      <c r="U1920" s="5"/>
      <c r="V1920" s="5"/>
      <c r="W1920" s="5"/>
      <c r="X1920" s="5"/>
      <c r="Y1920" s="5"/>
      <c r="Z1920" s="5"/>
      <c r="AA1920" s="5"/>
      <c r="AB1920" s="5"/>
      <c r="AC1920" s="5"/>
      <c r="AD1920" s="5"/>
      <c r="AE1920" s="5"/>
      <c r="AF1920" s="5"/>
      <c r="AG1920" s="5"/>
      <c r="AH1920" s="5"/>
      <c r="AI1920" s="5"/>
      <c r="AJ1920" s="5"/>
      <c r="AK1920" s="5"/>
      <c r="AL1920" s="5"/>
      <c r="AM1920" s="5"/>
      <c r="AN1920" s="5"/>
      <c r="AO1920" s="5"/>
      <c r="AP1920" s="5"/>
      <c r="AQ1920" s="5"/>
      <c r="AR1920" s="5"/>
      <c r="AS1920" s="5"/>
      <c r="AT1920" s="5"/>
      <c r="AU1920" s="5"/>
      <c r="AV1920" s="5"/>
      <c r="AW1920" s="5"/>
      <c r="AX1920" s="5"/>
      <c r="AY1920" s="5"/>
      <c r="AZ1920" s="5"/>
      <c r="BA1920" s="5"/>
      <c r="BB1920" s="5"/>
      <c r="BC1920" s="5"/>
      <c r="BD1920" s="5"/>
      <c r="BE1920" s="5"/>
      <c r="BF1920" s="5"/>
      <c r="BG1920" s="5"/>
      <c r="BH1920" s="5"/>
    </row>
    <row r="1921" spans="1:60" s="2" customFormat="1" ht="15" x14ac:dyDescent="0.25">
      <c r="A1921" t="s">
        <v>4249</v>
      </c>
      <c r="B1921" t="s">
        <v>25</v>
      </c>
      <c r="C1921" t="s">
        <v>3666</v>
      </c>
      <c r="D1921" t="s">
        <v>3678</v>
      </c>
      <c r="E1921" t="s">
        <v>116</v>
      </c>
      <c r="F1921" t="s">
        <v>1605</v>
      </c>
      <c r="G1921" t="s">
        <v>2749</v>
      </c>
      <c r="H1921" t="s">
        <v>145</v>
      </c>
      <c r="I1921" t="s">
        <v>3429</v>
      </c>
      <c r="J1921" t="s">
        <v>124</v>
      </c>
      <c r="K1921" t="s">
        <v>2195</v>
      </c>
      <c r="L1921">
        <v>0</v>
      </c>
      <c r="M1921">
        <v>796</v>
      </c>
      <c r="N1921" t="s">
        <v>10</v>
      </c>
      <c r="O1921">
        <v>2</v>
      </c>
      <c r="P1921">
        <v>3800</v>
      </c>
      <c r="Q1921">
        <f t="shared" si="89"/>
        <v>7600</v>
      </c>
      <c r="R1921">
        <f t="shared" si="90"/>
        <v>8512</v>
      </c>
      <c r="S1921"/>
      <c r="T1921" s="5"/>
      <c r="U1921" s="5"/>
      <c r="V1921" s="5"/>
      <c r="W1921" s="5"/>
      <c r="X1921" s="5"/>
      <c r="Y1921" s="5"/>
      <c r="Z1921" s="5"/>
      <c r="AA1921" s="5"/>
      <c r="AB1921" s="5"/>
      <c r="AC1921" s="5"/>
      <c r="AD1921" s="5"/>
      <c r="AE1921" s="5"/>
      <c r="AF1921" s="5"/>
      <c r="AG1921" s="5"/>
      <c r="AH1921" s="5"/>
      <c r="AI1921" s="5"/>
      <c r="AJ1921" s="5"/>
      <c r="AK1921" s="5"/>
      <c r="AL1921" s="5"/>
      <c r="AM1921" s="5"/>
      <c r="AN1921" s="5"/>
      <c r="AO1921" s="5"/>
      <c r="AP1921" s="5"/>
      <c r="AQ1921" s="5"/>
      <c r="AR1921" s="5"/>
      <c r="AS1921" s="5"/>
      <c r="AT1921" s="5"/>
      <c r="AU1921" s="5"/>
      <c r="AV1921" s="5"/>
      <c r="AW1921" s="5"/>
      <c r="AX1921" s="5"/>
      <c r="AY1921" s="5"/>
      <c r="AZ1921" s="5"/>
      <c r="BA1921" s="5"/>
      <c r="BB1921" s="5"/>
      <c r="BC1921" s="5"/>
      <c r="BD1921" s="5"/>
      <c r="BE1921" s="5"/>
      <c r="BF1921" s="5"/>
      <c r="BG1921" s="5"/>
      <c r="BH1921" s="5"/>
    </row>
    <row r="1922" spans="1:60" s="2" customFormat="1" ht="15" x14ac:dyDescent="0.25">
      <c r="A1922" t="s">
        <v>4250</v>
      </c>
      <c r="B1922" t="s">
        <v>25</v>
      </c>
      <c r="C1922" t="s">
        <v>3666</v>
      </c>
      <c r="D1922" t="s">
        <v>3677</v>
      </c>
      <c r="E1922" t="s">
        <v>116</v>
      </c>
      <c r="F1922" t="s">
        <v>1605</v>
      </c>
      <c r="G1922" t="s">
        <v>2749</v>
      </c>
      <c r="H1922" t="s">
        <v>128</v>
      </c>
      <c r="I1922" t="s">
        <v>3358</v>
      </c>
      <c r="J1922" t="s">
        <v>124</v>
      </c>
      <c r="K1922" t="s">
        <v>2195</v>
      </c>
      <c r="L1922">
        <v>0</v>
      </c>
      <c r="M1922">
        <v>796</v>
      </c>
      <c r="N1922" t="s">
        <v>10</v>
      </c>
      <c r="O1922">
        <v>1</v>
      </c>
      <c r="P1922">
        <v>3500</v>
      </c>
      <c r="Q1922">
        <f t="shared" si="89"/>
        <v>3500</v>
      </c>
      <c r="R1922">
        <f t="shared" si="90"/>
        <v>3920.0000000000005</v>
      </c>
      <c r="S1922"/>
      <c r="T1922" s="5"/>
      <c r="U1922" s="5"/>
      <c r="V1922" s="5"/>
      <c r="W1922" s="5"/>
      <c r="X1922" s="5"/>
      <c r="Y1922" s="5"/>
      <c r="Z1922" s="5"/>
      <c r="AA1922" s="5"/>
      <c r="AB1922" s="5"/>
      <c r="AC1922" s="5"/>
      <c r="AD1922" s="5"/>
      <c r="AE1922" s="5"/>
      <c r="AF1922" s="5"/>
      <c r="AG1922" s="5"/>
      <c r="AH1922" s="5"/>
      <c r="AI1922" s="5"/>
      <c r="AJ1922" s="5"/>
      <c r="AK1922" s="5"/>
      <c r="AL1922" s="5"/>
      <c r="AM1922" s="5"/>
      <c r="AN1922" s="5"/>
      <c r="AO1922" s="5"/>
      <c r="AP1922" s="5"/>
      <c r="AQ1922" s="5"/>
      <c r="AR1922" s="5"/>
      <c r="AS1922" s="5"/>
      <c r="AT1922" s="5"/>
      <c r="AU1922" s="5"/>
      <c r="AV1922" s="5"/>
      <c r="AW1922" s="5"/>
      <c r="AX1922" s="5"/>
      <c r="AY1922" s="5"/>
      <c r="AZ1922" s="5"/>
      <c r="BA1922" s="5"/>
      <c r="BB1922" s="5"/>
      <c r="BC1922" s="5"/>
      <c r="BD1922" s="5"/>
      <c r="BE1922" s="5"/>
      <c r="BF1922" s="5"/>
      <c r="BG1922" s="5"/>
      <c r="BH1922" s="5"/>
    </row>
    <row r="1923" spans="1:60" s="2" customFormat="1" ht="15" x14ac:dyDescent="0.25">
      <c r="A1923" t="s">
        <v>4251</v>
      </c>
      <c r="B1923" t="s">
        <v>25</v>
      </c>
      <c r="C1923" t="s">
        <v>3666</v>
      </c>
      <c r="D1923" t="s">
        <v>3678</v>
      </c>
      <c r="E1923" t="s">
        <v>116</v>
      </c>
      <c r="F1923" t="s">
        <v>1605</v>
      </c>
      <c r="G1923" t="s">
        <v>2749</v>
      </c>
      <c r="H1923" t="s">
        <v>128</v>
      </c>
      <c r="I1923" t="s">
        <v>3358</v>
      </c>
      <c r="J1923" t="s">
        <v>124</v>
      </c>
      <c r="K1923" t="s">
        <v>2195</v>
      </c>
      <c r="L1923">
        <v>0</v>
      </c>
      <c r="M1923">
        <v>796</v>
      </c>
      <c r="N1923" t="s">
        <v>10</v>
      </c>
      <c r="O1923">
        <v>1</v>
      </c>
      <c r="P1923">
        <v>3800</v>
      </c>
      <c r="Q1923">
        <f t="shared" si="89"/>
        <v>3800</v>
      </c>
      <c r="R1923">
        <f t="shared" si="90"/>
        <v>4256</v>
      </c>
      <c r="S1923"/>
      <c r="T1923" s="5"/>
      <c r="U1923" s="5"/>
      <c r="V1923" s="5"/>
      <c r="W1923" s="5"/>
      <c r="X1923" s="5"/>
      <c r="Y1923" s="5"/>
      <c r="Z1923" s="5"/>
      <c r="AA1923" s="5"/>
      <c r="AB1923" s="5"/>
      <c r="AC1923" s="5"/>
      <c r="AD1923" s="5"/>
      <c r="AE1923" s="5"/>
      <c r="AF1923" s="5"/>
      <c r="AG1923" s="5"/>
      <c r="AH1923" s="5"/>
      <c r="AI1923" s="5"/>
      <c r="AJ1923" s="5"/>
      <c r="AK1923" s="5"/>
      <c r="AL1923" s="5"/>
      <c r="AM1923" s="5"/>
      <c r="AN1923" s="5"/>
      <c r="AO1923" s="5"/>
      <c r="AP1923" s="5"/>
      <c r="AQ1923" s="5"/>
      <c r="AR1923" s="5"/>
      <c r="AS1923" s="5"/>
      <c r="AT1923" s="5"/>
      <c r="AU1923" s="5"/>
      <c r="AV1923" s="5"/>
      <c r="AW1923" s="5"/>
      <c r="AX1923" s="5"/>
      <c r="AY1923" s="5"/>
      <c r="AZ1923" s="5"/>
      <c r="BA1923" s="5"/>
      <c r="BB1923" s="5"/>
      <c r="BC1923" s="5"/>
      <c r="BD1923" s="5"/>
      <c r="BE1923" s="5"/>
      <c r="BF1923" s="5"/>
      <c r="BG1923" s="5"/>
      <c r="BH1923" s="5"/>
    </row>
    <row r="1924" spans="1:60" s="2" customFormat="1" ht="15" x14ac:dyDescent="0.25">
      <c r="A1924" t="s">
        <v>4252</v>
      </c>
      <c r="B1924" t="s">
        <v>25</v>
      </c>
      <c r="C1924" t="s">
        <v>3666</v>
      </c>
      <c r="D1924" t="s">
        <v>3677</v>
      </c>
      <c r="E1924" t="s">
        <v>116</v>
      </c>
      <c r="F1924" t="s">
        <v>1605</v>
      </c>
      <c r="G1924" t="s">
        <v>2749</v>
      </c>
      <c r="H1924" t="s">
        <v>130</v>
      </c>
      <c r="I1924" t="s">
        <v>3356</v>
      </c>
      <c r="J1924" t="s">
        <v>124</v>
      </c>
      <c r="K1924" t="s">
        <v>2195</v>
      </c>
      <c r="L1924">
        <v>0</v>
      </c>
      <c r="M1924">
        <v>796</v>
      </c>
      <c r="N1924" t="s">
        <v>10</v>
      </c>
      <c r="O1924">
        <v>1</v>
      </c>
      <c r="P1924">
        <v>3500</v>
      </c>
      <c r="Q1924">
        <f t="shared" si="89"/>
        <v>3500</v>
      </c>
      <c r="R1924">
        <f t="shared" si="90"/>
        <v>3920.0000000000005</v>
      </c>
      <c r="S1924"/>
      <c r="T1924" s="5"/>
      <c r="U1924" s="5"/>
      <c r="V1924" s="5"/>
      <c r="W1924" s="5"/>
      <c r="X1924" s="5"/>
      <c r="Y1924" s="5"/>
      <c r="Z1924" s="5"/>
      <c r="AA1924" s="5"/>
      <c r="AB1924" s="5"/>
      <c r="AC1924" s="5"/>
      <c r="AD1924" s="5"/>
      <c r="AE1924" s="5"/>
      <c r="AF1924" s="5"/>
      <c r="AG1924" s="5"/>
      <c r="AH1924" s="5"/>
      <c r="AI1924" s="5"/>
      <c r="AJ1924" s="5"/>
      <c r="AK1924" s="5"/>
      <c r="AL1924" s="5"/>
      <c r="AM1924" s="5"/>
      <c r="AN1924" s="5"/>
      <c r="AO1924" s="5"/>
      <c r="AP1924" s="5"/>
      <c r="AQ1924" s="5"/>
      <c r="AR1924" s="5"/>
      <c r="AS1924" s="5"/>
      <c r="AT1924" s="5"/>
      <c r="AU1924" s="5"/>
      <c r="AV1924" s="5"/>
      <c r="AW1924" s="5"/>
      <c r="AX1924" s="5"/>
      <c r="AY1924" s="5"/>
      <c r="AZ1924" s="5"/>
      <c r="BA1924" s="5"/>
      <c r="BB1924" s="5"/>
      <c r="BC1924" s="5"/>
      <c r="BD1924" s="5"/>
      <c r="BE1924" s="5"/>
      <c r="BF1924" s="5"/>
      <c r="BG1924" s="5"/>
      <c r="BH1924" s="5"/>
    </row>
    <row r="1925" spans="1:60" s="2" customFormat="1" ht="15" x14ac:dyDescent="0.25">
      <c r="A1925" t="s">
        <v>4253</v>
      </c>
      <c r="B1925" t="s">
        <v>25</v>
      </c>
      <c r="C1925" t="s">
        <v>3666</v>
      </c>
      <c r="D1925" t="s">
        <v>3678</v>
      </c>
      <c r="E1925" t="s">
        <v>116</v>
      </c>
      <c r="F1925" t="s">
        <v>1605</v>
      </c>
      <c r="G1925" t="s">
        <v>2749</v>
      </c>
      <c r="H1925" t="s">
        <v>130</v>
      </c>
      <c r="I1925" t="s">
        <v>3356</v>
      </c>
      <c r="J1925" t="s">
        <v>124</v>
      </c>
      <c r="K1925" t="s">
        <v>2195</v>
      </c>
      <c r="L1925">
        <v>0</v>
      </c>
      <c r="M1925">
        <v>796</v>
      </c>
      <c r="N1925" t="s">
        <v>10</v>
      </c>
      <c r="O1925">
        <v>1</v>
      </c>
      <c r="P1925">
        <v>3800</v>
      </c>
      <c r="Q1925">
        <f t="shared" si="89"/>
        <v>3800</v>
      </c>
      <c r="R1925">
        <f t="shared" si="90"/>
        <v>4256</v>
      </c>
      <c r="S1925"/>
      <c r="T1925" s="5"/>
      <c r="U1925" s="5"/>
      <c r="V1925" s="5"/>
      <c r="W1925" s="5"/>
      <c r="X1925" s="5"/>
      <c r="Y1925" s="5"/>
      <c r="Z1925" s="5"/>
      <c r="AA1925" s="5"/>
      <c r="AB1925" s="5"/>
      <c r="AC1925" s="5"/>
      <c r="AD1925" s="5"/>
      <c r="AE1925" s="5"/>
      <c r="AF1925" s="5"/>
      <c r="AG1925" s="5"/>
      <c r="AH1925" s="5"/>
      <c r="AI1925" s="5"/>
      <c r="AJ1925" s="5"/>
      <c r="AK1925" s="5"/>
      <c r="AL1925" s="5"/>
      <c r="AM1925" s="5"/>
      <c r="AN1925" s="5"/>
      <c r="AO1925" s="5"/>
      <c r="AP1925" s="5"/>
      <c r="AQ1925" s="5"/>
      <c r="AR1925" s="5"/>
      <c r="AS1925" s="5"/>
      <c r="AT1925" s="5"/>
      <c r="AU1925" s="5"/>
      <c r="AV1925" s="5"/>
      <c r="AW1925" s="5"/>
      <c r="AX1925" s="5"/>
      <c r="AY1925" s="5"/>
      <c r="AZ1925" s="5"/>
      <c r="BA1925" s="5"/>
      <c r="BB1925" s="5"/>
      <c r="BC1925" s="5"/>
      <c r="BD1925" s="5"/>
      <c r="BE1925" s="5"/>
      <c r="BF1925" s="5"/>
      <c r="BG1925" s="5"/>
      <c r="BH1925" s="5"/>
    </row>
    <row r="1926" spans="1:60" s="2" customFormat="1" ht="15" x14ac:dyDescent="0.25">
      <c r="A1926" t="s">
        <v>4254</v>
      </c>
      <c r="B1926" t="s">
        <v>25</v>
      </c>
      <c r="C1926" t="s">
        <v>3666</v>
      </c>
      <c r="D1926" t="s">
        <v>3677</v>
      </c>
      <c r="E1926" t="s">
        <v>116</v>
      </c>
      <c r="F1926" t="s">
        <v>1605</v>
      </c>
      <c r="G1926" t="s">
        <v>2749</v>
      </c>
      <c r="H1926" t="s">
        <v>3430</v>
      </c>
      <c r="I1926" t="s">
        <v>3431</v>
      </c>
      <c r="J1926" t="s">
        <v>124</v>
      </c>
      <c r="K1926" t="s">
        <v>2195</v>
      </c>
      <c r="L1926">
        <v>0</v>
      </c>
      <c r="M1926">
        <v>796</v>
      </c>
      <c r="N1926" t="s">
        <v>10</v>
      </c>
      <c r="O1926">
        <v>1</v>
      </c>
      <c r="P1926">
        <v>3500</v>
      </c>
      <c r="Q1926">
        <f t="shared" si="89"/>
        <v>3500</v>
      </c>
      <c r="R1926">
        <f t="shared" si="90"/>
        <v>3920.0000000000005</v>
      </c>
      <c r="S1926"/>
      <c r="T1926" s="5"/>
      <c r="U1926" s="5"/>
      <c r="V1926" s="5"/>
      <c r="W1926" s="5"/>
      <c r="X1926" s="5"/>
      <c r="Y1926" s="5"/>
      <c r="Z1926" s="5"/>
      <c r="AA1926" s="5"/>
      <c r="AB1926" s="5"/>
      <c r="AC1926" s="5"/>
      <c r="AD1926" s="5"/>
      <c r="AE1926" s="5"/>
      <c r="AF1926" s="5"/>
      <c r="AG1926" s="5"/>
      <c r="AH1926" s="5"/>
      <c r="AI1926" s="5"/>
      <c r="AJ1926" s="5"/>
      <c r="AK1926" s="5"/>
      <c r="AL1926" s="5"/>
      <c r="AM1926" s="5"/>
      <c r="AN1926" s="5"/>
      <c r="AO1926" s="5"/>
      <c r="AP1926" s="5"/>
      <c r="AQ1926" s="5"/>
      <c r="AR1926" s="5"/>
      <c r="AS1926" s="5"/>
      <c r="AT1926" s="5"/>
      <c r="AU1926" s="5"/>
      <c r="AV1926" s="5"/>
      <c r="AW1926" s="5"/>
      <c r="AX1926" s="5"/>
      <c r="AY1926" s="5"/>
      <c r="AZ1926" s="5"/>
      <c r="BA1926" s="5"/>
      <c r="BB1926" s="5"/>
      <c r="BC1926" s="5"/>
      <c r="BD1926" s="5"/>
      <c r="BE1926" s="5"/>
      <c r="BF1926" s="5"/>
      <c r="BG1926" s="5"/>
      <c r="BH1926" s="5"/>
    </row>
    <row r="1927" spans="1:60" s="2" customFormat="1" ht="15" x14ac:dyDescent="0.25">
      <c r="A1927" t="s">
        <v>4255</v>
      </c>
      <c r="B1927" t="s">
        <v>25</v>
      </c>
      <c r="C1927" t="s">
        <v>3666</v>
      </c>
      <c r="D1927" t="s">
        <v>3678</v>
      </c>
      <c r="E1927" t="s">
        <v>116</v>
      </c>
      <c r="F1927" t="s">
        <v>1605</v>
      </c>
      <c r="G1927" t="s">
        <v>2749</v>
      </c>
      <c r="H1927" t="s">
        <v>3430</v>
      </c>
      <c r="I1927" t="s">
        <v>3431</v>
      </c>
      <c r="J1927" t="s">
        <v>124</v>
      </c>
      <c r="K1927" t="s">
        <v>2195</v>
      </c>
      <c r="L1927">
        <v>0</v>
      </c>
      <c r="M1927">
        <v>796</v>
      </c>
      <c r="N1927" t="s">
        <v>10</v>
      </c>
      <c r="O1927">
        <v>1</v>
      </c>
      <c r="P1927">
        <v>3800</v>
      </c>
      <c r="Q1927">
        <f t="shared" si="89"/>
        <v>3800</v>
      </c>
      <c r="R1927">
        <f t="shared" si="90"/>
        <v>4256</v>
      </c>
      <c r="S1927"/>
      <c r="T1927" s="5"/>
      <c r="U1927" s="5"/>
      <c r="V1927" s="5"/>
      <c r="W1927" s="5"/>
      <c r="X1927" s="5"/>
      <c r="Y1927" s="5"/>
      <c r="Z1927" s="5"/>
      <c r="AA1927" s="5"/>
      <c r="AB1927" s="5"/>
      <c r="AC1927" s="5"/>
      <c r="AD1927" s="5"/>
      <c r="AE1927" s="5"/>
      <c r="AF1927" s="5"/>
      <c r="AG1927" s="5"/>
      <c r="AH1927" s="5"/>
      <c r="AI1927" s="5"/>
      <c r="AJ1927" s="5"/>
      <c r="AK1927" s="5"/>
      <c r="AL1927" s="5"/>
      <c r="AM1927" s="5"/>
      <c r="AN1927" s="5"/>
      <c r="AO1927" s="5"/>
      <c r="AP1927" s="5"/>
      <c r="AQ1927" s="5"/>
      <c r="AR1927" s="5"/>
      <c r="AS1927" s="5"/>
      <c r="AT1927" s="5"/>
      <c r="AU1927" s="5"/>
      <c r="AV1927" s="5"/>
      <c r="AW1927" s="5"/>
      <c r="AX1927" s="5"/>
      <c r="AY1927" s="5"/>
      <c r="AZ1927" s="5"/>
      <c r="BA1927" s="5"/>
      <c r="BB1927" s="5"/>
      <c r="BC1927" s="5"/>
      <c r="BD1927" s="5"/>
      <c r="BE1927" s="5"/>
      <c r="BF1927" s="5"/>
      <c r="BG1927" s="5"/>
      <c r="BH1927" s="5"/>
    </row>
    <row r="1928" spans="1:60" s="2" customFormat="1" ht="15" x14ac:dyDescent="0.25">
      <c r="A1928" t="s">
        <v>4256</v>
      </c>
      <c r="B1928" t="s">
        <v>25</v>
      </c>
      <c r="C1928" t="s">
        <v>3666</v>
      </c>
      <c r="D1928" t="s">
        <v>3677</v>
      </c>
      <c r="E1928" t="s">
        <v>116</v>
      </c>
      <c r="F1928" t="s">
        <v>1605</v>
      </c>
      <c r="G1928" t="s">
        <v>2749</v>
      </c>
      <c r="H1928" t="s">
        <v>131</v>
      </c>
      <c r="I1928" t="s">
        <v>2821</v>
      </c>
      <c r="J1928" t="s">
        <v>124</v>
      </c>
      <c r="K1928" t="s">
        <v>2195</v>
      </c>
      <c r="L1928">
        <v>0</v>
      </c>
      <c r="M1928">
        <v>796</v>
      </c>
      <c r="N1928" t="s">
        <v>10</v>
      </c>
      <c r="O1928">
        <v>1</v>
      </c>
      <c r="P1928">
        <v>3500</v>
      </c>
      <c r="Q1928">
        <f t="shared" si="89"/>
        <v>3500</v>
      </c>
      <c r="R1928">
        <f t="shared" si="90"/>
        <v>3920.0000000000005</v>
      </c>
      <c r="S1928"/>
      <c r="T1928" s="5"/>
      <c r="U1928" s="5"/>
      <c r="V1928" s="5"/>
      <c r="W1928" s="5"/>
      <c r="X1928" s="5"/>
      <c r="Y1928" s="5"/>
      <c r="Z1928" s="5"/>
      <c r="AA1928" s="5"/>
      <c r="AB1928" s="5"/>
      <c r="AC1928" s="5"/>
      <c r="AD1928" s="5"/>
      <c r="AE1928" s="5"/>
      <c r="AF1928" s="5"/>
      <c r="AG1928" s="5"/>
      <c r="AH1928" s="5"/>
      <c r="AI1928" s="5"/>
      <c r="AJ1928" s="5"/>
      <c r="AK1928" s="5"/>
      <c r="AL1928" s="5"/>
      <c r="AM1928" s="5"/>
      <c r="AN1928" s="5"/>
      <c r="AO1928" s="5"/>
      <c r="AP1928" s="5"/>
      <c r="AQ1928" s="5"/>
      <c r="AR1928" s="5"/>
      <c r="AS1928" s="5"/>
      <c r="AT1928" s="5"/>
      <c r="AU1928" s="5"/>
      <c r="AV1928" s="5"/>
      <c r="AW1928" s="5"/>
      <c r="AX1928" s="5"/>
      <c r="AY1928" s="5"/>
      <c r="AZ1928" s="5"/>
      <c r="BA1928" s="5"/>
      <c r="BB1928" s="5"/>
      <c r="BC1928" s="5"/>
      <c r="BD1928" s="5"/>
      <c r="BE1928" s="5"/>
      <c r="BF1928" s="5"/>
      <c r="BG1928" s="5"/>
      <c r="BH1928" s="5"/>
    </row>
    <row r="1929" spans="1:60" s="2" customFormat="1" ht="15" x14ac:dyDescent="0.25">
      <c r="A1929" t="s">
        <v>4257</v>
      </c>
      <c r="B1929" t="s">
        <v>25</v>
      </c>
      <c r="C1929" t="s">
        <v>3666</v>
      </c>
      <c r="D1929" t="s">
        <v>3678</v>
      </c>
      <c r="E1929" t="s">
        <v>116</v>
      </c>
      <c r="F1929" t="s">
        <v>1605</v>
      </c>
      <c r="G1929" t="s">
        <v>2749</v>
      </c>
      <c r="H1929" t="s">
        <v>131</v>
      </c>
      <c r="I1929" t="s">
        <v>2821</v>
      </c>
      <c r="J1929" t="s">
        <v>124</v>
      </c>
      <c r="K1929" t="s">
        <v>2195</v>
      </c>
      <c r="L1929">
        <v>0</v>
      </c>
      <c r="M1929">
        <v>796</v>
      </c>
      <c r="N1929" t="s">
        <v>10</v>
      </c>
      <c r="O1929">
        <v>1</v>
      </c>
      <c r="P1929">
        <v>3800</v>
      </c>
      <c r="Q1929">
        <f t="shared" si="89"/>
        <v>3800</v>
      </c>
      <c r="R1929">
        <f t="shared" si="90"/>
        <v>4256</v>
      </c>
      <c r="S1929"/>
      <c r="T1929" s="5"/>
      <c r="U1929" s="5"/>
      <c r="V1929" s="5"/>
      <c r="W1929" s="5"/>
      <c r="X1929" s="5"/>
      <c r="Y1929" s="5"/>
      <c r="Z1929" s="5"/>
      <c r="AA1929" s="5"/>
      <c r="AB1929" s="5"/>
      <c r="AC1929" s="5"/>
      <c r="AD1929" s="5"/>
      <c r="AE1929" s="5"/>
      <c r="AF1929" s="5"/>
      <c r="AG1929" s="5"/>
      <c r="AH1929" s="5"/>
      <c r="AI1929" s="5"/>
      <c r="AJ1929" s="5"/>
      <c r="AK1929" s="5"/>
      <c r="AL1929" s="5"/>
      <c r="AM1929" s="5"/>
      <c r="AN1929" s="5"/>
      <c r="AO1929" s="5"/>
      <c r="AP1929" s="5"/>
      <c r="AQ1929" s="5"/>
      <c r="AR1929" s="5"/>
      <c r="AS1929" s="5"/>
      <c r="AT1929" s="5"/>
      <c r="AU1929" s="5"/>
      <c r="AV1929" s="5"/>
      <c r="AW1929" s="5"/>
      <c r="AX1929" s="5"/>
      <c r="AY1929" s="5"/>
      <c r="AZ1929" s="5"/>
      <c r="BA1929" s="5"/>
      <c r="BB1929" s="5"/>
      <c r="BC1929" s="5"/>
      <c r="BD1929" s="5"/>
      <c r="BE1929" s="5"/>
      <c r="BF1929" s="5"/>
      <c r="BG1929" s="5"/>
      <c r="BH1929" s="5"/>
    </row>
    <row r="1930" spans="1:60" s="2" customFormat="1" ht="15" x14ac:dyDescent="0.25">
      <c r="A1930" t="s">
        <v>4258</v>
      </c>
      <c r="B1930" t="s">
        <v>25</v>
      </c>
      <c r="C1930" t="s">
        <v>3666</v>
      </c>
      <c r="D1930" t="s">
        <v>3677</v>
      </c>
      <c r="E1930" t="s">
        <v>116</v>
      </c>
      <c r="F1930" t="s">
        <v>1605</v>
      </c>
      <c r="G1930" t="s">
        <v>2749</v>
      </c>
      <c r="H1930" t="s">
        <v>128</v>
      </c>
      <c r="I1930" t="s">
        <v>2210</v>
      </c>
      <c r="J1930" t="s">
        <v>124</v>
      </c>
      <c r="K1930" t="s">
        <v>2195</v>
      </c>
      <c r="L1930">
        <v>0</v>
      </c>
      <c r="M1930">
        <v>796</v>
      </c>
      <c r="N1930" t="s">
        <v>10</v>
      </c>
      <c r="O1930">
        <v>1</v>
      </c>
      <c r="P1930">
        <v>3500</v>
      </c>
      <c r="Q1930">
        <f t="shared" si="89"/>
        <v>3500</v>
      </c>
      <c r="R1930">
        <f t="shared" si="90"/>
        <v>3920.0000000000005</v>
      </c>
      <c r="S1930"/>
      <c r="T1930" s="5"/>
      <c r="U1930" s="5"/>
      <c r="V1930" s="5"/>
      <c r="W1930" s="5"/>
      <c r="X1930" s="5"/>
      <c r="Y1930" s="5"/>
      <c r="Z1930" s="5"/>
      <c r="AA1930" s="5"/>
      <c r="AB1930" s="5"/>
      <c r="AC1930" s="5"/>
      <c r="AD1930" s="5"/>
      <c r="AE1930" s="5"/>
      <c r="AF1930" s="5"/>
      <c r="AG1930" s="5"/>
      <c r="AH1930" s="5"/>
      <c r="AI1930" s="5"/>
      <c r="AJ1930" s="5"/>
      <c r="AK1930" s="5"/>
      <c r="AL1930" s="5"/>
      <c r="AM1930" s="5"/>
      <c r="AN1930" s="5"/>
      <c r="AO1930" s="5"/>
      <c r="AP1930" s="5"/>
      <c r="AQ1930" s="5"/>
      <c r="AR1930" s="5"/>
      <c r="AS1930" s="5"/>
      <c r="AT1930" s="5"/>
      <c r="AU1930" s="5"/>
      <c r="AV1930" s="5"/>
      <c r="AW1930" s="5"/>
      <c r="AX1930" s="5"/>
      <c r="AY1930" s="5"/>
      <c r="AZ1930" s="5"/>
      <c r="BA1930" s="5"/>
      <c r="BB1930" s="5"/>
      <c r="BC1930" s="5"/>
      <c r="BD1930" s="5"/>
      <c r="BE1930" s="5"/>
      <c r="BF1930" s="5"/>
      <c r="BG1930" s="5"/>
      <c r="BH1930" s="5"/>
    </row>
    <row r="1931" spans="1:60" s="2" customFormat="1" ht="15" x14ac:dyDescent="0.25">
      <c r="A1931" t="s">
        <v>4259</v>
      </c>
      <c r="B1931" t="s">
        <v>25</v>
      </c>
      <c r="C1931" t="s">
        <v>3666</v>
      </c>
      <c r="D1931" t="s">
        <v>3678</v>
      </c>
      <c r="E1931" t="s">
        <v>116</v>
      </c>
      <c r="F1931" t="s">
        <v>1605</v>
      </c>
      <c r="G1931" t="s">
        <v>2749</v>
      </c>
      <c r="H1931" t="s">
        <v>128</v>
      </c>
      <c r="I1931" t="s">
        <v>2210</v>
      </c>
      <c r="J1931" t="s">
        <v>124</v>
      </c>
      <c r="K1931" t="s">
        <v>2195</v>
      </c>
      <c r="L1931">
        <v>0</v>
      </c>
      <c r="M1931">
        <v>796</v>
      </c>
      <c r="N1931" t="s">
        <v>10</v>
      </c>
      <c r="O1931">
        <v>1</v>
      </c>
      <c r="P1931">
        <v>3800</v>
      </c>
      <c r="Q1931">
        <f t="shared" si="89"/>
        <v>3800</v>
      </c>
      <c r="R1931">
        <f t="shared" si="90"/>
        <v>4256</v>
      </c>
      <c r="S1931"/>
      <c r="T1931" s="5"/>
      <c r="U1931" s="5"/>
      <c r="V1931" s="5"/>
      <c r="W1931" s="5"/>
      <c r="X1931" s="5"/>
      <c r="Y1931" s="5"/>
      <c r="Z1931" s="5"/>
      <c r="AA1931" s="5"/>
      <c r="AB1931" s="5"/>
      <c r="AC1931" s="5"/>
      <c r="AD1931" s="5"/>
      <c r="AE1931" s="5"/>
      <c r="AF1931" s="5"/>
      <c r="AG1931" s="5"/>
      <c r="AH1931" s="5"/>
      <c r="AI1931" s="5"/>
      <c r="AJ1931" s="5"/>
      <c r="AK1931" s="5"/>
      <c r="AL1931" s="5"/>
      <c r="AM1931" s="5"/>
      <c r="AN1931" s="5"/>
      <c r="AO1931" s="5"/>
      <c r="AP1931" s="5"/>
      <c r="AQ1931" s="5"/>
      <c r="AR1931" s="5"/>
      <c r="AS1931" s="5"/>
      <c r="AT1931" s="5"/>
      <c r="AU1931" s="5"/>
      <c r="AV1931" s="5"/>
      <c r="AW1931" s="5"/>
      <c r="AX1931" s="5"/>
      <c r="AY1931" s="5"/>
      <c r="AZ1931" s="5"/>
      <c r="BA1931" s="5"/>
      <c r="BB1931" s="5"/>
      <c r="BC1931" s="5"/>
      <c r="BD1931" s="5"/>
      <c r="BE1931" s="5"/>
      <c r="BF1931" s="5"/>
      <c r="BG1931" s="5"/>
      <c r="BH1931" s="5"/>
    </row>
    <row r="1932" spans="1:60" s="2" customFormat="1" ht="15" x14ac:dyDescent="0.25">
      <c r="A1932" t="s">
        <v>4260</v>
      </c>
      <c r="B1932" t="s">
        <v>25</v>
      </c>
      <c r="C1932" t="s">
        <v>3666</v>
      </c>
      <c r="D1932" t="s">
        <v>3669</v>
      </c>
      <c r="E1932" t="s">
        <v>116</v>
      </c>
      <c r="F1932" t="s">
        <v>1605</v>
      </c>
      <c r="G1932" t="s">
        <v>2749</v>
      </c>
      <c r="H1932" t="s">
        <v>128</v>
      </c>
      <c r="I1932" t="s">
        <v>2210</v>
      </c>
      <c r="J1932" t="s">
        <v>124</v>
      </c>
      <c r="K1932" t="s">
        <v>2195</v>
      </c>
      <c r="L1932">
        <v>0</v>
      </c>
      <c r="M1932">
        <v>796</v>
      </c>
      <c r="N1932" t="s">
        <v>10</v>
      </c>
      <c r="O1932">
        <v>2</v>
      </c>
      <c r="P1932">
        <v>34400</v>
      </c>
      <c r="Q1932">
        <f t="shared" si="89"/>
        <v>68800</v>
      </c>
      <c r="R1932">
        <f t="shared" si="90"/>
        <v>77056.000000000015</v>
      </c>
      <c r="S1932"/>
      <c r="T1932" s="5"/>
      <c r="U1932" s="5"/>
      <c r="V1932" s="5"/>
      <c r="W1932" s="5"/>
      <c r="X1932" s="5"/>
      <c r="Y1932" s="5"/>
      <c r="Z1932" s="5"/>
      <c r="AA1932" s="5"/>
      <c r="AB1932" s="5"/>
      <c r="AC1932" s="5"/>
      <c r="AD1932" s="5"/>
      <c r="AE1932" s="5"/>
      <c r="AF1932" s="5"/>
      <c r="AG1932" s="5"/>
      <c r="AH1932" s="5"/>
      <c r="AI1932" s="5"/>
      <c r="AJ1932" s="5"/>
      <c r="AK1932" s="5"/>
      <c r="AL1932" s="5"/>
      <c r="AM1932" s="5"/>
      <c r="AN1932" s="5"/>
      <c r="AO1932" s="5"/>
      <c r="AP1932" s="5"/>
      <c r="AQ1932" s="5"/>
      <c r="AR1932" s="5"/>
      <c r="AS1932" s="5"/>
      <c r="AT1932" s="5"/>
      <c r="AU1932" s="5"/>
      <c r="AV1932" s="5"/>
      <c r="AW1932" s="5"/>
      <c r="AX1932" s="5"/>
      <c r="AY1932" s="5"/>
      <c r="AZ1932" s="5"/>
      <c r="BA1932" s="5"/>
      <c r="BB1932" s="5"/>
      <c r="BC1932" s="5"/>
      <c r="BD1932" s="5"/>
      <c r="BE1932" s="5"/>
      <c r="BF1932" s="5"/>
      <c r="BG1932" s="5"/>
      <c r="BH1932" s="5"/>
    </row>
    <row r="1933" spans="1:60" s="2" customFormat="1" ht="15" x14ac:dyDescent="0.25">
      <c r="A1933" t="s">
        <v>4261</v>
      </c>
      <c r="B1933" t="s">
        <v>25</v>
      </c>
      <c r="C1933" t="s">
        <v>3666</v>
      </c>
      <c r="D1933" t="s">
        <v>3679</v>
      </c>
      <c r="E1933" t="s">
        <v>116</v>
      </c>
      <c r="F1933" t="s">
        <v>1605</v>
      </c>
      <c r="G1933" t="s">
        <v>2749</v>
      </c>
      <c r="H1933" t="s">
        <v>128</v>
      </c>
      <c r="I1933" t="s">
        <v>2210</v>
      </c>
      <c r="J1933" t="s">
        <v>124</v>
      </c>
      <c r="K1933" t="s">
        <v>2195</v>
      </c>
      <c r="L1933">
        <v>0</v>
      </c>
      <c r="M1933">
        <v>796</v>
      </c>
      <c r="N1933" t="s">
        <v>10</v>
      </c>
      <c r="O1933">
        <v>2</v>
      </c>
      <c r="P1933">
        <v>17000</v>
      </c>
      <c r="Q1933">
        <f t="shared" si="89"/>
        <v>34000</v>
      </c>
      <c r="R1933">
        <f t="shared" si="90"/>
        <v>38080</v>
      </c>
      <c r="S1933"/>
      <c r="T1933" s="5"/>
      <c r="U1933" s="5"/>
      <c r="V1933" s="5"/>
      <c r="W1933" s="5"/>
      <c r="X1933" s="5"/>
      <c r="Y1933" s="5"/>
      <c r="Z1933" s="5"/>
      <c r="AA1933" s="5"/>
      <c r="AB1933" s="5"/>
      <c r="AC1933" s="5"/>
      <c r="AD1933" s="5"/>
      <c r="AE1933" s="5"/>
      <c r="AF1933" s="5"/>
      <c r="AG1933" s="5"/>
      <c r="AH1933" s="5"/>
      <c r="AI1933" s="5"/>
      <c r="AJ1933" s="5"/>
      <c r="AK1933" s="5"/>
      <c r="AL1933" s="5"/>
      <c r="AM1933" s="5"/>
      <c r="AN1933" s="5"/>
      <c r="AO1933" s="5"/>
      <c r="AP1933" s="5"/>
      <c r="AQ1933" s="5"/>
      <c r="AR1933" s="5"/>
      <c r="AS1933" s="5"/>
      <c r="AT1933" s="5"/>
      <c r="AU1933" s="5"/>
      <c r="AV1933" s="5"/>
      <c r="AW1933" s="5"/>
      <c r="AX1933" s="5"/>
      <c r="AY1933" s="5"/>
      <c r="AZ1933" s="5"/>
      <c r="BA1933" s="5"/>
      <c r="BB1933" s="5"/>
      <c r="BC1933" s="5"/>
      <c r="BD1933" s="5"/>
      <c r="BE1933" s="5"/>
      <c r="BF1933" s="5"/>
      <c r="BG1933" s="5"/>
      <c r="BH1933" s="5"/>
    </row>
    <row r="1934" spans="1:60" s="2" customFormat="1" ht="15" x14ac:dyDescent="0.25">
      <c r="A1934" t="s">
        <v>4262</v>
      </c>
      <c r="B1934" t="s">
        <v>25</v>
      </c>
      <c r="C1934" t="s">
        <v>3666</v>
      </c>
      <c r="D1934" t="s">
        <v>3677</v>
      </c>
      <c r="E1934" t="s">
        <v>116</v>
      </c>
      <c r="F1934" t="s">
        <v>1605</v>
      </c>
      <c r="G1934" t="s">
        <v>2749</v>
      </c>
      <c r="H1934" t="s">
        <v>753</v>
      </c>
      <c r="I1934" t="s">
        <v>3357</v>
      </c>
      <c r="J1934" t="s">
        <v>124</v>
      </c>
      <c r="K1934" t="s">
        <v>2195</v>
      </c>
      <c r="L1934">
        <v>0</v>
      </c>
      <c r="M1934">
        <v>796</v>
      </c>
      <c r="N1934" t="s">
        <v>10</v>
      </c>
      <c r="O1934">
        <v>1</v>
      </c>
      <c r="P1934">
        <v>3500</v>
      </c>
      <c r="Q1934">
        <f t="shared" si="89"/>
        <v>3500</v>
      </c>
      <c r="R1934">
        <f t="shared" si="90"/>
        <v>3920.0000000000005</v>
      </c>
      <c r="S1934"/>
      <c r="T1934" s="5"/>
      <c r="U1934" s="5"/>
      <c r="V1934" s="5"/>
      <c r="W1934" s="5"/>
      <c r="X1934" s="5"/>
      <c r="Y1934" s="5"/>
      <c r="Z1934" s="5"/>
      <c r="AA1934" s="5"/>
      <c r="AB1934" s="5"/>
      <c r="AC1934" s="5"/>
      <c r="AD1934" s="5"/>
      <c r="AE1934" s="5"/>
      <c r="AF1934" s="5"/>
      <c r="AG1934" s="5"/>
      <c r="AH1934" s="5"/>
      <c r="AI1934" s="5"/>
      <c r="AJ1934" s="5"/>
      <c r="AK1934" s="5"/>
      <c r="AL1934" s="5"/>
      <c r="AM1934" s="5"/>
      <c r="AN1934" s="5"/>
      <c r="AO1934" s="5"/>
      <c r="AP1934" s="5"/>
      <c r="AQ1934" s="5"/>
      <c r="AR1934" s="5"/>
      <c r="AS1934" s="5"/>
      <c r="AT1934" s="5"/>
      <c r="AU1934" s="5"/>
      <c r="AV1934" s="5"/>
      <c r="AW1934" s="5"/>
      <c r="AX1934" s="5"/>
      <c r="AY1934" s="5"/>
      <c r="AZ1934" s="5"/>
      <c r="BA1934" s="5"/>
      <c r="BB1934" s="5"/>
      <c r="BC1934" s="5"/>
      <c r="BD1934" s="5"/>
      <c r="BE1934" s="5"/>
      <c r="BF1934" s="5"/>
      <c r="BG1934" s="5"/>
      <c r="BH1934" s="5"/>
    </row>
    <row r="1935" spans="1:60" s="2" customFormat="1" ht="15" x14ac:dyDescent="0.25">
      <c r="A1935" t="s">
        <v>4263</v>
      </c>
      <c r="B1935" t="s">
        <v>25</v>
      </c>
      <c r="C1935" t="s">
        <v>3666</v>
      </c>
      <c r="D1935" t="s">
        <v>3678</v>
      </c>
      <c r="E1935" t="s">
        <v>116</v>
      </c>
      <c r="F1935" t="s">
        <v>1605</v>
      </c>
      <c r="G1935" t="s">
        <v>2749</v>
      </c>
      <c r="H1935" t="s">
        <v>753</v>
      </c>
      <c r="I1935" t="s">
        <v>3357</v>
      </c>
      <c r="J1935" t="s">
        <v>124</v>
      </c>
      <c r="K1935" t="s">
        <v>2195</v>
      </c>
      <c r="L1935">
        <v>0</v>
      </c>
      <c r="M1935">
        <v>796</v>
      </c>
      <c r="N1935" t="s">
        <v>10</v>
      </c>
      <c r="O1935">
        <v>1</v>
      </c>
      <c r="P1935">
        <v>3800</v>
      </c>
      <c r="Q1935">
        <f t="shared" si="89"/>
        <v>3800</v>
      </c>
      <c r="R1935">
        <f t="shared" si="90"/>
        <v>4256</v>
      </c>
      <c r="S1935"/>
      <c r="T1935" s="5"/>
      <c r="U1935" s="5"/>
      <c r="V1935" s="5"/>
      <c r="W1935" s="5"/>
      <c r="X1935" s="5"/>
      <c r="Y1935" s="5"/>
      <c r="Z1935" s="5"/>
      <c r="AA1935" s="5"/>
      <c r="AB1935" s="5"/>
      <c r="AC1935" s="5"/>
      <c r="AD1935" s="5"/>
      <c r="AE1935" s="5"/>
      <c r="AF1935" s="5"/>
      <c r="AG1935" s="5"/>
      <c r="AH1935" s="5"/>
      <c r="AI1935" s="5"/>
      <c r="AJ1935" s="5"/>
      <c r="AK1935" s="5"/>
      <c r="AL1935" s="5"/>
      <c r="AM1935" s="5"/>
      <c r="AN1935" s="5"/>
      <c r="AO1935" s="5"/>
      <c r="AP1935" s="5"/>
      <c r="AQ1935" s="5"/>
      <c r="AR1935" s="5"/>
      <c r="AS1935" s="5"/>
      <c r="AT1935" s="5"/>
      <c r="AU1935" s="5"/>
      <c r="AV1935" s="5"/>
      <c r="AW1935" s="5"/>
      <c r="AX1935" s="5"/>
      <c r="AY1935" s="5"/>
      <c r="AZ1935" s="5"/>
      <c r="BA1935" s="5"/>
      <c r="BB1935" s="5"/>
      <c r="BC1935" s="5"/>
      <c r="BD1935" s="5"/>
      <c r="BE1935" s="5"/>
      <c r="BF1935" s="5"/>
      <c r="BG1935" s="5"/>
      <c r="BH1935" s="5"/>
    </row>
    <row r="1936" spans="1:60" s="2" customFormat="1" ht="15" x14ac:dyDescent="0.25">
      <c r="A1936" t="s">
        <v>4264</v>
      </c>
      <c r="B1936" t="s">
        <v>25</v>
      </c>
      <c r="C1936" t="s">
        <v>3666</v>
      </c>
      <c r="D1936" t="s">
        <v>3677</v>
      </c>
      <c r="E1936" t="s">
        <v>116</v>
      </c>
      <c r="F1936" t="s">
        <v>1605</v>
      </c>
      <c r="G1936" t="s">
        <v>2749</v>
      </c>
      <c r="H1936" t="s">
        <v>145</v>
      </c>
      <c r="I1936" t="s">
        <v>3432</v>
      </c>
      <c r="J1936" t="s">
        <v>124</v>
      </c>
      <c r="K1936" t="s">
        <v>2195</v>
      </c>
      <c r="L1936">
        <v>0</v>
      </c>
      <c r="M1936">
        <v>796</v>
      </c>
      <c r="N1936" t="s">
        <v>10</v>
      </c>
      <c r="O1936">
        <v>1</v>
      </c>
      <c r="P1936">
        <v>3500</v>
      </c>
      <c r="Q1936">
        <f t="shared" si="89"/>
        <v>3500</v>
      </c>
      <c r="R1936">
        <f t="shared" si="90"/>
        <v>3920.0000000000005</v>
      </c>
      <c r="S1936"/>
      <c r="T1936" s="5"/>
      <c r="U1936" s="5"/>
      <c r="V1936" s="5"/>
      <c r="W1936" s="5"/>
      <c r="X1936" s="5"/>
      <c r="Y1936" s="5"/>
      <c r="Z1936" s="5"/>
      <c r="AA1936" s="5"/>
      <c r="AB1936" s="5"/>
      <c r="AC1936" s="5"/>
      <c r="AD1936" s="5"/>
      <c r="AE1936" s="5"/>
      <c r="AF1936" s="5"/>
      <c r="AG1936" s="5"/>
      <c r="AH1936" s="5"/>
      <c r="AI1936" s="5"/>
      <c r="AJ1936" s="5"/>
      <c r="AK1936" s="5"/>
      <c r="AL1936" s="5"/>
      <c r="AM1936" s="5"/>
      <c r="AN1936" s="5"/>
      <c r="AO1936" s="5"/>
      <c r="AP1936" s="5"/>
      <c r="AQ1936" s="5"/>
      <c r="AR1936" s="5"/>
      <c r="AS1936" s="5"/>
      <c r="AT1936" s="5"/>
      <c r="AU1936" s="5"/>
      <c r="AV1936" s="5"/>
      <c r="AW1936" s="5"/>
      <c r="AX1936" s="5"/>
      <c r="AY1936" s="5"/>
      <c r="AZ1936" s="5"/>
      <c r="BA1936" s="5"/>
      <c r="BB1936" s="5"/>
      <c r="BC1936" s="5"/>
      <c r="BD1936" s="5"/>
      <c r="BE1936" s="5"/>
      <c r="BF1936" s="5"/>
      <c r="BG1936" s="5"/>
      <c r="BH1936" s="5"/>
    </row>
    <row r="1937" spans="1:60" s="2" customFormat="1" ht="15" x14ac:dyDescent="0.25">
      <c r="A1937" t="s">
        <v>4265</v>
      </c>
      <c r="B1937" t="s">
        <v>25</v>
      </c>
      <c r="C1937" t="s">
        <v>3666</v>
      </c>
      <c r="D1937" t="s">
        <v>3678</v>
      </c>
      <c r="E1937" t="s">
        <v>116</v>
      </c>
      <c r="F1937" t="s">
        <v>1605</v>
      </c>
      <c r="G1937" t="s">
        <v>2749</v>
      </c>
      <c r="H1937" t="s">
        <v>145</v>
      </c>
      <c r="I1937" t="s">
        <v>3432</v>
      </c>
      <c r="J1937" t="s">
        <v>124</v>
      </c>
      <c r="K1937" t="s">
        <v>2195</v>
      </c>
      <c r="L1937">
        <v>0</v>
      </c>
      <c r="M1937">
        <v>796</v>
      </c>
      <c r="N1937" t="s">
        <v>10</v>
      </c>
      <c r="O1937">
        <v>1</v>
      </c>
      <c r="P1937">
        <v>3800</v>
      </c>
      <c r="Q1937">
        <f t="shared" si="89"/>
        <v>3800</v>
      </c>
      <c r="R1937">
        <f t="shared" si="90"/>
        <v>4256</v>
      </c>
      <c r="S1937"/>
      <c r="T1937" s="5"/>
      <c r="U1937" s="5"/>
      <c r="V1937" s="5"/>
      <c r="W1937" s="5"/>
      <c r="X1937" s="5"/>
      <c r="Y1937" s="5"/>
      <c r="Z1937" s="5"/>
      <c r="AA1937" s="5"/>
      <c r="AB1937" s="5"/>
      <c r="AC1937" s="5"/>
      <c r="AD1937" s="5"/>
      <c r="AE1937" s="5"/>
      <c r="AF1937" s="5"/>
      <c r="AG1937" s="5"/>
      <c r="AH1937" s="5"/>
      <c r="AI1937" s="5"/>
      <c r="AJ1937" s="5"/>
      <c r="AK1937" s="5"/>
      <c r="AL1937" s="5"/>
      <c r="AM1937" s="5"/>
      <c r="AN1937" s="5"/>
      <c r="AO1937" s="5"/>
      <c r="AP1937" s="5"/>
      <c r="AQ1937" s="5"/>
      <c r="AR1937" s="5"/>
      <c r="AS1937" s="5"/>
      <c r="AT1937" s="5"/>
      <c r="AU1937" s="5"/>
      <c r="AV1937" s="5"/>
      <c r="AW1937" s="5"/>
      <c r="AX1937" s="5"/>
      <c r="AY1937" s="5"/>
      <c r="AZ1937" s="5"/>
      <c r="BA1937" s="5"/>
      <c r="BB1937" s="5"/>
      <c r="BC1937" s="5"/>
      <c r="BD1937" s="5"/>
      <c r="BE1937" s="5"/>
      <c r="BF1937" s="5"/>
      <c r="BG1937" s="5"/>
      <c r="BH1937" s="5"/>
    </row>
    <row r="1938" spans="1:60" s="2" customFormat="1" ht="15" x14ac:dyDescent="0.25">
      <c r="A1938" t="s">
        <v>4266</v>
      </c>
      <c r="B1938" t="s">
        <v>25</v>
      </c>
      <c r="C1938" t="s">
        <v>3666</v>
      </c>
      <c r="D1938" t="s">
        <v>3677</v>
      </c>
      <c r="E1938" t="s">
        <v>116</v>
      </c>
      <c r="F1938" t="s">
        <v>1605</v>
      </c>
      <c r="G1938" t="s">
        <v>2749</v>
      </c>
      <c r="H1938" t="s">
        <v>146</v>
      </c>
      <c r="I1938" t="s">
        <v>615</v>
      </c>
      <c r="J1938" t="s">
        <v>124</v>
      </c>
      <c r="K1938" t="s">
        <v>2195</v>
      </c>
      <c r="L1938">
        <v>0</v>
      </c>
      <c r="M1938">
        <v>796</v>
      </c>
      <c r="N1938" t="s">
        <v>10</v>
      </c>
      <c r="O1938">
        <v>1</v>
      </c>
      <c r="P1938">
        <v>3500</v>
      </c>
      <c r="Q1938">
        <f t="shared" si="89"/>
        <v>3500</v>
      </c>
      <c r="R1938">
        <f t="shared" si="90"/>
        <v>3920.0000000000005</v>
      </c>
      <c r="S1938"/>
      <c r="T1938" s="5"/>
      <c r="U1938" s="5"/>
      <c r="V1938" s="5"/>
      <c r="W1938" s="5"/>
      <c r="X1938" s="5"/>
      <c r="Y1938" s="5"/>
      <c r="Z1938" s="5"/>
      <c r="AA1938" s="5"/>
      <c r="AB1938" s="5"/>
      <c r="AC1938" s="5"/>
      <c r="AD1938" s="5"/>
      <c r="AE1938" s="5"/>
      <c r="AF1938" s="5"/>
      <c r="AG1938" s="5"/>
      <c r="AH1938" s="5"/>
      <c r="AI1938" s="5"/>
      <c r="AJ1938" s="5"/>
      <c r="AK1938" s="5"/>
      <c r="AL1938" s="5"/>
      <c r="AM1938" s="5"/>
      <c r="AN1938" s="5"/>
      <c r="AO1938" s="5"/>
      <c r="AP1938" s="5"/>
      <c r="AQ1938" s="5"/>
      <c r="AR1938" s="5"/>
      <c r="AS1938" s="5"/>
      <c r="AT1938" s="5"/>
      <c r="AU1938" s="5"/>
      <c r="AV1938" s="5"/>
      <c r="AW1938" s="5"/>
      <c r="AX1938" s="5"/>
      <c r="AY1938" s="5"/>
      <c r="AZ1938" s="5"/>
      <c r="BA1938" s="5"/>
      <c r="BB1938" s="5"/>
      <c r="BC1938" s="5"/>
      <c r="BD1938" s="5"/>
      <c r="BE1938" s="5"/>
      <c r="BF1938" s="5"/>
      <c r="BG1938" s="5"/>
      <c r="BH1938" s="5"/>
    </row>
    <row r="1939" spans="1:60" s="2" customFormat="1" ht="15" x14ac:dyDescent="0.25">
      <c r="A1939" t="s">
        <v>4267</v>
      </c>
      <c r="B1939" t="s">
        <v>25</v>
      </c>
      <c r="C1939" t="s">
        <v>3666</v>
      </c>
      <c r="D1939" t="s">
        <v>3678</v>
      </c>
      <c r="E1939" t="s">
        <v>116</v>
      </c>
      <c r="F1939" t="s">
        <v>1605</v>
      </c>
      <c r="G1939" t="s">
        <v>2749</v>
      </c>
      <c r="H1939" t="s">
        <v>146</v>
      </c>
      <c r="I1939" t="s">
        <v>615</v>
      </c>
      <c r="J1939" t="s">
        <v>124</v>
      </c>
      <c r="K1939" t="s">
        <v>2195</v>
      </c>
      <c r="L1939">
        <v>0</v>
      </c>
      <c r="M1939">
        <v>796</v>
      </c>
      <c r="N1939" t="s">
        <v>10</v>
      </c>
      <c r="O1939">
        <v>1</v>
      </c>
      <c r="P1939">
        <v>3800</v>
      </c>
      <c r="Q1939">
        <f t="shared" si="89"/>
        <v>3800</v>
      </c>
      <c r="R1939">
        <f t="shared" si="90"/>
        <v>4256</v>
      </c>
      <c r="S1939"/>
      <c r="T1939" s="5"/>
      <c r="U1939" s="5"/>
      <c r="V1939" s="5"/>
      <c r="W1939" s="5"/>
      <c r="X1939" s="5"/>
      <c r="Y1939" s="5"/>
      <c r="Z1939" s="5"/>
      <c r="AA1939" s="5"/>
      <c r="AB1939" s="5"/>
      <c r="AC1939" s="5"/>
      <c r="AD1939" s="5"/>
      <c r="AE1939" s="5"/>
      <c r="AF1939" s="5"/>
      <c r="AG1939" s="5"/>
      <c r="AH1939" s="5"/>
      <c r="AI1939" s="5"/>
      <c r="AJ1939" s="5"/>
      <c r="AK1939" s="5"/>
      <c r="AL1939" s="5"/>
      <c r="AM1939" s="5"/>
      <c r="AN1939" s="5"/>
      <c r="AO1939" s="5"/>
      <c r="AP1939" s="5"/>
      <c r="AQ1939" s="5"/>
      <c r="AR1939" s="5"/>
      <c r="AS1939" s="5"/>
      <c r="AT1939" s="5"/>
      <c r="AU1939" s="5"/>
      <c r="AV1939" s="5"/>
      <c r="AW1939" s="5"/>
      <c r="AX1939" s="5"/>
      <c r="AY1939" s="5"/>
      <c r="AZ1939" s="5"/>
      <c r="BA1939" s="5"/>
      <c r="BB1939" s="5"/>
      <c r="BC1939" s="5"/>
      <c r="BD1939" s="5"/>
      <c r="BE1939" s="5"/>
      <c r="BF1939" s="5"/>
      <c r="BG1939" s="5"/>
      <c r="BH1939" s="5"/>
    </row>
    <row r="1940" spans="1:60" s="2" customFormat="1" ht="15" x14ac:dyDescent="0.25">
      <c r="A1940" t="s">
        <v>4268</v>
      </c>
      <c r="B1940" t="s">
        <v>25</v>
      </c>
      <c r="C1940" t="s">
        <v>3666</v>
      </c>
      <c r="D1940" t="s">
        <v>3677</v>
      </c>
      <c r="E1940" t="s">
        <v>116</v>
      </c>
      <c r="F1940" t="s">
        <v>1605</v>
      </c>
      <c r="G1940" t="s">
        <v>2749</v>
      </c>
      <c r="H1940" t="s">
        <v>756</v>
      </c>
      <c r="I1940" t="s">
        <v>2213</v>
      </c>
      <c r="J1940" t="s">
        <v>124</v>
      </c>
      <c r="K1940" t="s">
        <v>2195</v>
      </c>
      <c r="L1940">
        <v>0</v>
      </c>
      <c r="M1940">
        <v>796</v>
      </c>
      <c r="N1940" t="s">
        <v>10</v>
      </c>
      <c r="O1940">
        <v>2</v>
      </c>
      <c r="P1940">
        <v>3500</v>
      </c>
      <c r="Q1940">
        <f t="shared" si="89"/>
        <v>7000</v>
      </c>
      <c r="R1940">
        <f t="shared" si="90"/>
        <v>7840.0000000000009</v>
      </c>
      <c r="S1940"/>
      <c r="T1940" s="5"/>
      <c r="U1940" s="5"/>
      <c r="V1940" s="5"/>
      <c r="W1940" s="5"/>
      <c r="X1940" s="5"/>
      <c r="Y1940" s="5"/>
      <c r="Z1940" s="5"/>
      <c r="AA1940" s="5"/>
      <c r="AB1940" s="5"/>
      <c r="AC1940" s="5"/>
      <c r="AD1940" s="5"/>
      <c r="AE1940" s="5"/>
      <c r="AF1940" s="5"/>
      <c r="AG1940" s="5"/>
      <c r="AH1940" s="5"/>
      <c r="AI1940" s="5"/>
      <c r="AJ1940" s="5"/>
      <c r="AK1940" s="5"/>
      <c r="AL1940" s="5"/>
      <c r="AM1940" s="5"/>
      <c r="AN1940" s="5"/>
      <c r="AO1940" s="5"/>
      <c r="AP1940" s="5"/>
      <c r="AQ1940" s="5"/>
      <c r="AR1940" s="5"/>
      <c r="AS1940" s="5"/>
      <c r="AT1940" s="5"/>
      <c r="AU1940" s="5"/>
      <c r="AV1940" s="5"/>
      <c r="AW1940" s="5"/>
      <c r="AX1940" s="5"/>
      <c r="AY1940" s="5"/>
      <c r="AZ1940" s="5"/>
      <c r="BA1940" s="5"/>
      <c r="BB1940" s="5"/>
      <c r="BC1940" s="5"/>
      <c r="BD1940" s="5"/>
      <c r="BE1940" s="5"/>
      <c r="BF1940" s="5"/>
      <c r="BG1940" s="5"/>
      <c r="BH1940" s="5"/>
    </row>
    <row r="1941" spans="1:60" s="2" customFormat="1" ht="15" x14ac:dyDescent="0.25">
      <c r="A1941" t="s">
        <v>4269</v>
      </c>
      <c r="B1941" t="s">
        <v>25</v>
      </c>
      <c r="C1941" t="s">
        <v>3666</v>
      </c>
      <c r="D1941" t="s">
        <v>3678</v>
      </c>
      <c r="E1941" t="s">
        <v>116</v>
      </c>
      <c r="F1941" t="s">
        <v>1605</v>
      </c>
      <c r="G1941" t="s">
        <v>2749</v>
      </c>
      <c r="H1941" t="s">
        <v>756</v>
      </c>
      <c r="I1941" t="s">
        <v>2213</v>
      </c>
      <c r="J1941" t="s">
        <v>124</v>
      </c>
      <c r="K1941" t="s">
        <v>2195</v>
      </c>
      <c r="L1941">
        <v>0</v>
      </c>
      <c r="M1941">
        <v>796</v>
      </c>
      <c r="N1941" t="s">
        <v>10</v>
      </c>
      <c r="O1941">
        <v>2</v>
      </c>
      <c r="P1941">
        <v>3800</v>
      </c>
      <c r="Q1941">
        <f t="shared" si="89"/>
        <v>7600</v>
      </c>
      <c r="R1941">
        <f t="shared" si="90"/>
        <v>8512</v>
      </c>
      <c r="S1941"/>
      <c r="T1941" s="5"/>
      <c r="U1941" s="5"/>
      <c r="V1941" s="5"/>
      <c r="W1941" s="5"/>
      <c r="X1941" s="5"/>
      <c r="Y1941" s="5"/>
      <c r="Z1941" s="5"/>
      <c r="AA1941" s="5"/>
      <c r="AB1941" s="5"/>
      <c r="AC1941" s="5"/>
      <c r="AD1941" s="5"/>
      <c r="AE1941" s="5"/>
      <c r="AF1941" s="5"/>
      <c r="AG1941" s="5"/>
      <c r="AH1941" s="5"/>
      <c r="AI1941" s="5"/>
      <c r="AJ1941" s="5"/>
      <c r="AK1941" s="5"/>
      <c r="AL1941" s="5"/>
      <c r="AM1941" s="5"/>
      <c r="AN1941" s="5"/>
      <c r="AO1941" s="5"/>
      <c r="AP1941" s="5"/>
      <c r="AQ1941" s="5"/>
      <c r="AR1941" s="5"/>
      <c r="AS1941" s="5"/>
      <c r="AT1941" s="5"/>
      <c r="AU1941" s="5"/>
      <c r="AV1941" s="5"/>
      <c r="AW1941" s="5"/>
      <c r="AX1941" s="5"/>
      <c r="AY1941" s="5"/>
      <c r="AZ1941" s="5"/>
      <c r="BA1941" s="5"/>
      <c r="BB1941" s="5"/>
      <c r="BC1941" s="5"/>
      <c r="BD1941" s="5"/>
      <c r="BE1941" s="5"/>
      <c r="BF1941" s="5"/>
      <c r="BG1941" s="5"/>
      <c r="BH1941" s="5"/>
    </row>
    <row r="1942" spans="1:60" s="2" customFormat="1" ht="15" x14ac:dyDescent="0.25">
      <c r="A1942" t="s">
        <v>4270</v>
      </c>
      <c r="B1942" t="s">
        <v>25</v>
      </c>
      <c r="C1942" t="s">
        <v>3666</v>
      </c>
      <c r="D1942" t="s">
        <v>3677</v>
      </c>
      <c r="E1942" t="s">
        <v>116</v>
      </c>
      <c r="F1942" t="s">
        <v>1605</v>
      </c>
      <c r="G1942" t="s">
        <v>2749</v>
      </c>
      <c r="H1942" t="s">
        <v>753</v>
      </c>
      <c r="I1942" t="s">
        <v>2218</v>
      </c>
      <c r="J1942" t="s">
        <v>124</v>
      </c>
      <c r="K1942" t="s">
        <v>2195</v>
      </c>
      <c r="L1942">
        <v>0</v>
      </c>
      <c r="M1942">
        <v>796</v>
      </c>
      <c r="N1942" t="s">
        <v>10</v>
      </c>
      <c r="O1942">
        <v>1</v>
      </c>
      <c r="P1942">
        <v>3500</v>
      </c>
      <c r="Q1942">
        <f t="shared" ref="Q1942:Q1995" si="91">O1942*P1942</f>
        <v>3500</v>
      </c>
      <c r="R1942">
        <f t="shared" ref="R1942:R1995" si="92">Q1942*1.12</f>
        <v>3920.0000000000005</v>
      </c>
      <c r="S1942"/>
      <c r="T1942" s="5"/>
      <c r="U1942" s="5"/>
      <c r="V1942" s="5"/>
      <c r="W1942" s="5"/>
      <c r="X1942" s="5"/>
      <c r="Y1942" s="5"/>
      <c r="Z1942" s="5"/>
      <c r="AA1942" s="5"/>
      <c r="AB1942" s="5"/>
      <c r="AC1942" s="5"/>
      <c r="AD1942" s="5"/>
      <c r="AE1942" s="5"/>
      <c r="AF1942" s="5"/>
      <c r="AG1942" s="5"/>
      <c r="AH1942" s="5"/>
      <c r="AI1942" s="5"/>
      <c r="AJ1942" s="5"/>
      <c r="AK1942" s="5"/>
      <c r="AL1942" s="5"/>
      <c r="AM1942" s="5"/>
      <c r="AN1942" s="5"/>
      <c r="AO1942" s="5"/>
      <c r="AP1942" s="5"/>
      <c r="AQ1942" s="5"/>
      <c r="AR1942" s="5"/>
      <c r="AS1942" s="5"/>
      <c r="AT1942" s="5"/>
      <c r="AU1942" s="5"/>
      <c r="AV1942" s="5"/>
      <c r="AW1942" s="5"/>
      <c r="AX1942" s="5"/>
      <c r="AY1942" s="5"/>
      <c r="AZ1942" s="5"/>
      <c r="BA1942" s="5"/>
      <c r="BB1942" s="5"/>
      <c r="BC1942" s="5"/>
      <c r="BD1942" s="5"/>
      <c r="BE1942" s="5"/>
      <c r="BF1942" s="5"/>
      <c r="BG1942" s="5"/>
      <c r="BH1942" s="5"/>
    </row>
    <row r="1943" spans="1:60" s="2" customFormat="1" ht="15" x14ac:dyDescent="0.25">
      <c r="A1943" t="s">
        <v>4271</v>
      </c>
      <c r="B1943" t="s">
        <v>25</v>
      </c>
      <c r="C1943" t="s">
        <v>3666</v>
      </c>
      <c r="D1943" t="s">
        <v>3678</v>
      </c>
      <c r="E1943" t="s">
        <v>116</v>
      </c>
      <c r="F1943" t="s">
        <v>1605</v>
      </c>
      <c r="G1943" t="s">
        <v>2749</v>
      </c>
      <c r="H1943" t="s">
        <v>753</v>
      </c>
      <c r="I1943" t="s">
        <v>2218</v>
      </c>
      <c r="J1943" t="s">
        <v>124</v>
      </c>
      <c r="K1943" t="s">
        <v>2195</v>
      </c>
      <c r="L1943">
        <v>0</v>
      </c>
      <c r="M1943">
        <v>796</v>
      </c>
      <c r="N1943" t="s">
        <v>10</v>
      </c>
      <c r="O1943">
        <v>1</v>
      </c>
      <c r="P1943">
        <v>3800</v>
      </c>
      <c r="Q1943">
        <f t="shared" si="91"/>
        <v>3800</v>
      </c>
      <c r="R1943">
        <f t="shared" si="92"/>
        <v>4256</v>
      </c>
      <c r="S1943"/>
      <c r="T1943" s="5"/>
      <c r="U1943" s="5"/>
      <c r="V1943" s="5"/>
      <c r="W1943" s="5"/>
      <c r="X1943" s="5"/>
      <c r="Y1943" s="5"/>
      <c r="Z1943" s="5"/>
      <c r="AA1943" s="5"/>
      <c r="AB1943" s="5"/>
      <c r="AC1943" s="5"/>
      <c r="AD1943" s="5"/>
      <c r="AE1943" s="5"/>
      <c r="AF1943" s="5"/>
      <c r="AG1943" s="5"/>
      <c r="AH1943" s="5"/>
      <c r="AI1943" s="5"/>
      <c r="AJ1943" s="5"/>
      <c r="AK1943" s="5"/>
      <c r="AL1943" s="5"/>
      <c r="AM1943" s="5"/>
      <c r="AN1943" s="5"/>
      <c r="AO1943" s="5"/>
      <c r="AP1943" s="5"/>
      <c r="AQ1943" s="5"/>
      <c r="AR1943" s="5"/>
      <c r="AS1943" s="5"/>
      <c r="AT1943" s="5"/>
      <c r="AU1943" s="5"/>
      <c r="AV1943" s="5"/>
      <c r="AW1943" s="5"/>
      <c r="AX1943" s="5"/>
      <c r="AY1943" s="5"/>
      <c r="AZ1943" s="5"/>
      <c r="BA1943" s="5"/>
      <c r="BB1943" s="5"/>
      <c r="BC1943" s="5"/>
      <c r="BD1943" s="5"/>
      <c r="BE1943" s="5"/>
      <c r="BF1943" s="5"/>
      <c r="BG1943" s="5"/>
      <c r="BH1943" s="5"/>
    </row>
    <row r="1944" spans="1:60" s="2" customFormat="1" ht="15" x14ac:dyDescent="0.25">
      <c r="A1944" t="s">
        <v>4272</v>
      </c>
      <c r="B1944" t="s">
        <v>25</v>
      </c>
      <c r="C1944" t="s">
        <v>3666</v>
      </c>
      <c r="D1944" t="s">
        <v>3677</v>
      </c>
      <c r="E1944" t="s">
        <v>116</v>
      </c>
      <c r="F1944" t="s">
        <v>1605</v>
      </c>
      <c r="G1944" t="s">
        <v>2749</v>
      </c>
      <c r="H1944" t="s">
        <v>128</v>
      </c>
      <c r="I1944" t="s">
        <v>2817</v>
      </c>
      <c r="J1944" t="s">
        <v>124</v>
      </c>
      <c r="K1944" t="s">
        <v>2195</v>
      </c>
      <c r="L1944">
        <v>0</v>
      </c>
      <c r="M1944">
        <v>796</v>
      </c>
      <c r="N1944" t="s">
        <v>10</v>
      </c>
      <c r="O1944">
        <v>1</v>
      </c>
      <c r="P1944">
        <v>3500</v>
      </c>
      <c r="Q1944">
        <f t="shared" si="91"/>
        <v>3500</v>
      </c>
      <c r="R1944">
        <f t="shared" si="92"/>
        <v>3920.0000000000005</v>
      </c>
      <c r="S1944"/>
      <c r="T1944" s="5"/>
      <c r="U1944" s="5"/>
      <c r="V1944" s="5"/>
      <c r="W1944" s="5"/>
      <c r="X1944" s="5"/>
      <c r="Y1944" s="5"/>
      <c r="Z1944" s="5"/>
      <c r="AA1944" s="5"/>
      <c r="AB1944" s="5"/>
      <c r="AC1944" s="5"/>
      <c r="AD1944" s="5"/>
      <c r="AE1944" s="5"/>
      <c r="AF1944" s="5"/>
      <c r="AG1944" s="5"/>
      <c r="AH1944" s="5"/>
      <c r="AI1944" s="5"/>
      <c r="AJ1944" s="5"/>
      <c r="AK1944" s="5"/>
      <c r="AL1944" s="5"/>
      <c r="AM1944" s="5"/>
      <c r="AN1944" s="5"/>
      <c r="AO1944" s="5"/>
      <c r="AP1944" s="5"/>
      <c r="AQ1944" s="5"/>
      <c r="AR1944" s="5"/>
      <c r="AS1944" s="5"/>
      <c r="AT1944" s="5"/>
      <c r="AU1944" s="5"/>
      <c r="AV1944" s="5"/>
      <c r="AW1944" s="5"/>
      <c r="AX1944" s="5"/>
      <c r="AY1944" s="5"/>
      <c r="AZ1944" s="5"/>
      <c r="BA1944" s="5"/>
      <c r="BB1944" s="5"/>
      <c r="BC1944" s="5"/>
      <c r="BD1944" s="5"/>
      <c r="BE1944" s="5"/>
      <c r="BF1944" s="5"/>
      <c r="BG1944" s="5"/>
      <c r="BH1944" s="5"/>
    </row>
    <row r="1945" spans="1:60" s="2" customFormat="1" ht="15" x14ac:dyDescent="0.25">
      <c r="A1945" t="s">
        <v>4273</v>
      </c>
      <c r="B1945" t="s">
        <v>25</v>
      </c>
      <c r="C1945" t="s">
        <v>3666</v>
      </c>
      <c r="D1945" t="s">
        <v>3678</v>
      </c>
      <c r="E1945" t="s">
        <v>116</v>
      </c>
      <c r="F1945" t="s">
        <v>1605</v>
      </c>
      <c r="G1945" t="s">
        <v>2749</v>
      </c>
      <c r="H1945" t="s">
        <v>128</v>
      </c>
      <c r="I1945" t="s">
        <v>2817</v>
      </c>
      <c r="J1945" t="s">
        <v>124</v>
      </c>
      <c r="K1945" t="s">
        <v>2195</v>
      </c>
      <c r="L1945">
        <v>0</v>
      </c>
      <c r="M1945">
        <v>796</v>
      </c>
      <c r="N1945" t="s">
        <v>10</v>
      </c>
      <c r="O1945">
        <v>1</v>
      </c>
      <c r="P1945">
        <v>3800</v>
      </c>
      <c r="Q1945">
        <f t="shared" si="91"/>
        <v>3800</v>
      </c>
      <c r="R1945">
        <f t="shared" si="92"/>
        <v>4256</v>
      </c>
      <c r="S1945"/>
      <c r="T1945" s="5"/>
      <c r="U1945" s="5"/>
      <c r="V1945" s="5"/>
      <c r="W1945" s="5"/>
      <c r="X1945" s="5"/>
      <c r="Y1945" s="5"/>
      <c r="Z1945" s="5"/>
      <c r="AA1945" s="5"/>
      <c r="AB1945" s="5"/>
      <c r="AC1945" s="5"/>
      <c r="AD1945" s="5"/>
      <c r="AE1945" s="5"/>
      <c r="AF1945" s="5"/>
      <c r="AG1945" s="5"/>
      <c r="AH1945" s="5"/>
      <c r="AI1945" s="5"/>
      <c r="AJ1945" s="5"/>
      <c r="AK1945" s="5"/>
      <c r="AL1945" s="5"/>
      <c r="AM1945" s="5"/>
      <c r="AN1945" s="5"/>
      <c r="AO1945" s="5"/>
      <c r="AP1945" s="5"/>
      <c r="AQ1945" s="5"/>
      <c r="AR1945" s="5"/>
      <c r="AS1945" s="5"/>
      <c r="AT1945" s="5"/>
      <c r="AU1945" s="5"/>
      <c r="AV1945" s="5"/>
      <c r="AW1945" s="5"/>
      <c r="AX1945" s="5"/>
      <c r="AY1945" s="5"/>
      <c r="AZ1945" s="5"/>
      <c r="BA1945" s="5"/>
      <c r="BB1945" s="5"/>
      <c r="BC1945" s="5"/>
      <c r="BD1945" s="5"/>
      <c r="BE1945" s="5"/>
      <c r="BF1945" s="5"/>
      <c r="BG1945" s="5"/>
      <c r="BH1945" s="5"/>
    </row>
    <row r="1946" spans="1:60" s="2" customFormat="1" ht="15" x14ac:dyDescent="0.25">
      <c r="A1946" t="s">
        <v>4274</v>
      </c>
      <c r="B1946" t="s">
        <v>25</v>
      </c>
      <c r="C1946" t="s">
        <v>3666</v>
      </c>
      <c r="D1946" t="s">
        <v>3677</v>
      </c>
      <c r="E1946" t="s">
        <v>116</v>
      </c>
      <c r="F1946" t="s">
        <v>1605</v>
      </c>
      <c r="G1946" t="s">
        <v>2749</v>
      </c>
      <c r="H1946" t="s">
        <v>613</v>
      </c>
      <c r="I1946" t="s">
        <v>2811</v>
      </c>
      <c r="J1946" t="s">
        <v>124</v>
      </c>
      <c r="K1946" t="s">
        <v>2195</v>
      </c>
      <c r="L1946">
        <v>0</v>
      </c>
      <c r="M1946">
        <v>796</v>
      </c>
      <c r="N1946" t="s">
        <v>10</v>
      </c>
      <c r="O1946">
        <v>1</v>
      </c>
      <c r="P1946">
        <v>3500</v>
      </c>
      <c r="Q1946">
        <f t="shared" si="91"/>
        <v>3500</v>
      </c>
      <c r="R1946">
        <f t="shared" si="92"/>
        <v>3920.0000000000005</v>
      </c>
      <c r="S1946"/>
      <c r="T1946" s="5"/>
      <c r="U1946" s="5"/>
      <c r="V1946" s="5"/>
      <c r="W1946" s="5"/>
      <c r="X1946" s="5"/>
      <c r="Y1946" s="5"/>
      <c r="Z1946" s="5"/>
      <c r="AA1946" s="5"/>
      <c r="AB1946" s="5"/>
      <c r="AC1946" s="5"/>
      <c r="AD1946" s="5"/>
      <c r="AE1946" s="5"/>
      <c r="AF1946" s="5"/>
      <c r="AG1946" s="5"/>
      <c r="AH1946" s="5"/>
      <c r="AI1946" s="5"/>
      <c r="AJ1946" s="5"/>
      <c r="AK1946" s="5"/>
      <c r="AL1946" s="5"/>
      <c r="AM1946" s="5"/>
      <c r="AN1946" s="5"/>
      <c r="AO1946" s="5"/>
      <c r="AP1946" s="5"/>
      <c r="AQ1946" s="5"/>
      <c r="AR1946" s="5"/>
      <c r="AS1946" s="5"/>
      <c r="AT1946" s="5"/>
      <c r="AU1946" s="5"/>
      <c r="AV1946" s="5"/>
      <c r="AW1946" s="5"/>
      <c r="AX1946" s="5"/>
      <c r="AY1946" s="5"/>
      <c r="AZ1946" s="5"/>
      <c r="BA1946" s="5"/>
      <c r="BB1946" s="5"/>
      <c r="BC1946" s="5"/>
      <c r="BD1946" s="5"/>
      <c r="BE1946" s="5"/>
      <c r="BF1946" s="5"/>
      <c r="BG1946" s="5"/>
      <c r="BH1946" s="5"/>
    </row>
    <row r="1947" spans="1:60" s="2" customFormat="1" ht="15" x14ac:dyDescent="0.25">
      <c r="A1947" t="s">
        <v>4275</v>
      </c>
      <c r="B1947" t="s">
        <v>25</v>
      </c>
      <c r="C1947" t="s">
        <v>3666</v>
      </c>
      <c r="D1947" t="s">
        <v>3678</v>
      </c>
      <c r="E1947" t="s">
        <v>116</v>
      </c>
      <c r="F1947" t="s">
        <v>1605</v>
      </c>
      <c r="G1947" t="s">
        <v>2749</v>
      </c>
      <c r="H1947" t="s">
        <v>613</v>
      </c>
      <c r="I1947" t="s">
        <v>2811</v>
      </c>
      <c r="J1947" t="s">
        <v>124</v>
      </c>
      <c r="K1947" t="s">
        <v>2195</v>
      </c>
      <c r="L1947">
        <v>0</v>
      </c>
      <c r="M1947">
        <v>796</v>
      </c>
      <c r="N1947" t="s">
        <v>10</v>
      </c>
      <c r="O1947">
        <v>1</v>
      </c>
      <c r="P1947">
        <v>3800</v>
      </c>
      <c r="Q1947">
        <f t="shared" si="91"/>
        <v>3800</v>
      </c>
      <c r="R1947">
        <f t="shared" si="92"/>
        <v>4256</v>
      </c>
      <c r="S1947"/>
      <c r="T1947" s="5"/>
      <c r="U1947" s="5"/>
      <c r="V1947" s="5"/>
      <c r="W1947" s="5"/>
      <c r="X1947" s="5"/>
      <c r="Y1947" s="5"/>
      <c r="Z1947" s="5"/>
      <c r="AA1947" s="5"/>
      <c r="AB1947" s="5"/>
      <c r="AC1947" s="5"/>
      <c r="AD1947" s="5"/>
      <c r="AE1947" s="5"/>
      <c r="AF1947" s="5"/>
      <c r="AG1947" s="5"/>
      <c r="AH1947" s="5"/>
      <c r="AI1947" s="5"/>
      <c r="AJ1947" s="5"/>
      <c r="AK1947" s="5"/>
      <c r="AL1947" s="5"/>
      <c r="AM1947" s="5"/>
      <c r="AN1947" s="5"/>
      <c r="AO1947" s="5"/>
      <c r="AP1947" s="5"/>
      <c r="AQ1947" s="5"/>
      <c r="AR1947" s="5"/>
      <c r="AS1947" s="5"/>
      <c r="AT1947" s="5"/>
      <c r="AU1947" s="5"/>
      <c r="AV1947" s="5"/>
      <c r="AW1947" s="5"/>
      <c r="AX1947" s="5"/>
      <c r="AY1947" s="5"/>
      <c r="AZ1947" s="5"/>
      <c r="BA1947" s="5"/>
      <c r="BB1947" s="5"/>
      <c r="BC1947" s="5"/>
      <c r="BD1947" s="5"/>
      <c r="BE1947" s="5"/>
      <c r="BF1947" s="5"/>
      <c r="BG1947" s="5"/>
      <c r="BH1947" s="5"/>
    </row>
    <row r="1948" spans="1:60" s="2" customFormat="1" ht="15" x14ac:dyDescent="0.25">
      <c r="A1948" t="s">
        <v>4276</v>
      </c>
      <c r="B1948" t="s">
        <v>25</v>
      </c>
      <c r="C1948" t="s">
        <v>3666</v>
      </c>
      <c r="D1948" t="s">
        <v>3677</v>
      </c>
      <c r="E1948" t="s">
        <v>116</v>
      </c>
      <c r="F1948" t="s">
        <v>1605</v>
      </c>
      <c r="G1948" t="s">
        <v>2749</v>
      </c>
      <c r="H1948" t="s">
        <v>757</v>
      </c>
      <c r="I1948" t="s">
        <v>2186</v>
      </c>
      <c r="J1948" t="s">
        <v>124</v>
      </c>
      <c r="K1948" t="s">
        <v>2195</v>
      </c>
      <c r="L1948">
        <v>0</v>
      </c>
      <c r="M1948">
        <v>796</v>
      </c>
      <c r="N1948" t="s">
        <v>10</v>
      </c>
      <c r="O1948">
        <v>1</v>
      </c>
      <c r="P1948">
        <v>3500</v>
      </c>
      <c r="Q1948">
        <f t="shared" si="91"/>
        <v>3500</v>
      </c>
      <c r="R1948">
        <f t="shared" si="92"/>
        <v>3920.0000000000005</v>
      </c>
      <c r="S1948"/>
      <c r="T1948" s="5"/>
      <c r="U1948" s="5"/>
      <c r="V1948" s="5"/>
      <c r="W1948" s="5"/>
      <c r="X1948" s="5"/>
      <c r="Y1948" s="5"/>
      <c r="Z1948" s="5"/>
      <c r="AA1948" s="5"/>
      <c r="AB1948" s="5"/>
      <c r="AC1948" s="5"/>
      <c r="AD1948" s="5"/>
      <c r="AE1948" s="5"/>
      <c r="AF1948" s="5"/>
      <c r="AG1948" s="5"/>
      <c r="AH1948" s="5"/>
      <c r="AI1948" s="5"/>
      <c r="AJ1948" s="5"/>
      <c r="AK1948" s="5"/>
      <c r="AL1948" s="5"/>
      <c r="AM1948" s="5"/>
      <c r="AN1948" s="5"/>
      <c r="AO1948" s="5"/>
      <c r="AP1948" s="5"/>
      <c r="AQ1948" s="5"/>
      <c r="AR1948" s="5"/>
      <c r="AS1948" s="5"/>
      <c r="AT1948" s="5"/>
      <c r="AU1948" s="5"/>
      <c r="AV1948" s="5"/>
      <c r="AW1948" s="5"/>
      <c r="AX1948" s="5"/>
      <c r="AY1948" s="5"/>
      <c r="AZ1948" s="5"/>
      <c r="BA1948" s="5"/>
      <c r="BB1948" s="5"/>
      <c r="BC1948" s="5"/>
      <c r="BD1948" s="5"/>
      <c r="BE1948" s="5"/>
      <c r="BF1948" s="5"/>
      <c r="BG1948" s="5"/>
      <c r="BH1948" s="5"/>
    </row>
    <row r="1949" spans="1:60" s="2" customFormat="1" ht="15" x14ac:dyDescent="0.25">
      <c r="A1949" t="s">
        <v>4277</v>
      </c>
      <c r="B1949" t="s">
        <v>25</v>
      </c>
      <c r="C1949" t="s">
        <v>3666</v>
      </c>
      <c r="D1949" t="s">
        <v>3678</v>
      </c>
      <c r="E1949" t="s">
        <v>116</v>
      </c>
      <c r="F1949" t="s">
        <v>1605</v>
      </c>
      <c r="G1949" t="s">
        <v>2749</v>
      </c>
      <c r="H1949" t="s">
        <v>757</v>
      </c>
      <c r="I1949" t="s">
        <v>2186</v>
      </c>
      <c r="J1949" t="s">
        <v>124</v>
      </c>
      <c r="K1949" t="s">
        <v>2195</v>
      </c>
      <c r="L1949">
        <v>0</v>
      </c>
      <c r="M1949">
        <v>796</v>
      </c>
      <c r="N1949" t="s">
        <v>10</v>
      </c>
      <c r="O1949">
        <v>1</v>
      </c>
      <c r="P1949">
        <v>3800</v>
      </c>
      <c r="Q1949">
        <f t="shared" si="91"/>
        <v>3800</v>
      </c>
      <c r="R1949">
        <f t="shared" si="92"/>
        <v>4256</v>
      </c>
      <c r="S1949"/>
      <c r="T1949" s="5"/>
      <c r="U1949" s="5"/>
      <c r="V1949" s="5"/>
      <c r="W1949" s="5"/>
      <c r="X1949" s="5"/>
      <c r="Y1949" s="5"/>
      <c r="Z1949" s="5"/>
      <c r="AA1949" s="5"/>
      <c r="AB1949" s="5"/>
      <c r="AC1949" s="5"/>
      <c r="AD1949" s="5"/>
      <c r="AE1949" s="5"/>
      <c r="AF1949" s="5"/>
      <c r="AG1949" s="5"/>
      <c r="AH1949" s="5"/>
      <c r="AI1949" s="5"/>
      <c r="AJ1949" s="5"/>
      <c r="AK1949" s="5"/>
      <c r="AL1949" s="5"/>
      <c r="AM1949" s="5"/>
      <c r="AN1949" s="5"/>
      <c r="AO1949" s="5"/>
      <c r="AP1949" s="5"/>
      <c r="AQ1949" s="5"/>
      <c r="AR1949" s="5"/>
      <c r="AS1949" s="5"/>
      <c r="AT1949" s="5"/>
      <c r="AU1949" s="5"/>
      <c r="AV1949" s="5"/>
      <c r="AW1949" s="5"/>
      <c r="AX1949" s="5"/>
      <c r="AY1949" s="5"/>
      <c r="AZ1949" s="5"/>
      <c r="BA1949" s="5"/>
      <c r="BB1949" s="5"/>
      <c r="BC1949" s="5"/>
      <c r="BD1949" s="5"/>
      <c r="BE1949" s="5"/>
      <c r="BF1949" s="5"/>
      <c r="BG1949" s="5"/>
      <c r="BH1949" s="5"/>
    </row>
    <row r="1950" spans="1:60" s="2" customFormat="1" ht="15" x14ac:dyDescent="0.25">
      <c r="A1950" t="s">
        <v>4278</v>
      </c>
      <c r="B1950" t="s">
        <v>25</v>
      </c>
      <c r="C1950" t="s">
        <v>3666</v>
      </c>
      <c r="D1950" t="s">
        <v>3677</v>
      </c>
      <c r="E1950" t="s">
        <v>116</v>
      </c>
      <c r="F1950" t="s">
        <v>1605</v>
      </c>
      <c r="G1950" t="s">
        <v>2749</v>
      </c>
      <c r="H1950" t="s">
        <v>131</v>
      </c>
      <c r="I1950" t="s">
        <v>2217</v>
      </c>
      <c r="J1950" t="s">
        <v>124</v>
      </c>
      <c r="K1950" t="s">
        <v>2195</v>
      </c>
      <c r="L1950">
        <v>0</v>
      </c>
      <c r="M1950">
        <v>796</v>
      </c>
      <c r="N1950" t="s">
        <v>10</v>
      </c>
      <c r="O1950">
        <v>1</v>
      </c>
      <c r="P1950">
        <v>3500</v>
      </c>
      <c r="Q1950">
        <f t="shared" si="91"/>
        <v>3500</v>
      </c>
      <c r="R1950">
        <f t="shared" si="92"/>
        <v>3920.0000000000005</v>
      </c>
      <c r="S1950"/>
      <c r="T1950" s="5"/>
      <c r="U1950" s="5"/>
      <c r="V1950" s="5"/>
      <c r="W1950" s="5"/>
      <c r="X1950" s="5"/>
      <c r="Y1950" s="5"/>
      <c r="Z1950" s="5"/>
      <c r="AA1950" s="5"/>
      <c r="AB1950" s="5"/>
      <c r="AC1950" s="5"/>
      <c r="AD1950" s="5"/>
      <c r="AE1950" s="5"/>
      <c r="AF1950" s="5"/>
      <c r="AG1950" s="5"/>
      <c r="AH1950" s="5"/>
      <c r="AI1950" s="5"/>
      <c r="AJ1950" s="5"/>
      <c r="AK1950" s="5"/>
      <c r="AL1950" s="5"/>
      <c r="AM1950" s="5"/>
      <c r="AN1950" s="5"/>
      <c r="AO1950" s="5"/>
      <c r="AP1950" s="5"/>
      <c r="AQ1950" s="5"/>
      <c r="AR1950" s="5"/>
      <c r="AS1950" s="5"/>
      <c r="AT1950" s="5"/>
      <c r="AU1950" s="5"/>
      <c r="AV1950" s="5"/>
      <c r="AW1950" s="5"/>
      <c r="AX1950" s="5"/>
      <c r="AY1950" s="5"/>
      <c r="AZ1950" s="5"/>
      <c r="BA1950" s="5"/>
      <c r="BB1950" s="5"/>
      <c r="BC1950" s="5"/>
      <c r="BD1950" s="5"/>
      <c r="BE1950" s="5"/>
      <c r="BF1950" s="5"/>
      <c r="BG1950" s="5"/>
      <c r="BH1950" s="5"/>
    </row>
    <row r="1951" spans="1:60" s="2" customFormat="1" ht="15" x14ac:dyDescent="0.25">
      <c r="A1951" t="s">
        <v>4279</v>
      </c>
      <c r="B1951" t="s">
        <v>25</v>
      </c>
      <c r="C1951" t="s">
        <v>3666</v>
      </c>
      <c r="D1951" t="s">
        <v>3678</v>
      </c>
      <c r="E1951" t="s">
        <v>116</v>
      </c>
      <c r="F1951" t="s">
        <v>1605</v>
      </c>
      <c r="G1951" t="s">
        <v>2749</v>
      </c>
      <c r="H1951" t="s">
        <v>131</v>
      </c>
      <c r="I1951" t="s">
        <v>2217</v>
      </c>
      <c r="J1951" t="s">
        <v>124</v>
      </c>
      <c r="K1951" t="s">
        <v>2195</v>
      </c>
      <c r="L1951">
        <v>0</v>
      </c>
      <c r="M1951">
        <v>796</v>
      </c>
      <c r="N1951" t="s">
        <v>10</v>
      </c>
      <c r="O1951">
        <v>1</v>
      </c>
      <c r="P1951">
        <v>3800</v>
      </c>
      <c r="Q1951">
        <f t="shared" si="91"/>
        <v>3800</v>
      </c>
      <c r="R1951">
        <f t="shared" si="92"/>
        <v>4256</v>
      </c>
      <c r="S1951"/>
      <c r="T1951" s="5"/>
      <c r="U1951" s="5"/>
      <c r="V1951" s="5"/>
      <c r="W1951" s="5"/>
      <c r="X1951" s="5"/>
      <c r="Y1951" s="5"/>
      <c r="Z1951" s="5"/>
      <c r="AA1951" s="5"/>
      <c r="AB1951" s="5"/>
      <c r="AC1951" s="5"/>
      <c r="AD1951" s="5"/>
      <c r="AE1951" s="5"/>
      <c r="AF1951" s="5"/>
      <c r="AG1951" s="5"/>
      <c r="AH1951" s="5"/>
      <c r="AI1951" s="5"/>
      <c r="AJ1951" s="5"/>
      <c r="AK1951" s="5"/>
      <c r="AL1951" s="5"/>
      <c r="AM1951" s="5"/>
      <c r="AN1951" s="5"/>
      <c r="AO1951" s="5"/>
      <c r="AP1951" s="5"/>
      <c r="AQ1951" s="5"/>
      <c r="AR1951" s="5"/>
      <c r="AS1951" s="5"/>
      <c r="AT1951" s="5"/>
      <c r="AU1951" s="5"/>
      <c r="AV1951" s="5"/>
      <c r="AW1951" s="5"/>
      <c r="AX1951" s="5"/>
      <c r="AY1951" s="5"/>
      <c r="AZ1951" s="5"/>
      <c r="BA1951" s="5"/>
      <c r="BB1951" s="5"/>
      <c r="BC1951" s="5"/>
      <c r="BD1951" s="5"/>
      <c r="BE1951" s="5"/>
      <c r="BF1951" s="5"/>
      <c r="BG1951" s="5"/>
      <c r="BH1951" s="5"/>
    </row>
    <row r="1952" spans="1:60" s="2" customFormat="1" ht="15" x14ac:dyDescent="0.25">
      <c r="A1952" t="s">
        <v>4280</v>
      </c>
      <c r="B1952" t="s">
        <v>25</v>
      </c>
      <c r="C1952" t="s">
        <v>3656</v>
      </c>
      <c r="D1952" t="s">
        <v>3657</v>
      </c>
      <c r="E1952" t="s">
        <v>26</v>
      </c>
      <c r="F1952" t="s">
        <v>1605</v>
      </c>
      <c r="G1952" t="s">
        <v>3325</v>
      </c>
      <c r="H1952" t="s">
        <v>128</v>
      </c>
      <c r="I1952" t="s">
        <v>3358</v>
      </c>
      <c r="J1952" t="s">
        <v>124</v>
      </c>
      <c r="K1952" t="s">
        <v>2195</v>
      </c>
      <c r="L1952">
        <v>0</v>
      </c>
      <c r="M1952">
        <v>796</v>
      </c>
      <c r="N1952" t="s">
        <v>10</v>
      </c>
      <c r="O1952">
        <v>1</v>
      </c>
      <c r="P1952">
        <v>12500</v>
      </c>
      <c r="Q1952">
        <f t="shared" ref="Q1952:Q1959" si="93">O1952*P1952</f>
        <v>12500</v>
      </c>
      <c r="R1952">
        <f t="shared" ref="R1952:R1959" si="94">Q1952*1.12</f>
        <v>14000.000000000002</v>
      </c>
      <c r="S1952"/>
      <c r="T1952" s="5"/>
      <c r="U1952" s="5"/>
      <c r="V1952" s="5"/>
      <c r="W1952" s="5"/>
      <c r="X1952" s="5"/>
      <c r="Y1952" s="5"/>
      <c r="Z1952" s="5"/>
      <c r="AA1952" s="5"/>
      <c r="AB1952" s="5"/>
      <c r="AC1952" s="5"/>
      <c r="AD1952" s="5"/>
      <c r="AE1952" s="5"/>
      <c r="AF1952" s="5"/>
      <c r="AG1952" s="5"/>
      <c r="AH1952" s="5"/>
      <c r="AI1952" s="5"/>
      <c r="AJ1952" s="5"/>
      <c r="AK1952" s="5"/>
      <c r="AL1952" s="5"/>
      <c r="AM1952" s="5"/>
      <c r="AN1952" s="5"/>
      <c r="AO1952" s="5"/>
      <c r="AP1952" s="5"/>
      <c r="AQ1952" s="5"/>
      <c r="AR1952" s="5"/>
      <c r="AS1952" s="5"/>
      <c r="AT1952" s="5"/>
      <c r="AU1952" s="5"/>
      <c r="AV1952" s="5"/>
      <c r="AW1952" s="5"/>
      <c r="AX1952" s="5"/>
      <c r="AY1952" s="5"/>
      <c r="AZ1952" s="5"/>
      <c r="BA1952" s="5"/>
      <c r="BB1952" s="5"/>
      <c r="BC1952" s="5"/>
      <c r="BD1952" s="5"/>
      <c r="BE1952" s="5"/>
      <c r="BF1952" s="5"/>
      <c r="BG1952" s="5"/>
      <c r="BH1952" s="5"/>
    </row>
    <row r="1953" spans="1:60" s="2" customFormat="1" ht="15" x14ac:dyDescent="0.25">
      <c r="A1953" t="s">
        <v>4281</v>
      </c>
      <c r="B1953" t="s">
        <v>25</v>
      </c>
      <c r="C1953" t="s">
        <v>3658</v>
      </c>
      <c r="D1953" t="s">
        <v>3659</v>
      </c>
      <c r="E1953" t="s">
        <v>26</v>
      </c>
      <c r="F1953" t="s">
        <v>1605</v>
      </c>
      <c r="G1953" t="s">
        <v>3325</v>
      </c>
      <c r="H1953" t="s">
        <v>145</v>
      </c>
      <c r="I1953" t="s">
        <v>3429</v>
      </c>
      <c r="J1953" t="s">
        <v>124</v>
      </c>
      <c r="K1953" t="s">
        <v>2195</v>
      </c>
      <c r="L1953">
        <v>0</v>
      </c>
      <c r="M1953">
        <v>796</v>
      </c>
      <c r="N1953" t="s">
        <v>10</v>
      </c>
      <c r="O1953">
        <v>6</v>
      </c>
      <c r="P1953">
        <v>18000</v>
      </c>
      <c r="Q1953">
        <f t="shared" si="93"/>
        <v>108000</v>
      </c>
      <c r="R1953">
        <f t="shared" si="94"/>
        <v>120960.00000000001</v>
      </c>
      <c r="S1953"/>
      <c r="T1953" s="5"/>
      <c r="U1953" s="5"/>
      <c r="V1953" s="5"/>
      <c r="W1953" s="5"/>
      <c r="X1953" s="5"/>
      <c r="Y1953" s="5"/>
      <c r="Z1953" s="5"/>
      <c r="AA1953" s="5"/>
      <c r="AB1953" s="5"/>
      <c r="AC1953" s="5"/>
      <c r="AD1953" s="5"/>
      <c r="AE1953" s="5"/>
      <c r="AF1953" s="5"/>
      <c r="AG1953" s="5"/>
      <c r="AH1953" s="5"/>
      <c r="AI1953" s="5"/>
      <c r="AJ1953" s="5"/>
      <c r="AK1953" s="5"/>
      <c r="AL1953" s="5"/>
      <c r="AM1953" s="5"/>
      <c r="AN1953" s="5"/>
      <c r="AO1953" s="5"/>
      <c r="AP1953" s="5"/>
      <c r="AQ1953" s="5"/>
      <c r="AR1953" s="5"/>
      <c r="AS1953" s="5"/>
      <c r="AT1953" s="5"/>
      <c r="AU1953" s="5"/>
      <c r="AV1953" s="5"/>
      <c r="AW1953" s="5"/>
      <c r="AX1953" s="5"/>
      <c r="AY1953" s="5"/>
      <c r="AZ1953" s="5"/>
      <c r="BA1953" s="5"/>
      <c r="BB1953" s="5"/>
      <c r="BC1953" s="5"/>
      <c r="BD1953" s="5"/>
      <c r="BE1953" s="5"/>
      <c r="BF1953" s="5"/>
      <c r="BG1953" s="5"/>
      <c r="BH1953" s="5"/>
    </row>
    <row r="1954" spans="1:60" s="2" customFormat="1" ht="15" x14ac:dyDescent="0.25">
      <c r="A1954" t="s">
        <v>4282</v>
      </c>
      <c r="B1954" t="s">
        <v>25</v>
      </c>
      <c r="C1954" t="s">
        <v>3660</v>
      </c>
      <c r="D1954" t="s">
        <v>3661</v>
      </c>
      <c r="E1954" t="s">
        <v>26</v>
      </c>
      <c r="F1954" t="s">
        <v>1605</v>
      </c>
      <c r="G1954" t="s">
        <v>3325</v>
      </c>
      <c r="H1954" t="s">
        <v>125</v>
      </c>
      <c r="I1954" t="s">
        <v>2216</v>
      </c>
      <c r="J1954" t="s">
        <v>124</v>
      </c>
      <c r="K1954" t="s">
        <v>2195</v>
      </c>
      <c r="L1954">
        <v>0</v>
      </c>
      <c r="M1954">
        <v>796</v>
      </c>
      <c r="N1954" t="s">
        <v>10</v>
      </c>
      <c r="O1954">
        <v>2</v>
      </c>
      <c r="P1954">
        <v>14000</v>
      </c>
      <c r="Q1954">
        <f t="shared" si="93"/>
        <v>28000</v>
      </c>
      <c r="R1954">
        <f t="shared" si="94"/>
        <v>31360.000000000004</v>
      </c>
      <c r="S1954"/>
      <c r="T1954" s="5"/>
      <c r="U1954" s="5"/>
      <c r="V1954" s="5"/>
      <c r="W1954" s="5"/>
      <c r="X1954" s="5"/>
      <c r="Y1954" s="5"/>
      <c r="Z1954" s="5"/>
      <c r="AA1954" s="5"/>
      <c r="AB1954" s="5"/>
      <c r="AC1954" s="5"/>
      <c r="AD1954" s="5"/>
      <c r="AE1954" s="5"/>
      <c r="AF1954" s="5"/>
      <c r="AG1954" s="5"/>
      <c r="AH1954" s="5"/>
      <c r="AI1954" s="5"/>
      <c r="AJ1954" s="5"/>
      <c r="AK1954" s="5"/>
      <c r="AL1954" s="5"/>
      <c r="AM1954" s="5"/>
      <c r="AN1954" s="5"/>
      <c r="AO1954" s="5"/>
      <c r="AP1954" s="5"/>
      <c r="AQ1954" s="5"/>
      <c r="AR1954" s="5"/>
      <c r="AS1954" s="5"/>
      <c r="AT1954" s="5"/>
      <c r="AU1954" s="5"/>
      <c r="AV1954" s="5"/>
      <c r="AW1954" s="5"/>
      <c r="AX1954" s="5"/>
      <c r="AY1954" s="5"/>
      <c r="AZ1954" s="5"/>
      <c r="BA1954" s="5"/>
      <c r="BB1954" s="5"/>
      <c r="BC1954" s="5"/>
      <c r="BD1954" s="5"/>
      <c r="BE1954" s="5"/>
      <c r="BF1954" s="5"/>
      <c r="BG1954" s="5"/>
      <c r="BH1954" s="5"/>
    </row>
    <row r="1955" spans="1:60" s="2" customFormat="1" ht="15" x14ac:dyDescent="0.25">
      <c r="A1955" t="s">
        <v>4283</v>
      </c>
      <c r="B1955" t="s">
        <v>25</v>
      </c>
      <c r="C1955" t="s">
        <v>3662</v>
      </c>
      <c r="D1955" t="s">
        <v>3663</v>
      </c>
      <c r="E1955" t="s">
        <v>26</v>
      </c>
      <c r="F1955" t="s">
        <v>1605</v>
      </c>
      <c r="G1955" t="s">
        <v>3325</v>
      </c>
      <c r="H1955" t="s">
        <v>1488</v>
      </c>
      <c r="I1955" t="s">
        <v>3421</v>
      </c>
      <c r="J1955" t="s">
        <v>124</v>
      </c>
      <c r="K1955" t="s">
        <v>2195</v>
      </c>
      <c r="L1955">
        <v>0</v>
      </c>
      <c r="M1955">
        <v>796</v>
      </c>
      <c r="N1955" t="s">
        <v>10</v>
      </c>
      <c r="O1955">
        <v>2</v>
      </c>
      <c r="P1955">
        <v>14000</v>
      </c>
      <c r="Q1955">
        <f t="shared" si="93"/>
        <v>28000</v>
      </c>
      <c r="R1955">
        <f t="shared" si="94"/>
        <v>31360.000000000004</v>
      </c>
      <c r="S1955"/>
      <c r="T1955" s="5"/>
      <c r="U1955" s="5"/>
      <c r="V1955" s="5"/>
      <c r="W1955" s="5"/>
      <c r="X1955" s="5"/>
      <c r="Y1955" s="5"/>
      <c r="Z1955" s="5"/>
      <c r="AA1955" s="5"/>
      <c r="AB1955" s="5"/>
      <c r="AC1955" s="5"/>
      <c r="AD1955" s="5"/>
      <c r="AE1955" s="5"/>
      <c r="AF1955" s="5"/>
      <c r="AG1955" s="5"/>
      <c r="AH1955" s="5"/>
      <c r="AI1955" s="5"/>
      <c r="AJ1955" s="5"/>
      <c r="AK1955" s="5"/>
      <c r="AL1955" s="5"/>
      <c r="AM1955" s="5"/>
      <c r="AN1955" s="5"/>
      <c r="AO1955" s="5"/>
      <c r="AP1955" s="5"/>
      <c r="AQ1955" s="5"/>
      <c r="AR1955" s="5"/>
      <c r="AS1955" s="5"/>
      <c r="AT1955" s="5"/>
      <c r="AU1955" s="5"/>
      <c r="AV1955" s="5"/>
      <c r="AW1955" s="5"/>
      <c r="AX1955" s="5"/>
      <c r="AY1955" s="5"/>
      <c r="AZ1955" s="5"/>
      <c r="BA1955" s="5"/>
      <c r="BB1955" s="5"/>
      <c r="BC1955" s="5"/>
      <c r="BD1955" s="5"/>
      <c r="BE1955" s="5"/>
      <c r="BF1955" s="5"/>
      <c r="BG1955" s="5"/>
      <c r="BH1955" s="5"/>
    </row>
    <row r="1956" spans="1:60" s="2" customFormat="1" ht="15" x14ac:dyDescent="0.25">
      <c r="A1956" t="s">
        <v>4284</v>
      </c>
      <c r="B1956" t="s">
        <v>25</v>
      </c>
      <c r="C1956" t="s">
        <v>3662</v>
      </c>
      <c r="D1956" t="s">
        <v>3663</v>
      </c>
      <c r="E1956" t="s">
        <v>26</v>
      </c>
      <c r="F1956" t="s">
        <v>1605</v>
      </c>
      <c r="G1956" t="s">
        <v>3325</v>
      </c>
      <c r="H1956" t="s">
        <v>880</v>
      </c>
      <c r="I1956" t="s">
        <v>2813</v>
      </c>
      <c r="J1956" t="s">
        <v>124</v>
      </c>
      <c r="K1956" t="s">
        <v>2195</v>
      </c>
      <c r="L1956">
        <v>0</v>
      </c>
      <c r="M1956">
        <v>796</v>
      </c>
      <c r="N1956" t="s">
        <v>10</v>
      </c>
      <c r="O1956">
        <v>2</v>
      </c>
      <c r="P1956">
        <v>14000</v>
      </c>
      <c r="Q1956">
        <f t="shared" si="93"/>
        <v>28000</v>
      </c>
      <c r="R1956">
        <f t="shared" si="94"/>
        <v>31360.000000000004</v>
      </c>
      <c r="S1956"/>
      <c r="T1956" s="5"/>
      <c r="U1956" s="5"/>
      <c r="V1956" s="5"/>
      <c r="W1956" s="5"/>
      <c r="X1956" s="5"/>
      <c r="Y1956" s="5"/>
      <c r="Z1956" s="5"/>
      <c r="AA1956" s="5"/>
      <c r="AB1956" s="5"/>
      <c r="AC1956" s="5"/>
      <c r="AD1956" s="5"/>
      <c r="AE1956" s="5"/>
      <c r="AF1956" s="5"/>
      <c r="AG1956" s="5"/>
      <c r="AH1956" s="5"/>
      <c r="AI1956" s="5"/>
      <c r="AJ1956" s="5"/>
      <c r="AK1956" s="5"/>
      <c r="AL1956" s="5"/>
      <c r="AM1956" s="5"/>
      <c r="AN1956" s="5"/>
      <c r="AO1956" s="5"/>
      <c r="AP1956" s="5"/>
      <c r="AQ1956" s="5"/>
      <c r="AR1956" s="5"/>
      <c r="AS1956" s="5"/>
      <c r="AT1956" s="5"/>
      <c r="AU1956" s="5"/>
      <c r="AV1956" s="5"/>
      <c r="AW1956" s="5"/>
      <c r="AX1956" s="5"/>
      <c r="AY1956" s="5"/>
      <c r="AZ1956" s="5"/>
      <c r="BA1956" s="5"/>
      <c r="BB1956" s="5"/>
      <c r="BC1956" s="5"/>
      <c r="BD1956" s="5"/>
      <c r="BE1956" s="5"/>
      <c r="BF1956" s="5"/>
      <c r="BG1956" s="5"/>
      <c r="BH1956" s="5"/>
    </row>
    <row r="1957" spans="1:60" s="2" customFormat="1" ht="15" x14ac:dyDescent="0.25">
      <c r="A1957" t="s">
        <v>4285</v>
      </c>
      <c r="B1957" t="s">
        <v>25</v>
      </c>
      <c r="C1957" t="s">
        <v>3662</v>
      </c>
      <c r="D1957" t="s">
        <v>3663</v>
      </c>
      <c r="E1957" t="s">
        <v>26</v>
      </c>
      <c r="F1957" t="s">
        <v>1605</v>
      </c>
      <c r="G1957" t="s">
        <v>3325</v>
      </c>
      <c r="H1957" t="s">
        <v>2661</v>
      </c>
      <c r="I1957" t="s">
        <v>2215</v>
      </c>
      <c r="J1957" t="s">
        <v>124</v>
      </c>
      <c r="K1957" t="s">
        <v>2195</v>
      </c>
      <c r="L1957">
        <v>0</v>
      </c>
      <c r="M1957">
        <v>796</v>
      </c>
      <c r="N1957" t="s">
        <v>10</v>
      </c>
      <c r="O1957">
        <v>2</v>
      </c>
      <c r="P1957">
        <v>14000</v>
      </c>
      <c r="Q1957">
        <f t="shared" si="93"/>
        <v>28000</v>
      </c>
      <c r="R1957">
        <f t="shared" si="94"/>
        <v>31360.000000000004</v>
      </c>
      <c r="S1957"/>
      <c r="T1957" s="5"/>
      <c r="U1957" s="5"/>
      <c r="V1957" s="5"/>
      <c r="W1957" s="5"/>
      <c r="X1957" s="5"/>
      <c r="Y1957" s="5"/>
      <c r="Z1957" s="5"/>
      <c r="AA1957" s="5"/>
      <c r="AB1957" s="5"/>
      <c r="AC1957" s="5"/>
      <c r="AD1957" s="5"/>
      <c r="AE1957" s="5"/>
      <c r="AF1957" s="5"/>
      <c r="AG1957" s="5"/>
      <c r="AH1957" s="5"/>
      <c r="AI1957" s="5"/>
      <c r="AJ1957" s="5"/>
      <c r="AK1957" s="5"/>
      <c r="AL1957" s="5"/>
      <c r="AM1957" s="5"/>
      <c r="AN1957" s="5"/>
      <c r="AO1957" s="5"/>
      <c r="AP1957" s="5"/>
      <c r="AQ1957" s="5"/>
      <c r="AR1957" s="5"/>
      <c r="AS1957" s="5"/>
      <c r="AT1957" s="5"/>
      <c r="AU1957" s="5"/>
      <c r="AV1957" s="5"/>
      <c r="AW1957" s="5"/>
      <c r="AX1957" s="5"/>
      <c r="AY1957" s="5"/>
      <c r="AZ1957" s="5"/>
      <c r="BA1957" s="5"/>
      <c r="BB1957" s="5"/>
      <c r="BC1957" s="5"/>
      <c r="BD1957" s="5"/>
      <c r="BE1957" s="5"/>
      <c r="BF1957" s="5"/>
      <c r="BG1957" s="5"/>
      <c r="BH1957" s="5"/>
    </row>
    <row r="1958" spans="1:60" s="2" customFormat="1" ht="15" x14ac:dyDescent="0.25">
      <c r="A1958" t="s">
        <v>4286</v>
      </c>
      <c r="B1958" t="s">
        <v>25</v>
      </c>
      <c r="C1958" t="s">
        <v>3664</v>
      </c>
      <c r="D1958" t="s">
        <v>3663</v>
      </c>
      <c r="E1958" t="s">
        <v>26</v>
      </c>
      <c r="F1958" t="s">
        <v>1605</v>
      </c>
      <c r="G1958" t="s">
        <v>3325</v>
      </c>
      <c r="H1958" t="s">
        <v>880</v>
      </c>
      <c r="I1958" t="s">
        <v>2813</v>
      </c>
      <c r="J1958" t="s">
        <v>124</v>
      </c>
      <c r="K1958" t="s">
        <v>2195</v>
      </c>
      <c r="L1958">
        <v>0</v>
      </c>
      <c r="M1958">
        <v>796</v>
      </c>
      <c r="N1958" t="s">
        <v>10</v>
      </c>
      <c r="O1958">
        <v>2</v>
      </c>
      <c r="P1958">
        <v>18000</v>
      </c>
      <c r="Q1958">
        <f t="shared" si="93"/>
        <v>36000</v>
      </c>
      <c r="R1958">
        <f t="shared" si="94"/>
        <v>40320.000000000007</v>
      </c>
      <c r="S1958"/>
      <c r="T1958" s="5"/>
      <c r="U1958" s="5"/>
      <c r="V1958" s="5"/>
      <c r="W1958" s="5"/>
      <c r="X1958" s="5"/>
      <c r="Y1958" s="5"/>
      <c r="Z1958" s="5"/>
      <c r="AA1958" s="5"/>
      <c r="AB1958" s="5"/>
      <c r="AC1958" s="5"/>
      <c r="AD1958" s="5"/>
      <c r="AE1958" s="5"/>
      <c r="AF1958" s="5"/>
      <c r="AG1958" s="5"/>
      <c r="AH1958" s="5"/>
      <c r="AI1958" s="5"/>
      <c r="AJ1958" s="5"/>
      <c r="AK1958" s="5"/>
      <c r="AL1958" s="5"/>
      <c r="AM1958" s="5"/>
      <c r="AN1958" s="5"/>
      <c r="AO1958" s="5"/>
      <c r="AP1958" s="5"/>
      <c r="AQ1958" s="5"/>
      <c r="AR1958" s="5"/>
      <c r="AS1958" s="5"/>
      <c r="AT1958" s="5"/>
      <c r="AU1958" s="5"/>
      <c r="AV1958" s="5"/>
      <c r="AW1958" s="5"/>
      <c r="AX1958" s="5"/>
      <c r="AY1958" s="5"/>
      <c r="AZ1958" s="5"/>
      <c r="BA1958" s="5"/>
      <c r="BB1958" s="5"/>
      <c r="BC1958" s="5"/>
      <c r="BD1958" s="5"/>
      <c r="BE1958" s="5"/>
      <c r="BF1958" s="5"/>
      <c r="BG1958" s="5"/>
      <c r="BH1958" s="5"/>
    </row>
    <row r="1959" spans="1:60" s="2" customFormat="1" ht="15" x14ac:dyDescent="0.25">
      <c r="A1959" t="s">
        <v>4287</v>
      </c>
      <c r="B1959" t="s">
        <v>25</v>
      </c>
      <c r="C1959" t="s">
        <v>3665</v>
      </c>
      <c r="D1959" t="s">
        <v>3663</v>
      </c>
      <c r="E1959" t="s">
        <v>26</v>
      </c>
      <c r="F1959" t="s">
        <v>1605</v>
      </c>
      <c r="G1959" t="s">
        <v>3325</v>
      </c>
      <c r="H1959" t="s">
        <v>1488</v>
      </c>
      <c r="I1959" t="s">
        <v>3421</v>
      </c>
      <c r="J1959" t="s">
        <v>124</v>
      </c>
      <c r="K1959" t="s">
        <v>2195</v>
      </c>
      <c r="L1959">
        <v>0</v>
      </c>
      <c r="M1959">
        <v>796</v>
      </c>
      <c r="N1959" t="s">
        <v>10</v>
      </c>
      <c r="O1959">
        <v>1</v>
      </c>
      <c r="P1959">
        <v>14000</v>
      </c>
      <c r="Q1959">
        <f t="shared" si="93"/>
        <v>14000</v>
      </c>
      <c r="R1959">
        <f t="shared" si="94"/>
        <v>15680.000000000002</v>
      </c>
      <c r="S1959"/>
      <c r="T1959" s="5"/>
      <c r="U1959" s="5"/>
      <c r="V1959" s="5"/>
      <c r="W1959" s="5"/>
      <c r="X1959" s="5"/>
      <c r="Y1959" s="5"/>
      <c r="Z1959" s="5"/>
      <c r="AA1959" s="5"/>
      <c r="AB1959" s="5"/>
      <c r="AC1959" s="5"/>
      <c r="AD1959" s="5"/>
      <c r="AE1959" s="5"/>
      <c r="AF1959" s="5"/>
      <c r="AG1959" s="5"/>
      <c r="AH1959" s="5"/>
      <c r="AI1959" s="5"/>
      <c r="AJ1959" s="5"/>
      <c r="AK1959" s="5"/>
      <c r="AL1959" s="5"/>
      <c r="AM1959" s="5"/>
      <c r="AN1959" s="5"/>
      <c r="AO1959" s="5"/>
      <c r="AP1959" s="5"/>
      <c r="AQ1959" s="5"/>
      <c r="AR1959" s="5"/>
      <c r="AS1959" s="5"/>
      <c r="AT1959" s="5"/>
      <c r="AU1959" s="5"/>
      <c r="AV1959" s="5"/>
      <c r="AW1959" s="5"/>
      <c r="AX1959" s="5"/>
      <c r="AY1959" s="5"/>
      <c r="AZ1959" s="5"/>
      <c r="BA1959" s="5"/>
      <c r="BB1959" s="5"/>
      <c r="BC1959" s="5"/>
      <c r="BD1959" s="5"/>
      <c r="BE1959" s="5"/>
      <c r="BF1959" s="5"/>
      <c r="BG1959" s="5"/>
      <c r="BH1959" s="5"/>
    </row>
    <row r="1960" spans="1:60" s="2" customFormat="1" ht="15" x14ac:dyDescent="0.25">
      <c r="A1960" t="s">
        <v>4288</v>
      </c>
      <c r="B1960" t="s">
        <v>25</v>
      </c>
      <c r="C1960" t="s">
        <v>3149</v>
      </c>
      <c r="D1960" t="s">
        <v>3680</v>
      </c>
      <c r="E1960" t="s">
        <v>26</v>
      </c>
      <c r="F1960" t="s">
        <v>1605</v>
      </c>
      <c r="G1960" t="s">
        <v>3325</v>
      </c>
      <c r="H1960" t="s">
        <v>125</v>
      </c>
      <c r="I1960" t="s">
        <v>2205</v>
      </c>
      <c r="J1960" t="s">
        <v>124</v>
      </c>
      <c r="K1960" t="s">
        <v>2195</v>
      </c>
      <c r="L1960">
        <v>0</v>
      </c>
      <c r="M1960">
        <v>796</v>
      </c>
      <c r="N1960" t="s">
        <v>10</v>
      </c>
      <c r="O1960">
        <v>2</v>
      </c>
      <c r="P1960">
        <v>12600</v>
      </c>
      <c r="Q1960">
        <f t="shared" si="91"/>
        <v>25200</v>
      </c>
      <c r="R1960">
        <f t="shared" si="92"/>
        <v>28224.000000000004</v>
      </c>
      <c r="S1960"/>
      <c r="T1960" s="5"/>
      <c r="U1960" s="5"/>
      <c r="V1960" s="5"/>
      <c r="W1960" s="5"/>
      <c r="X1960" s="5"/>
      <c r="Y1960" s="5"/>
      <c r="Z1960" s="5"/>
      <c r="AA1960" s="5"/>
      <c r="AB1960" s="5"/>
      <c r="AC1960" s="5"/>
      <c r="AD1960" s="5"/>
      <c r="AE1960" s="5"/>
      <c r="AF1960" s="5"/>
      <c r="AG1960" s="5"/>
      <c r="AH1960" s="5"/>
      <c r="AI1960" s="5"/>
      <c r="AJ1960" s="5"/>
      <c r="AK1960" s="5"/>
      <c r="AL1960" s="5"/>
      <c r="AM1960" s="5"/>
      <c r="AN1960" s="5"/>
      <c r="AO1960" s="5"/>
      <c r="AP1960" s="5"/>
      <c r="AQ1960" s="5"/>
      <c r="AR1960" s="5"/>
      <c r="AS1960" s="5"/>
      <c r="AT1960" s="5"/>
      <c r="AU1960" s="5"/>
      <c r="AV1960" s="5"/>
      <c r="AW1960" s="5"/>
      <c r="AX1960" s="5"/>
      <c r="AY1960" s="5"/>
      <c r="AZ1960" s="5"/>
      <c r="BA1960" s="5"/>
      <c r="BB1960" s="5"/>
      <c r="BC1960" s="5"/>
      <c r="BD1960" s="5"/>
      <c r="BE1960" s="5"/>
      <c r="BF1960" s="5"/>
      <c r="BG1960" s="5"/>
      <c r="BH1960" s="5"/>
    </row>
    <row r="1961" spans="1:60" s="2" customFormat="1" ht="15" x14ac:dyDescent="0.25">
      <c r="A1961" t="s">
        <v>4289</v>
      </c>
      <c r="B1961" t="s">
        <v>25</v>
      </c>
      <c r="C1961" t="s">
        <v>3149</v>
      </c>
      <c r="D1961" t="s">
        <v>3681</v>
      </c>
      <c r="E1961" t="s">
        <v>26</v>
      </c>
      <c r="F1961" t="s">
        <v>1605</v>
      </c>
      <c r="G1961" t="s">
        <v>3325</v>
      </c>
      <c r="H1961" t="s">
        <v>125</v>
      </c>
      <c r="I1961" t="s">
        <v>2216</v>
      </c>
      <c r="J1961" t="s">
        <v>124</v>
      </c>
      <c r="K1961" t="s">
        <v>2195</v>
      </c>
      <c r="L1961">
        <v>0</v>
      </c>
      <c r="M1961">
        <v>796</v>
      </c>
      <c r="N1961" t="s">
        <v>10</v>
      </c>
      <c r="O1961">
        <v>2</v>
      </c>
      <c r="P1961">
        <v>12600</v>
      </c>
      <c r="Q1961">
        <f t="shared" si="91"/>
        <v>25200</v>
      </c>
      <c r="R1961">
        <f t="shared" si="92"/>
        <v>28224.000000000004</v>
      </c>
      <c r="S1961"/>
      <c r="T1961" s="5"/>
      <c r="U1961" s="5"/>
      <c r="V1961" s="5"/>
      <c r="W1961" s="5"/>
      <c r="X1961" s="5"/>
      <c r="Y1961" s="5"/>
      <c r="Z1961" s="5"/>
      <c r="AA1961" s="5"/>
      <c r="AB1961" s="5"/>
      <c r="AC1961" s="5"/>
      <c r="AD1961" s="5"/>
      <c r="AE1961" s="5"/>
      <c r="AF1961" s="5"/>
      <c r="AG1961" s="5"/>
      <c r="AH1961" s="5"/>
      <c r="AI1961" s="5"/>
      <c r="AJ1961" s="5"/>
      <c r="AK1961" s="5"/>
      <c r="AL1961" s="5"/>
      <c r="AM1961" s="5"/>
      <c r="AN1961" s="5"/>
      <c r="AO1961" s="5"/>
      <c r="AP1961" s="5"/>
      <c r="AQ1961" s="5"/>
      <c r="AR1961" s="5"/>
      <c r="AS1961" s="5"/>
      <c r="AT1961" s="5"/>
      <c r="AU1961" s="5"/>
      <c r="AV1961" s="5"/>
      <c r="AW1961" s="5"/>
      <c r="AX1961" s="5"/>
      <c r="AY1961" s="5"/>
      <c r="AZ1961" s="5"/>
      <c r="BA1961" s="5"/>
      <c r="BB1961" s="5"/>
      <c r="BC1961" s="5"/>
      <c r="BD1961" s="5"/>
      <c r="BE1961" s="5"/>
      <c r="BF1961" s="5"/>
      <c r="BG1961" s="5"/>
      <c r="BH1961" s="5"/>
    </row>
    <row r="1962" spans="1:60" s="2" customFormat="1" ht="15" x14ac:dyDescent="0.25">
      <c r="A1962" t="s">
        <v>4290</v>
      </c>
      <c r="B1962" t="s">
        <v>25</v>
      </c>
      <c r="C1962" t="s">
        <v>3149</v>
      </c>
      <c r="D1962" t="s">
        <v>3682</v>
      </c>
      <c r="E1962" t="s">
        <v>26</v>
      </c>
      <c r="F1962" t="s">
        <v>1605</v>
      </c>
      <c r="G1962" t="s">
        <v>3325</v>
      </c>
      <c r="H1962" t="s">
        <v>125</v>
      </c>
      <c r="I1962" t="s">
        <v>2216</v>
      </c>
      <c r="J1962" t="s">
        <v>124</v>
      </c>
      <c r="K1962" t="s">
        <v>2195</v>
      </c>
      <c r="L1962">
        <v>0</v>
      </c>
      <c r="M1962">
        <v>796</v>
      </c>
      <c r="N1962" t="s">
        <v>10</v>
      </c>
      <c r="O1962">
        <v>2</v>
      </c>
      <c r="P1962">
        <v>23500</v>
      </c>
      <c r="Q1962">
        <f t="shared" si="91"/>
        <v>47000</v>
      </c>
      <c r="R1962">
        <f t="shared" si="92"/>
        <v>52640.000000000007</v>
      </c>
      <c r="S1962"/>
      <c r="T1962" s="5"/>
      <c r="U1962" s="5"/>
      <c r="V1962" s="5"/>
      <c r="W1962" s="5"/>
      <c r="X1962" s="5"/>
      <c r="Y1962" s="5"/>
      <c r="Z1962" s="5"/>
      <c r="AA1962" s="5"/>
      <c r="AB1962" s="5"/>
      <c r="AC1962" s="5"/>
      <c r="AD1962" s="5"/>
      <c r="AE1962" s="5"/>
      <c r="AF1962" s="5"/>
      <c r="AG1962" s="5"/>
      <c r="AH1962" s="5"/>
      <c r="AI1962" s="5"/>
      <c r="AJ1962" s="5"/>
      <c r="AK1962" s="5"/>
      <c r="AL1962" s="5"/>
      <c r="AM1962" s="5"/>
      <c r="AN1962" s="5"/>
      <c r="AO1962" s="5"/>
      <c r="AP1962" s="5"/>
      <c r="AQ1962" s="5"/>
      <c r="AR1962" s="5"/>
      <c r="AS1962" s="5"/>
      <c r="AT1962" s="5"/>
      <c r="AU1962" s="5"/>
      <c r="AV1962" s="5"/>
      <c r="AW1962" s="5"/>
      <c r="AX1962" s="5"/>
      <c r="AY1962" s="5"/>
      <c r="AZ1962" s="5"/>
      <c r="BA1962" s="5"/>
      <c r="BB1962" s="5"/>
      <c r="BC1962" s="5"/>
      <c r="BD1962" s="5"/>
      <c r="BE1962" s="5"/>
      <c r="BF1962" s="5"/>
      <c r="BG1962" s="5"/>
      <c r="BH1962" s="5"/>
    </row>
    <row r="1963" spans="1:60" s="2" customFormat="1" ht="15" x14ac:dyDescent="0.25">
      <c r="A1963" t="s">
        <v>4291</v>
      </c>
      <c r="B1963" t="s">
        <v>25</v>
      </c>
      <c r="C1963" t="s">
        <v>3683</v>
      </c>
      <c r="D1963" t="s">
        <v>3663</v>
      </c>
      <c r="E1963" t="s">
        <v>26</v>
      </c>
      <c r="F1963" t="s">
        <v>1605</v>
      </c>
      <c r="G1963" t="s">
        <v>3325</v>
      </c>
      <c r="H1963" t="s">
        <v>125</v>
      </c>
      <c r="I1963" t="s">
        <v>2206</v>
      </c>
      <c r="J1963" t="s">
        <v>124</v>
      </c>
      <c r="K1963" t="s">
        <v>2195</v>
      </c>
      <c r="L1963">
        <v>0</v>
      </c>
      <c r="M1963">
        <v>796</v>
      </c>
      <c r="N1963" t="s">
        <v>10</v>
      </c>
      <c r="O1963">
        <v>6</v>
      </c>
      <c r="P1963">
        <v>30360</v>
      </c>
      <c r="Q1963">
        <f t="shared" si="91"/>
        <v>182160</v>
      </c>
      <c r="R1963">
        <f t="shared" si="92"/>
        <v>204019.20000000001</v>
      </c>
      <c r="S1963"/>
      <c r="T1963" s="5"/>
      <c r="U1963" s="5"/>
      <c r="V1963" s="5"/>
      <c r="W1963" s="5"/>
      <c r="X1963" s="5"/>
      <c r="Y1963" s="5"/>
      <c r="Z1963" s="5"/>
      <c r="AA1963" s="5"/>
      <c r="AB1963" s="5"/>
      <c r="AC1963" s="5"/>
      <c r="AD1963" s="5"/>
      <c r="AE1963" s="5"/>
      <c r="AF1963" s="5"/>
      <c r="AG1963" s="5"/>
      <c r="AH1963" s="5"/>
      <c r="AI1963" s="5"/>
      <c r="AJ1963" s="5"/>
      <c r="AK1963" s="5"/>
      <c r="AL1963" s="5"/>
      <c r="AM1963" s="5"/>
      <c r="AN1963" s="5"/>
      <c r="AO1963" s="5"/>
      <c r="AP1963" s="5"/>
      <c r="AQ1963" s="5"/>
      <c r="AR1963" s="5"/>
      <c r="AS1963" s="5"/>
      <c r="AT1963" s="5"/>
      <c r="AU1963" s="5"/>
      <c r="AV1963" s="5"/>
      <c r="AW1963" s="5"/>
      <c r="AX1963" s="5"/>
      <c r="AY1963" s="5"/>
      <c r="AZ1963" s="5"/>
      <c r="BA1963" s="5"/>
      <c r="BB1963" s="5"/>
      <c r="BC1963" s="5"/>
      <c r="BD1963" s="5"/>
      <c r="BE1963" s="5"/>
      <c r="BF1963" s="5"/>
      <c r="BG1963" s="5"/>
      <c r="BH1963" s="5"/>
    </row>
    <row r="1964" spans="1:60" s="2" customFormat="1" ht="15" x14ac:dyDescent="0.25">
      <c r="A1964" t="s">
        <v>4292</v>
      </c>
      <c r="B1964" t="s">
        <v>25</v>
      </c>
      <c r="C1964" t="s">
        <v>3684</v>
      </c>
      <c r="D1964" t="s">
        <v>3685</v>
      </c>
      <c r="E1964" t="s">
        <v>26</v>
      </c>
      <c r="F1964" t="s">
        <v>1605</v>
      </c>
      <c r="G1964" t="s">
        <v>3325</v>
      </c>
      <c r="H1964" t="s">
        <v>145</v>
      </c>
      <c r="I1964" t="s">
        <v>1855</v>
      </c>
      <c r="J1964" t="s">
        <v>124</v>
      </c>
      <c r="K1964" t="s">
        <v>2195</v>
      </c>
      <c r="L1964">
        <v>0</v>
      </c>
      <c r="M1964">
        <v>796</v>
      </c>
      <c r="N1964" t="s">
        <v>10</v>
      </c>
      <c r="O1964">
        <v>1</v>
      </c>
      <c r="P1964">
        <v>48000</v>
      </c>
      <c r="Q1964">
        <f t="shared" si="91"/>
        <v>48000</v>
      </c>
      <c r="R1964">
        <f t="shared" si="92"/>
        <v>53760.000000000007</v>
      </c>
      <c r="S1964"/>
      <c r="T1964" s="5"/>
      <c r="U1964" s="5"/>
      <c r="V1964" s="5"/>
      <c r="W1964" s="5"/>
      <c r="X1964" s="5"/>
      <c r="Y1964" s="5"/>
      <c r="Z1964" s="5"/>
      <c r="AA1964" s="5"/>
      <c r="AB1964" s="5"/>
      <c r="AC1964" s="5"/>
      <c r="AD1964" s="5"/>
      <c r="AE1964" s="5"/>
      <c r="AF1964" s="5"/>
      <c r="AG1964" s="5"/>
      <c r="AH1964" s="5"/>
      <c r="AI1964" s="5"/>
      <c r="AJ1964" s="5"/>
      <c r="AK1964" s="5"/>
      <c r="AL1964" s="5"/>
      <c r="AM1964" s="5"/>
      <c r="AN1964" s="5"/>
      <c r="AO1964" s="5"/>
      <c r="AP1964" s="5"/>
      <c r="AQ1964" s="5"/>
      <c r="AR1964" s="5"/>
      <c r="AS1964" s="5"/>
      <c r="AT1964" s="5"/>
      <c r="AU1964" s="5"/>
      <c r="AV1964" s="5"/>
      <c r="AW1964" s="5"/>
      <c r="AX1964" s="5"/>
      <c r="AY1964" s="5"/>
      <c r="AZ1964" s="5"/>
      <c r="BA1964" s="5"/>
      <c r="BB1964" s="5"/>
      <c r="BC1964" s="5"/>
      <c r="BD1964" s="5"/>
      <c r="BE1964" s="5"/>
      <c r="BF1964" s="5"/>
      <c r="BG1964" s="5"/>
      <c r="BH1964" s="5"/>
    </row>
    <row r="1965" spans="1:60" s="2" customFormat="1" ht="15" x14ac:dyDescent="0.25">
      <c r="A1965" t="s">
        <v>4293</v>
      </c>
      <c r="B1965" t="s">
        <v>25</v>
      </c>
      <c r="C1965" t="s">
        <v>3684</v>
      </c>
      <c r="D1965" t="s">
        <v>3686</v>
      </c>
      <c r="E1965" t="s">
        <v>26</v>
      </c>
      <c r="F1965" t="s">
        <v>1605</v>
      </c>
      <c r="G1965" t="s">
        <v>3325</v>
      </c>
      <c r="H1965" t="s">
        <v>128</v>
      </c>
      <c r="I1965" t="s">
        <v>2210</v>
      </c>
      <c r="J1965" t="s">
        <v>124</v>
      </c>
      <c r="K1965" t="s">
        <v>2195</v>
      </c>
      <c r="L1965">
        <v>0</v>
      </c>
      <c r="M1965">
        <v>796</v>
      </c>
      <c r="N1965" t="s">
        <v>10</v>
      </c>
      <c r="O1965">
        <v>1</v>
      </c>
      <c r="P1965">
        <v>94950</v>
      </c>
      <c r="Q1965">
        <f t="shared" si="91"/>
        <v>94950</v>
      </c>
      <c r="R1965">
        <f t="shared" si="92"/>
        <v>106344.00000000001</v>
      </c>
      <c r="S1965"/>
      <c r="T1965" s="5"/>
      <c r="U1965" s="5"/>
      <c r="V1965" s="5"/>
      <c r="W1965" s="5"/>
      <c r="X1965" s="5"/>
      <c r="Y1965" s="5"/>
      <c r="Z1965" s="5"/>
      <c r="AA1965" s="5"/>
      <c r="AB1965" s="5"/>
      <c r="AC1965" s="5"/>
      <c r="AD1965" s="5"/>
      <c r="AE1965" s="5"/>
      <c r="AF1965" s="5"/>
      <c r="AG1965" s="5"/>
      <c r="AH1965" s="5"/>
      <c r="AI1965" s="5"/>
      <c r="AJ1965" s="5"/>
      <c r="AK1965" s="5"/>
      <c r="AL1965" s="5"/>
      <c r="AM1965" s="5"/>
      <c r="AN1965" s="5"/>
      <c r="AO1965" s="5"/>
      <c r="AP1965" s="5"/>
      <c r="AQ1965" s="5"/>
      <c r="AR1965" s="5"/>
      <c r="AS1965" s="5"/>
      <c r="AT1965" s="5"/>
      <c r="AU1965" s="5"/>
      <c r="AV1965" s="5"/>
      <c r="AW1965" s="5"/>
      <c r="AX1965" s="5"/>
      <c r="AY1965" s="5"/>
      <c r="AZ1965" s="5"/>
      <c r="BA1965" s="5"/>
      <c r="BB1965" s="5"/>
      <c r="BC1965" s="5"/>
      <c r="BD1965" s="5"/>
      <c r="BE1965" s="5"/>
      <c r="BF1965" s="5"/>
      <c r="BG1965" s="5"/>
      <c r="BH1965" s="5"/>
    </row>
    <row r="1966" spans="1:60" s="2" customFormat="1" ht="15" x14ac:dyDescent="0.25">
      <c r="A1966" t="s">
        <v>4294</v>
      </c>
      <c r="B1966" t="s">
        <v>25</v>
      </c>
      <c r="C1966" t="s">
        <v>3687</v>
      </c>
      <c r="D1966" t="s">
        <v>3688</v>
      </c>
      <c r="E1966" t="s">
        <v>26</v>
      </c>
      <c r="F1966" t="s">
        <v>1605</v>
      </c>
      <c r="G1966" t="s">
        <v>3325</v>
      </c>
      <c r="H1966" t="s">
        <v>125</v>
      </c>
      <c r="I1966" t="s">
        <v>2205</v>
      </c>
      <c r="J1966" t="s">
        <v>124</v>
      </c>
      <c r="K1966" t="s">
        <v>2195</v>
      </c>
      <c r="L1966">
        <v>0</v>
      </c>
      <c r="M1966">
        <v>796</v>
      </c>
      <c r="N1966" t="s">
        <v>10</v>
      </c>
      <c r="O1966">
        <v>1</v>
      </c>
      <c r="P1966">
        <v>58500</v>
      </c>
      <c r="Q1966">
        <f t="shared" si="91"/>
        <v>58500</v>
      </c>
      <c r="R1966">
        <f t="shared" si="92"/>
        <v>65520.000000000007</v>
      </c>
      <c r="S1966"/>
      <c r="T1966" s="5"/>
      <c r="U1966" s="5"/>
      <c r="V1966" s="5"/>
      <c r="W1966" s="5"/>
      <c r="X1966" s="5"/>
      <c r="Y1966" s="5"/>
      <c r="Z1966" s="5"/>
      <c r="AA1966" s="5"/>
      <c r="AB1966" s="5"/>
      <c r="AC1966" s="5"/>
      <c r="AD1966" s="5"/>
      <c r="AE1966" s="5"/>
      <c r="AF1966" s="5"/>
      <c r="AG1966" s="5"/>
      <c r="AH1966" s="5"/>
      <c r="AI1966" s="5"/>
      <c r="AJ1966" s="5"/>
      <c r="AK1966" s="5"/>
      <c r="AL1966" s="5"/>
      <c r="AM1966" s="5"/>
      <c r="AN1966" s="5"/>
      <c r="AO1966" s="5"/>
      <c r="AP1966" s="5"/>
      <c r="AQ1966" s="5"/>
      <c r="AR1966" s="5"/>
      <c r="AS1966" s="5"/>
      <c r="AT1966" s="5"/>
      <c r="AU1966" s="5"/>
      <c r="AV1966" s="5"/>
      <c r="AW1966" s="5"/>
      <c r="AX1966" s="5"/>
      <c r="AY1966" s="5"/>
      <c r="AZ1966" s="5"/>
      <c r="BA1966" s="5"/>
      <c r="BB1966" s="5"/>
      <c r="BC1966" s="5"/>
      <c r="BD1966" s="5"/>
      <c r="BE1966" s="5"/>
      <c r="BF1966" s="5"/>
      <c r="BG1966" s="5"/>
      <c r="BH1966" s="5"/>
    </row>
    <row r="1967" spans="1:60" s="2" customFormat="1" ht="15" x14ac:dyDescent="0.25">
      <c r="A1967" t="s">
        <v>4295</v>
      </c>
      <c r="B1967" t="s">
        <v>25</v>
      </c>
      <c r="C1967" t="s">
        <v>3689</v>
      </c>
      <c r="D1967" t="s">
        <v>3690</v>
      </c>
      <c r="E1967" t="s">
        <v>26</v>
      </c>
      <c r="F1967" t="s">
        <v>1605</v>
      </c>
      <c r="G1967" t="s">
        <v>3325</v>
      </c>
      <c r="H1967" t="s">
        <v>145</v>
      </c>
      <c r="I1967" t="s">
        <v>3429</v>
      </c>
      <c r="J1967" t="s">
        <v>124</v>
      </c>
      <c r="K1967" t="s">
        <v>2195</v>
      </c>
      <c r="L1967">
        <v>0</v>
      </c>
      <c r="M1967">
        <v>796</v>
      </c>
      <c r="N1967" t="s">
        <v>10</v>
      </c>
      <c r="O1967">
        <v>6</v>
      </c>
      <c r="P1967">
        <v>500</v>
      </c>
      <c r="Q1967">
        <f t="shared" si="91"/>
        <v>3000</v>
      </c>
      <c r="R1967">
        <f t="shared" si="92"/>
        <v>3360.0000000000005</v>
      </c>
      <c r="S1967"/>
      <c r="T1967" s="5"/>
      <c r="U1967" s="5"/>
      <c r="V1967" s="5"/>
      <c r="W1967" s="5"/>
      <c r="X1967" s="5"/>
      <c r="Y1967" s="5"/>
      <c r="Z1967" s="5"/>
      <c r="AA1967" s="5"/>
      <c r="AB1967" s="5"/>
      <c r="AC1967" s="5"/>
      <c r="AD1967" s="5"/>
      <c r="AE1967" s="5"/>
      <c r="AF1967" s="5"/>
      <c r="AG1967" s="5"/>
      <c r="AH1967" s="5"/>
      <c r="AI1967" s="5"/>
      <c r="AJ1967" s="5"/>
      <c r="AK1967" s="5"/>
      <c r="AL1967" s="5"/>
      <c r="AM1967" s="5"/>
      <c r="AN1967" s="5"/>
      <c r="AO1967" s="5"/>
      <c r="AP1967" s="5"/>
      <c r="AQ1967" s="5"/>
      <c r="AR1967" s="5"/>
      <c r="AS1967" s="5"/>
      <c r="AT1967" s="5"/>
      <c r="AU1967" s="5"/>
      <c r="AV1967" s="5"/>
      <c r="AW1967" s="5"/>
      <c r="AX1967" s="5"/>
      <c r="AY1967" s="5"/>
      <c r="AZ1967" s="5"/>
      <c r="BA1967" s="5"/>
      <c r="BB1967" s="5"/>
      <c r="BC1967" s="5"/>
      <c r="BD1967" s="5"/>
      <c r="BE1967" s="5"/>
      <c r="BF1967" s="5"/>
      <c r="BG1967" s="5"/>
      <c r="BH1967" s="5"/>
    </row>
    <row r="1968" spans="1:60" s="2" customFormat="1" ht="15" x14ac:dyDescent="0.25">
      <c r="A1968" t="s">
        <v>4296</v>
      </c>
      <c r="B1968" t="s">
        <v>25</v>
      </c>
      <c r="C1968" t="s">
        <v>3691</v>
      </c>
      <c r="D1968" t="s">
        <v>3692</v>
      </c>
      <c r="E1968" t="s">
        <v>116</v>
      </c>
      <c r="F1968" t="s">
        <v>1605</v>
      </c>
      <c r="G1968" t="s">
        <v>3325</v>
      </c>
      <c r="H1968" t="s">
        <v>1488</v>
      </c>
      <c r="I1968" t="s">
        <v>3421</v>
      </c>
      <c r="J1968" t="s">
        <v>124</v>
      </c>
      <c r="K1968" t="s">
        <v>2195</v>
      </c>
      <c r="L1968">
        <v>0</v>
      </c>
      <c r="M1968">
        <v>796</v>
      </c>
      <c r="N1968" t="s">
        <v>10</v>
      </c>
      <c r="O1968">
        <v>4</v>
      </c>
      <c r="P1968">
        <v>267850</v>
      </c>
      <c r="Q1968">
        <f t="shared" si="91"/>
        <v>1071400</v>
      </c>
      <c r="R1968">
        <f t="shared" si="92"/>
        <v>1199968</v>
      </c>
      <c r="S1968"/>
      <c r="T1968" s="5"/>
      <c r="U1968" s="5"/>
      <c r="V1968" s="5"/>
      <c r="W1968" s="5"/>
      <c r="X1968" s="5"/>
      <c r="Y1968" s="5"/>
      <c r="Z1968" s="5"/>
      <c r="AA1968" s="5"/>
      <c r="AB1968" s="5"/>
      <c r="AC1968" s="5"/>
      <c r="AD1968" s="5"/>
      <c r="AE1968" s="5"/>
      <c r="AF1968" s="5"/>
      <c r="AG1968" s="5"/>
      <c r="AH1968" s="5"/>
      <c r="AI1968" s="5"/>
      <c r="AJ1968" s="5"/>
      <c r="AK1968" s="5"/>
      <c r="AL1968" s="5"/>
      <c r="AM1968" s="5"/>
      <c r="AN1968" s="5"/>
      <c r="AO1968" s="5"/>
      <c r="AP1968" s="5"/>
      <c r="AQ1968" s="5"/>
      <c r="AR1968" s="5"/>
      <c r="AS1968" s="5"/>
      <c r="AT1968" s="5"/>
      <c r="AU1968" s="5"/>
      <c r="AV1968" s="5"/>
      <c r="AW1968" s="5"/>
      <c r="AX1968" s="5"/>
      <c r="AY1968" s="5"/>
      <c r="AZ1968" s="5"/>
      <c r="BA1968" s="5"/>
      <c r="BB1968" s="5"/>
      <c r="BC1968" s="5"/>
      <c r="BD1968" s="5"/>
      <c r="BE1968" s="5"/>
      <c r="BF1968" s="5"/>
      <c r="BG1968" s="5"/>
      <c r="BH1968" s="5"/>
    </row>
    <row r="1969" spans="1:60" s="2" customFormat="1" ht="15" x14ac:dyDescent="0.25">
      <c r="A1969" t="s">
        <v>4297</v>
      </c>
      <c r="B1969" t="s">
        <v>25</v>
      </c>
      <c r="C1969" t="s">
        <v>3691</v>
      </c>
      <c r="D1969" t="s">
        <v>3692</v>
      </c>
      <c r="E1969" t="s">
        <v>116</v>
      </c>
      <c r="F1969" t="s">
        <v>1605</v>
      </c>
      <c r="G1969" t="s">
        <v>3325</v>
      </c>
      <c r="H1969" t="s">
        <v>125</v>
      </c>
      <c r="I1969" t="s">
        <v>2205</v>
      </c>
      <c r="J1969" t="s">
        <v>124</v>
      </c>
      <c r="K1969" t="s">
        <v>2195</v>
      </c>
      <c r="L1969">
        <v>0</v>
      </c>
      <c r="M1969">
        <v>796</v>
      </c>
      <c r="N1969" t="s">
        <v>10</v>
      </c>
      <c r="O1969">
        <v>4</v>
      </c>
      <c r="P1969">
        <v>267850</v>
      </c>
      <c r="Q1969">
        <f t="shared" si="91"/>
        <v>1071400</v>
      </c>
      <c r="R1969">
        <f t="shared" si="92"/>
        <v>1199968</v>
      </c>
      <c r="S1969"/>
      <c r="T1969" s="5"/>
      <c r="U1969" s="5"/>
      <c r="V1969" s="5"/>
      <c r="W1969" s="5"/>
      <c r="X1969" s="5"/>
      <c r="Y1969" s="5"/>
      <c r="Z1969" s="5"/>
      <c r="AA1969" s="5"/>
      <c r="AB1969" s="5"/>
      <c r="AC1969" s="5"/>
      <c r="AD1969" s="5"/>
      <c r="AE1969" s="5"/>
      <c r="AF1969" s="5"/>
      <c r="AG1969" s="5"/>
      <c r="AH1969" s="5"/>
      <c r="AI1969" s="5"/>
      <c r="AJ1969" s="5"/>
      <c r="AK1969" s="5"/>
      <c r="AL1969" s="5"/>
      <c r="AM1969" s="5"/>
      <c r="AN1969" s="5"/>
      <c r="AO1969" s="5"/>
      <c r="AP1969" s="5"/>
      <c r="AQ1969" s="5"/>
      <c r="AR1969" s="5"/>
      <c r="AS1969" s="5"/>
      <c r="AT1969" s="5"/>
      <c r="AU1969" s="5"/>
      <c r="AV1969" s="5"/>
      <c r="AW1969" s="5"/>
      <c r="AX1969" s="5"/>
      <c r="AY1969" s="5"/>
      <c r="AZ1969" s="5"/>
      <c r="BA1969" s="5"/>
      <c r="BB1969" s="5"/>
      <c r="BC1969" s="5"/>
      <c r="BD1969" s="5"/>
      <c r="BE1969" s="5"/>
      <c r="BF1969" s="5"/>
      <c r="BG1969" s="5"/>
      <c r="BH1969" s="5"/>
    </row>
    <row r="1970" spans="1:60" s="2" customFormat="1" ht="15" x14ac:dyDescent="0.25">
      <c r="A1970" t="s">
        <v>4298</v>
      </c>
      <c r="B1970" t="s">
        <v>25</v>
      </c>
      <c r="C1970" t="s">
        <v>3691</v>
      </c>
      <c r="D1970" t="s">
        <v>3692</v>
      </c>
      <c r="E1970" t="s">
        <v>116</v>
      </c>
      <c r="F1970" t="s">
        <v>1605</v>
      </c>
      <c r="G1970" t="s">
        <v>3325</v>
      </c>
      <c r="H1970" t="s">
        <v>125</v>
      </c>
      <c r="I1970" t="s">
        <v>2216</v>
      </c>
      <c r="J1970" t="s">
        <v>124</v>
      </c>
      <c r="K1970" t="s">
        <v>2195</v>
      </c>
      <c r="L1970">
        <v>0</v>
      </c>
      <c r="M1970">
        <v>796</v>
      </c>
      <c r="N1970" t="s">
        <v>10</v>
      </c>
      <c r="O1970">
        <v>4</v>
      </c>
      <c r="P1970">
        <v>267850</v>
      </c>
      <c r="Q1970">
        <f t="shared" si="91"/>
        <v>1071400</v>
      </c>
      <c r="R1970">
        <f t="shared" si="92"/>
        <v>1199968</v>
      </c>
      <c r="S1970"/>
      <c r="T1970" s="5"/>
      <c r="U1970" s="5"/>
      <c r="V1970" s="5"/>
      <c r="W1970" s="5"/>
      <c r="X1970" s="5"/>
      <c r="Y1970" s="5"/>
      <c r="Z1970" s="5"/>
      <c r="AA1970" s="5"/>
      <c r="AB1970" s="5"/>
      <c r="AC1970" s="5"/>
      <c r="AD1970" s="5"/>
      <c r="AE1970" s="5"/>
      <c r="AF1970" s="5"/>
      <c r="AG1970" s="5"/>
      <c r="AH1970" s="5"/>
      <c r="AI1970" s="5"/>
      <c r="AJ1970" s="5"/>
      <c r="AK1970" s="5"/>
      <c r="AL1970" s="5"/>
      <c r="AM1970" s="5"/>
      <c r="AN1970" s="5"/>
      <c r="AO1970" s="5"/>
      <c r="AP1970" s="5"/>
      <c r="AQ1970" s="5"/>
      <c r="AR1970" s="5"/>
      <c r="AS1970" s="5"/>
      <c r="AT1970" s="5"/>
      <c r="AU1970" s="5"/>
      <c r="AV1970" s="5"/>
      <c r="AW1970" s="5"/>
      <c r="AX1970" s="5"/>
      <c r="AY1970" s="5"/>
      <c r="AZ1970" s="5"/>
      <c r="BA1970" s="5"/>
      <c r="BB1970" s="5"/>
      <c r="BC1970" s="5"/>
      <c r="BD1970" s="5"/>
      <c r="BE1970" s="5"/>
      <c r="BF1970" s="5"/>
      <c r="BG1970" s="5"/>
      <c r="BH1970" s="5"/>
    </row>
    <row r="1971" spans="1:60" s="2" customFormat="1" ht="15" x14ac:dyDescent="0.25">
      <c r="A1971" t="s">
        <v>4299</v>
      </c>
      <c r="B1971" t="s">
        <v>25</v>
      </c>
      <c r="C1971" t="s">
        <v>3691</v>
      </c>
      <c r="D1971" t="s">
        <v>3693</v>
      </c>
      <c r="E1971" t="s">
        <v>116</v>
      </c>
      <c r="F1971" t="s">
        <v>1605</v>
      </c>
      <c r="G1971" t="s">
        <v>3325</v>
      </c>
      <c r="H1971" t="s">
        <v>125</v>
      </c>
      <c r="I1971" t="s">
        <v>2216</v>
      </c>
      <c r="J1971" t="s">
        <v>124</v>
      </c>
      <c r="K1971" t="s">
        <v>2195</v>
      </c>
      <c r="L1971">
        <v>0</v>
      </c>
      <c r="M1971">
        <v>796</v>
      </c>
      <c r="N1971" t="s">
        <v>10</v>
      </c>
      <c r="O1971">
        <v>11</v>
      </c>
      <c r="P1971">
        <v>127600</v>
      </c>
      <c r="Q1971">
        <f t="shared" si="91"/>
        <v>1403600</v>
      </c>
      <c r="R1971">
        <f t="shared" si="92"/>
        <v>1572032.0000000002</v>
      </c>
      <c r="S1971"/>
      <c r="T1971" s="5"/>
      <c r="U1971" s="5"/>
      <c r="V1971" s="5"/>
      <c r="W1971" s="5"/>
      <c r="X1971" s="5"/>
      <c r="Y1971" s="5"/>
      <c r="Z1971" s="5"/>
      <c r="AA1971" s="5"/>
      <c r="AB1971" s="5"/>
      <c r="AC1971" s="5"/>
      <c r="AD1971" s="5"/>
      <c r="AE1971" s="5"/>
      <c r="AF1971" s="5"/>
      <c r="AG1971" s="5"/>
      <c r="AH1971" s="5"/>
      <c r="AI1971" s="5"/>
      <c r="AJ1971" s="5"/>
      <c r="AK1971" s="5"/>
      <c r="AL1971" s="5"/>
      <c r="AM1971" s="5"/>
      <c r="AN1971" s="5"/>
      <c r="AO1971" s="5"/>
      <c r="AP1971" s="5"/>
      <c r="AQ1971" s="5"/>
      <c r="AR1971" s="5"/>
      <c r="AS1971" s="5"/>
      <c r="AT1971" s="5"/>
      <c r="AU1971" s="5"/>
      <c r="AV1971" s="5"/>
      <c r="AW1971" s="5"/>
      <c r="AX1971" s="5"/>
      <c r="AY1971" s="5"/>
      <c r="AZ1971" s="5"/>
      <c r="BA1971" s="5"/>
      <c r="BB1971" s="5"/>
      <c r="BC1971" s="5"/>
      <c r="BD1971" s="5"/>
      <c r="BE1971" s="5"/>
      <c r="BF1971" s="5"/>
      <c r="BG1971" s="5"/>
      <c r="BH1971" s="5"/>
    </row>
    <row r="1972" spans="1:60" s="2" customFormat="1" ht="15" x14ac:dyDescent="0.25">
      <c r="A1972" t="s">
        <v>4300</v>
      </c>
      <c r="B1972" t="s">
        <v>25</v>
      </c>
      <c r="C1972" t="s">
        <v>3691</v>
      </c>
      <c r="D1972" t="s">
        <v>3692</v>
      </c>
      <c r="E1972" t="s">
        <v>116</v>
      </c>
      <c r="F1972" t="s">
        <v>1605</v>
      </c>
      <c r="G1972" t="s">
        <v>3325</v>
      </c>
      <c r="H1972" t="s">
        <v>880</v>
      </c>
      <c r="I1972" t="s">
        <v>2813</v>
      </c>
      <c r="J1972" t="s">
        <v>124</v>
      </c>
      <c r="K1972" t="s">
        <v>2195</v>
      </c>
      <c r="L1972">
        <v>0</v>
      </c>
      <c r="M1972">
        <v>796</v>
      </c>
      <c r="N1972" t="s">
        <v>10</v>
      </c>
      <c r="O1972">
        <v>2</v>
      </c>
      <c r="P1972">
        <v>267850</v>
      </c>
      <c r="Q1972">
        <f t="shared" si="91"/>
        <v>535700</v>
      </c>
      <c r="R1972">
        <f t="shared" si="92"/>
        <v>599984</v>
      </c>
      <c r="S1972"/>
      <c r="T1972" s="5"/>
      <c r="U1972" s="5"/>
      <c r="V1972" s="5"/>
      <c r="W1972" s="5"/>
      <c r="X1972" s="5"/>
      <c r="Y1972" s="5"/>
      <c r="Z1972" s="5"/>
      <c r="AA1972" s="5"/>
      <c r="AB1972" s="5"/>
      <c r="AC1972" s="5"/>
      <c r="AD1972" s="5"/>
      <c r="AE1972" s="5"/>
      <c r="AF1972" s="5"/>
      <c r="AG1972" s="5"/>
      <c r="AH1972" s="5"/>
      <c r="AI1972" s="5"/>
      <c r="AJ1972" s="5"/>
      <c r="AK1972" s="5"/>
      <c r="AL1972" s="5"/>
      <c r="AM1972" s="5"/>
      <c r="AN1972" s="5"/>
      <c r="AO1972" s="5"/>
      <c r="AP1972" s="5"/>
      <c r="AQ1972" s="5"/>
      <c r="AR1972" s="5"/>
      <c r="AS1972" s="5"/>
      <c r="AT1972" s="5"/>
      <c r="AU1972" s="5"/>
      <c r="AV1972" s="5"/>
      <c r="AW1972" s="5"/>
      <c r="AX1972" s="5"/>
      <c r="AY1972" s="5"/>
      <c r="AZ1972" s="5"/>
      <c r="BA1972" s="5"/>
      <c r="BB1972" s="5"/>
      <c r="BC1972" s="5"/>
      <c r="BD1972" s="5"/>
      <c r="BE1972" s="5"/>
      <c r="BF1972" s="5"/>
      <c r="BG1972" s="5"/>
      <c r="BH1972" s="5"/>
    </row>
    <row r="1973" spans="1:60" s="2" customFormat="1" ht="15" x14ac:dyDescent="0.25">
      <c r="A1973" t="s">
        <v>4301</v>
      </c>
      <c r="B1973" t="s">
        <v>25</v>
      </c>
      <c r="C1973" t="s">
        <v>3691</v>
      </c>
      <c r="D1973" t="s">
        <v>3692</v>
      </c>
      <c r="E1973" t="s">
        <v>116</v>
      </c>
      <c r="F1973" t="s">
        <v>1605</v>
      </c>
      <c r="G1973" t="s">
        <v>3325</v>
      </c>
      <c r="H1973" t="s">
        <v>130</v>
      </c>
      <c r="I1973" t="s">
        <v>3356</v>
      </c>
      <c r="J1973" t="s">
        <v>124</v>
      </c>
      <c r="K1973" t="s">
        <v>2195</v>
      </c>
      <c r="L1973">
        <v>0</v>
      </c>
      <c r="M1973">
        <v>796</v>
      </c>
      <c r="N1973" t="s">
        <v>10</v>
      </c>
      <c r="O1973">
        <v>4</v>
      </c>
      <c r="P1973">
        <v>267850</v>
      </c>
      <c r="Q1973">
        <f t="shared" si="91"/>
        <v>1071400</v>
      </c>
      <c r="R1973">
        <f t="shared" si="92"/>
        <v>1199968</v>
      </c>
      <c r="S1973"/>
      <c r="T1973" s="5"/>
      <c r="U1973" s="5"/>
      <c r="V1973" s="5"/>
      <c r="W1973" s="5"/>
      <c r="X1973" s="5"/>
      <c r="Y1973" s="5"/>
      <c r="Z1973" s="5"/>
      <c r="AA1973" s="5"/>
      <c r="AB1973" s="5"/>
      <c r="AC1973" s="5"/>
      <c r="AD1973" s="5"/>
      <c r="AE1973" s="5"/>
      <c r="AF1973" s="5"/>
      <c r="AG1973" s="5"/>
      <c r="AH1973" s="5"/>
      <c r="AI1973" s="5"/>
      <c r="AJ1973" s="5"/>
      <c r="AK1973" s="5"/>
      <c r="AL1973" s="5"/>
      <c r="AM1973" s="5"/>
      <c r="AN1973" s="5"/>
      <c r="AO1973" s="5"/>
      <c r="AP1973" s="5"/>
      <c r="AQ1973" s="5"/>
      <c r="AR1973" s="5"/>
      <c r="AS1973" s="5"/>
      <c r="AT1973" s="5"/>
      <c r="AU1973" s="5"/>
      <c r="AV1973" s="5"/>
      <c r="AW1973" s="5"/>
      <c r="AX1973" s="5"/>
      <c r="AY1973" s="5"/>
      <c r="AZ1973" s="5"/>
      <c r="BA1973" s="5"/>
      <c r="BB1973" s="5"/>
      <c r="BC1973" s="5"/>
      <c r="BD1973" s="5"/>
      <c r="BE1973" s="5"/>
      <c r="BF1973" s="5"/>
      <c r="BG1973" s="5"/>
      <c r="BH1973" s="5"/>
    </row>
    <row r="1974" spans="1:60" s="2" customFormat="1" ht="15" x14ac:dyDescent="0.25">
      <c r="A1974" t="s">
        <v>4302</v>
      </c>
      <c r="B1974" t="s">
        <v>25</v>
      </c>
      <c r="C1974" t="s">
        <v>3691</v>
      </c>
      <c r="D1974" t="s">
        <v>3692</v>
      </c>
      <c r="E1974" t="s">
        <v>116</v>
      </c>
      <c r="F1974" t="s">
        <v>1605</v>
      </c>
      <c r="G1974" t="s">
        <v>3325</v>
      </c>
      <c r="H1974" t="s">
        <v>128</v>
      </c>
      <c r="I1974" t="s">
        <v>2210</v>
      </c>
      <c r="J1974" t="s">
        <v>124</v>
      </c>
      <c r="K1974" t="s">
        <v>2195</v>
      </c>
      <c r="L1974">
        <v>0</v>
      </c>
      <c r="M1974">
        <v>796</v>
      </c>
      <c r="N1974" t="s">
        <v>10</v>
      </c>
      <c r="O1974">
        <v>2</v>
      </c>
      <c r="P1974">
        <v>267850</v>
      </c>
      <c r="Q1974">
        <f t="shared" si="91"/>
        <v>535700</v>
      </c>
      <c r="R1974">
        <f t="shared" si="92"/>
        <v>599984</v>
      </c>
      <c r="S1974"/>
      <c r="T1974" s="5"/>
      <c r="U1974" s="5"/>
      <c r="V1974" s="5"/>
      <c r="W1974" s="5"/>
      <c r="X1974" s="5"/>
      <c r="Y1974" s="5"/>
      <c r="Z1974" s="5"/>
      <c r="AA1974" s="5"/>
      <c r="AB1974" s="5"/>
      <c r="AC1974" s="5"/>
      <c r="AD1974" s="5"/>
      <c r="AE1974" s="5"/>
      <c r="AF1974" s="5"/>
      <c r="AG1974" s="5"/>
      <c r="AH1974" s="5"/>
      <c r="AI1974" s="5"/>
      <c r="AJ1974" s="5"/>
      <c r="AK1974" s="5"/>
      <c r="AL1974" s="5"/>
      <c r="AM1974" s="5"/>
      <c r="AN1974" s="5"/>
      <c r="AO1974" s="5"/>
      <c r="AP1974" s="5"/>
      <c r="AQ1974" s="5"/>
      <c r="AR1974" s="5"/>
      <c r="AS1974" s="5"/>
      <c r="AT1974" s="5"/>
      <c r="AU1974" s="5"/>
      <c r="AV1974" s="5"/>
      <c r="AW1974" s="5"/>
      <c r="AX1974" s="5"/>
      <c r="AY1974" s="5"/>
      <c r="AZ1974" s="5"/>
      <c r="BA1974" s="5"/>
      <c r="BB1974" s="5"/>
      <c r="BC1974" s="5"/>
      <c r="BD1974" s="5"/>
      <c r="BE1974" s="5"/>
      <c r="BF1974" s="5"/>
      <c r="BG1974" s="5"/>
      <c r="BH1974" s="5"/>
    </row>
    <row r="1975" spans="1:60" s="2" customFormat="1" ht="15" x14ac:dyDescent="0.25">
      <c r="A1975" t="s">
        <v>4303</v>
      </c>
      <c r="B1975" t="s">
        <v>25</v>
      </c>
      <c r="C1975" t="s">
        <v>3691</v>
      </c>
      <c r="D1975" t="s">
        <v>3694</v>
      </c>
      <c r="E1975" t="s">
        <v>116</v>
      </c>
      <c r="F1975" t="s">
        <v>1605</v>
      </c>
      <c r="G1975" t="s">
        <v>3325</v>
      </c>
      <c r="H1975" t="s">
        <v>128</v>
      </c>
      <c r="I1975" t="s">
        <v>2210</v>
      </c>
      <c r="J1975" t="s">
        <v>124</v>
      </c>
      <c r="K1975" t="s">
        <v>2195</v>
      </c>
      <c r="L1975">
        <v>0</v>
      </c>
      <c r="M1975">
        <v>796</v>
      </c>
      <c r="N1975" t="s">
        <v>10</v>
      </c>
      <c r="O1975">
        <v>8</v>
      </c>
      <c r="P1975">
        <v>127600</v>
      </c>
      <c r="Q1975">
        <f t="shared" si="91"/>
        <v>1020800</v>
      </c>
      <c r="R1975">
        <f t="shared" si="92"/>
        <v>1143296</v>
      </c>
      <c r="S1975"/>
      <c r="T1975" s="5"/>
      <c r="U1975" s="5"/>
      <c r="V1975" s="5"/>
      <c r="W1975" s="5"/>
      <c r="X1975" s="5"/>
      <c r="Y1975" s="5"/>
      <c r="Z1975" s="5"/>
      <c r="AA1975" s="5"/>
      <c r="AB1975" s="5"/>
      <c r="AC1975" s="5"/>
      <c r="AD1975" s="5"/>
      <c r="AE1975" s="5"/>
      <c r="AF1975" s="5"/>
      <c r="AG1975" s="5"/>
      <c r="AH1975" s="5"/>
      <c r="AI1975" s="5"/>
      <c r="AJ1975" s="5"/>
      <c r="AK1975" s="5"/>
      <c r="AL1975" s="5"/>
      <c r="AM1975" s="5"/>
      <c r="AN1975" s="5"/>
      <c r="AO1975" s="5"/>
      <c r="AP1975" s="5"/>
      <c r="AQ1975" s="5"/>
      <c r="AR1975" s="5"/>
      <c r="AS1975" s="5"/>
      <c r="AT1975" s="5"/>
      <c r="AU1975" s="5"/>
      <c r="AV1975" s="5"/>
      <c r="AW1975" s="5"/>
      <c r="AX1975" s="5"/>
      <c r="AY1975" s="5"/>
      <c r="AZ1975" s="5"/>
      <c r="BA1975" s="5"/>
      <c r="BB1975" s="5"/>
      <c r="BC1975" s="5"/>
      <c r="BD1975" s="5"/>
      <c r="BE1975" s="5"/>
      <c r="BF1975" s="5"/>
      <c r="BG1975" s="5"/>
      <c r="BH1975" s="5"/>
    </row>
    <row r="1976" spans="1:60" s="2" customFormat="1" ht="15" x14ac:dyDescent="0.25">
      <c r="A1976" t="s">
        <v>4304</v>
      </c>
      <c r="B1976" t="s">
        <v>25</v>
      </c>
      <c r="C1976" t="s">
        <v>3691</v>
      </c>
      <c r="D1976" t="s">
        <v>3692</v>
      </c>
      <c r="E1976" t="s">
        <v>116</v>
      </c>
      <c r="F1976" t="s">
        <v>1605</v>
      </c>
      <c r="G1976" t="s">
        <v>3325</v>
      </c>
      <c r="H1976" t="s">
        <v>756</v>
      </c>
      <c r="I1976" t="s">
        <v>2213</v>
      </c>
      <c r="J1976" t="s">
        <v>124</v>
      </c>
      <c r="K1976" t="s">
        <v>2195</v>
      </c>
      <c r="L1976">
        <v>0</v>
      </c>
      <c r="M1976">
        <v>796</v>
      </c>
      <c r="N1976" t="s">
        <v>10</v>
      </c>
      <c r="O1976">
        <v>4</v>
      </c>
      <c r="P1976">
        <v>267850</v>
      </c>
      <c r="Q1976">
        <f t="shared" si="91"/>
        <v>1071400</v>
      </c>
      <c r="R1976">
        <f t="shared" si="92"/>
        <v>1199968</v>
      </c>
      <c r="S1976"/>
      <c r="T1976" s="5"/>
      <c r="U1976" s="5"/>
      <c r="V1976" s="5"/>
      <c r="W1976" s="5"/>
      <c r="X1976" s="5"/>
      <c r="Y1976" s="5"/>
      <c r="Z1976" s="5"/>
      <c r="AA1976" s="5"/>
      <c r="AB1976" s="5"/>
      <c r="AC1976" s="5"/>
      <c r="AD1976" s="5"/>
      <c r="AE1976" s="5"/>
      <c r="AF1976" s="5"/>
      <c r="AG1976" s="5"/>
      <c r="AH1976" s="5"/>
      <c r="AI1976" s="5"/>
      <c r="AJ1976" s="5"/>
      <c r="AK1976" s="5"/>
      <c r="AL1976" s="5"/>
      <c r="AM1976" s="5"/>
      <c r="AN1976" s="5"/>
      <c r="AO1976" s="5"/>
      <c r="AP1976" s="5"/>
      <c r="AQ1976" s="5"/>
      <c r="AR1976" s="5"/>
      <c r="AS1976" s="5"/>
      <c r="AT1976" s="5"/>
      <c r="AU1976" s="5"/>
      <c r="AV1976" s="5"/>
      <c r="AW1976" s="5"/>
      <c r="AX1976" s="5"/>
      <c r="AY1976" s="5"/>
      <c r="AZ1976" s="5"/>
      <c r="BA1976" s="5"/>
      <c r="BB1976" s="5"/>
      <c r="BC1976" s="5"/>
      <c r="BD1976" s="5"/>
      <c r="BE1976" s="5"/>
      <c r="BF1976" s="5"/>
      <c r="BG1976" s="5"/>
      <c r="BH1976" s="5"/>
    </row>
    <row r="1977" spans="1:60" s="2" customFormat="1" ht="15" x14ac:dyDescent="0.25">
      <c r="A1977" t="s">
        <v>4305</v>
      </c>
      <c r="B1977" t="s">
        <v>25</v>
      </c>
      <c r="C1977" t="s">
        <v>3695</v>
      </c>
      <c r="D1977" t="s">
        <v>3696</v>
      </c>
      <c r="E1977" t="s">
        <v>26</v>
      </c>
      <c r="F1977" t="s">
        <v>1605</v>
      </c>
      <c r="G1977" t="s">
        <v>3325</v>
      </c>
      <c r="H1977" t="s">
        <v>753</v>
      </c>
      <c r="I1977" t="s">
        <v>2212</v>
      </c>
      <c r="J1977" t="s">
        <v>124</v>
      </c>
      <c r="K1977" t="s">
        <v>2195</v>
      </c>
      <c r="L1977">
        <v>0</v>
      </c>
      <c r="M1977">
        <v>796</v>
      </c>
      <c r="N1977" t="s">
        <v>889</v>
      </c>
      <c r="O1977">
        <v>50</v>
      </c>
      <c r="P1977">
        <v>1330</v>
      </c>
      <c r="Q1977">
        <f t="shared" si="91"/>
        <v>66500</v>
      </c>
      <c r="R1977">
        <f t="shared" si="92"/>
        <v>74480</v>
      </c>
      <c r="S1977"/>
      <c r="T1977" s="5"/>
      <c r="U1977" s="5"/>
      <c r="V1977" s="5"/>
      <c r="W1977" s="5"/>
      <c r="X1977" s="5"/>
      <c r="Y1977" s="5"/>
      <c r="Z1977" s="5"/>
      <c r="AA1977" s="5"/>
      <c r="AB1977" s="5"/>
      <c r="AC1977" s="5"/>
      <c r="AD1977" s="5"/>
      <c r="AE1977" s="5"/>
      <c r="AF1977" s="5"/>
      <c r="AG1977" s="5"/>
      <c r="AH1977" s="5"/>
      <c r="AI1977" s="5"/>
      <c r="AJ1977" s="5"/>
      <c r="AK1977" s="5"/>
      <c r="AL1977" s="5"/>
      <c r="AM1977" s="5"/>
      <c r="AN1977" s="5"/>
      <c r="AO1977" s="5"/>
      <c r="AP1977" s="5"/>
      <c r="AQ1977" s="5"/>
      <c r="AR1977" s="5"/>
      <c r="AS1977" s="5"/>
      <c r="AT1977" s="5"/>
      <c r="AU1977" s="5"/>
      <c r="AV1977" s="5"/>
      <c r="AW1977" s="5"/>
      <c r="AX1977" s="5"/>
      <c r="AY1977" s="5"/>
      <c r="AZ1977" s="5"/>
      <c r="BA1977" s="5"/>
      <c r="BB1977" s="5"/>
      <c r="BC1977" s="5"/>
      <c r="BD1977" s="5"/>
      <c r="BE1977" s="5"/>
      <c r="BF1977" s="5"/>
      <c r="BG1977" s="5"/>
      <c r="BH1977" s="5"/>
    </row>
    <row r="1978" spans="1:60" s="2" customFormat="1" ht="15" x14ac:dyDescent="0.25">
      <c r="A1978" t="s">
        <v>4306</v>
      </c>
      <c r="B1978" t="s">
        <v>25</v>
      </c>
      <c r="C1978" t="s">
        <v>3695</v>
      </c>
      <c r="D1978" t="s">
        <v>3697</v>
      </c>
      <c r="E1978" t="s">
        <v>26</v>
      </c>
      <c r="F1978" t="s">
        <v>1605</v>
      </c>
      <c r="G1978" t="s">
        <v>3325</v>
      </c>
      <c r="H1978" t="s">
        <v>1488</v>
      </c>
      <c r="I1978" t="s">
        <v>3421</v>
      </c>
      <c r="J1978" t="s">
        <v>124</v>
      </c>
      <c r="K1978" t="s">
        <v>2195</v>
      </c>
      <c r="L1978">
        <v>0</v>
      </c>
      <c r="M1978">
        <v>796</v>
      </c>
      <c r="N1978" t="s">
        <v>889</v>
      </c>
      <c r="O1978">
        <v>20</v>
      </c>
      <c r="P1978">
        <v>850</v>
      </c>
      <c r="Q1978">
        <f t="shared" si="91"/>
        <v>17000</v>
      </c>
      <c r="R1978">
        <f t="shared" si="92"/>
        <v>19040</v>
      </c>
      <c r="S1978"/>
      <c r="T1978" s="5"/>
      <c r="U1978" s="5"/>
      <c r="V1978" s="5"/>
      <c r="W1978" s="5"/>
      <c r="X1978" s="5"/>
      <c r="Y1978" s="5"/>
      <c r="Z1978" s="5"/>
      <c r="AA1978" s="5"/>
      <c r="AB1978" s="5"/>
      <c r="AC1978" s="5"/>
      <c r="AD1978" s="5"/>
      <c r="AE1978" s="5"/>
      <c r="AF1978" s="5"/>
      <c r="AG1978" s="5"/>
      <c r="AH1978" s="5"/>
      <c r="AI1978" s="5"/>
      <c r="AJ1978" s="5"/>
      <c r="AK1978" s="5"/>
      <c r="AL1978" s="5"/>
      <c r="AM1978" s="5"/>
      <c r="AN1978" s="5"/>
      <c r="AO1978" s="5"/>
      <c r="AP1978" s="5"/>
      <c r="AQ1978" s="5"/>
      <c r="AR1978" s="5"/>
      <c r="AS1978" s="5"/>
      <c r="AT1978" s="5"/>
      <c r="AU1978" s="5"/>
      <c r="AV1978" s="5"/>
      <c r="AW1978" s="5"/>
      <c r="AX1978" s="5"/>
      <c r="AY1978" s="5"/>
      <c r="AZ1978" s="5"/>
      <c r="BA1978" s="5"/>
      <c r="BB1978" s="5"/>
      <c r="BC1978" s="5"/>
      <c r="BD1978" s="5"/>
      <c r="BE1978" s="5"/>
      <c r="BF1978" s="5"/>
      <c r="BG1978" s="5"/>
      <c r="BH1978" s="5"/>
    </row>
    <row r="1979" spans="1:60" s="2" customFormat="1" ht="15" x14ac:dyDescent="0.25">
      <c r="A1979" t="s">
        <v>4307</v>
      </c>
      <c r="B1979" t="s">
        <v>25</v>
      </c>
      <c r="C1979" t="s">
        <v>3695</v>
      </c>
      <c r="D1979" t="s">
        <v>3698</v>
      </c>
      <c r="E1979" t="s">
        <v>26</v>
      </c>
      <c r="F1979" t="s">
        <v>1605</v>
      </c>
      <c r="G1979" t="s">
        <v>3325</v>
      </c>
      <c r="H1979" t="s">
        <v>125</v>
      </c>
      <c r="I1979" t="s">
        <v>2205</v>
      </c>
      <c r="J1979" t="s">
        <v>124</v>
      </c>
      <c r="K1979" t="s">
        <v>2195</v>
      </c>
      <c r="L1979">
        <v>0</v>
      </c>
      <c r="M1979">
        <v>796</v>
      </c>
      <c r="N1979" t="s">
        <v>889</v>
      </c>
      <c r="O1979">
        <v>20</v>
      </c>
      <c r="P1979">
        <v>970</v>
      </c>
      <c r="Q1979">
        <f t="shared" si="91"/>
        <v>19400</v>
      </c>
      <c r="R1979">
        <f t="shared" si="92"/>
        <v>21728.000000000004</v>
      </c>
      <c r="S1979"/>
      <c r="T1979" s="5"/>
      <c r="U1979" s="5"/>
      <c r="V1979" s="5"/>
      <c r="W1979" s="5"/>
      <c r="X1979" s="5"/>
      <c r="Y1979" s="5"/>
      <c r="Z1979" s="5"/>
      <c r="AA1979" s="5"/>
      <c r="AB1979" s="5"/>
      <c r="AC1979" s="5"/>
      <c r="AD1979" s="5"/>
      <c r="AE1979" s="5"/>
      <c r="AF1979" s="5"/>
      <c r="AG1979" s="5"/>
      <c r="AH1979" s="5"/>
      <c r="AI1979" s="5"/>
      <c r="AJ1979" s="5"/>
      <c r="AK1979" s="5"/>
      <c r="AL1979" s="5"/>
      <c r="AM1979" s="5"/>
      <c r="AN1979" s="5"/>
      <c r="AO1979" s="5"/>
      <c r="AP1979" s="5"/>
      <c r="AQ1979" s="5"/>
      <c r="AR1979" s="5"/>
      <c r="AS1979" s="5"/>
      <c r="AT1979" s="5"/>
      <c r="AU1979" s="5"/>
      <c r="AV1979" s="5"/>
      <c r="AW1979" s="5"/>
      <c r="AX1979" s="5"/>
      <c r="AY1979" s="5"/>
      <c r="AZ1979" s="5"/>
      <c r="BA1979" s="5"/>
      <c r="BB1979" s="5"/>
      <c r="BC1979" s="5"/>
      <c r="BD1979" s="5"/>
      <c r="BE1979" s="5"/>
      <c r="BF1979" s="5"/>
      <c r="BG1979" s="5"/>
      <c r="BH1979" s="5"/>
    </row>
    <row r="1980" spans="1:60" s="2" customFormat="1" ht="15" x14ac:dyDescent="0.25">
      <c r="A1980" t="s">
        <v>4308</v>
      </c>
      <c r="B1980" t="s">
        <v>25</v>
      </c>
      <c r="C1980" t="s">
        <v>3695</v>
      </c>
      <c r="D1980" t="s">
        <v>3699</v>
      </c>
      <c r="E1980" t="s">
        <v>26</v>
      </c>
      <c r="F1980" t="s">
        <v>1605</v>
      </c>
      <c r="G1980" t="s">
        <v>3325</v>
      </c>
      <c r="H1980" t="s">
        <v>125</v>
      </c>
      <c r="I1980" t="s">
        <v>2216</v>
      </c>
      <c r="J1980" t="s">
        <v>124</v>
      </c>
      <c r="K1980" t="s">
        <v>2195</v>
      </c>
      <c r="L1980">
        <v>0</v>
      </c>
      <c r="M1980">
        <v>796</v>
      </c>
      <c r="N1980" t="s">
        <v>889</v>
      </c>
      <c r="O1980">
        <v>12</v>
      </c>
      <c r="P1980">
        <v>8590</v>
      </c>
      <c r="Q1980">
        <f t="shared" si="91"/>
        <v>103080</v>
      </c>
      <c r="R1980">
        <f t="shared" si="92"/>
        <v>115449.60000000001</v>
      </c>
      <c r="S1980"/>
      <c r="T1980" s="5"/>
      <c r="U1980" s="5"/>
      <c r="V1980" s="5"/>
      <c r="W1980" s="5"/>
      <c r="X1980" s="5"/>
      <c r="Y1980" s="5"/>
      <c r="Z1980" s="5"/>
      <c r="AA1980" s="5"/>
      <c r="AB1980" s="5"/>
      <c r="AC1980" s="5"/>
      <c r="AD1980" s="5"/>
      <c r="AE1980" s="5"/>
      <c r="AF1980" s="5"/>
      <c r="AG1980" s="5"/>
      <c r="AH1980" s="5"/>
      <c r="AI1980" s="5"/>
      <c r="AJ1980" s="5"/>
      <c r="AK1980" s="5"/>
      <c r="AL1980" s="5"/>
      <c r="AM1980" s="5"/>
      <c r="AN1980" s="5"/>
      <c r="AO1980" s="5"/>
      <c r="AP1980" s="5"/>
      <c r="AQ1980" s="5"/>
      <c r="AR1980" s="5"/>
      <c r="AS1980" s="5"/>
      <c r="AT1980" s="5"/>
      <c r="AU1980" s="5"/>
      <c r="AV1980" s="5"/>
      <c r="AW1980" s="5"/>
      <c r="AX1980" s="5"/>
      <c r="AY1980" s="5"/>
      <c r="AZ1980" s="5"/>
      <c r="BA1980" s="5"/>
      <c r="BB1980" s="5"/>
      <c r="BC1980" s="5"/>
      <c r="BD1980" s="5"/>
      <c r="BE1980" s="5"/>
      <c r="BF1980" s="5"/>
      <c r="BG1980" s="5"/>
      <c r="BH1980" s="5"/>
    </row>
    <row r="1981" spans="1:60" s="2" customFormat="1" ht="15" x14ac:dyDescent="0.25">
      <c r="A1981" t="s">
        <v>4309</v>
      </c>
      <c r="B1981" t="s">
        <v>25</v>
      </c>
      <c r="C1981" t="s">
        <v>3695</v>
      </c>
      <c r="D1981" t="s">
        <v>3467</v>
      </c>
      <c r="E1981" t="s">
        <v>26</v>
      </c>
      <c r="F1981" t="s">
        <v>1605</v>
      </c>
      <c r="G1981" t="s">
        <v>3325</v>
      </c>
      <c r="H1981" t="s">
        <v>125</v>
      </c>
      <c r="I1981" t="s">
        <v>2206</v>
      </c>
      <c r="J1981" t="s">
        <v>124</v>
      </c>
      <c r="K1981" t="s">
        <v>2195</v>
      </c>
      <c r="L1981">
        <v>0</v>
      </c>
      <c r="M1981">
        <v>796</v>
      </c>
      <c r="N1981" t="s">
        <v>889</v>
      </c>
      <c r="O1981">
        <v>12</v>
      </c>
      <c r="P1981">
        <v>1330</v>
      </c>
      <c r="Q1981">
        <f t="shared" si="91"/>
        <v>15960</v>
      </c>
      <c r="R1981">
        <f t="shared" si="92"/>
        <v>17875.2</v>
      </c>
      <c r="S1981"/>
      <c r="T1981" s="5"/>
      <c r="U1981" s="5"/>
      <c r="V1981" s="5"/>
      <c r="W1981" s="5"/>
      <c r="X1981" s="5"/>
      <c r="Y1981" s="5"/>
      <c r="Z1981" s="5"/>
      <c r="AA1981" s="5"/>
      <c r="AB1981" s="5"/>
      <c r="AC1981" s="5"/>
      <c r="AD1981" s="5"/>
      <c r="AE1981" s="5"/>
      <c r="AF1981" s="5"/>
      <c r="AG1981" s="5"/>
      <c r="AH1981" s="5"/>
      <c r="AI1981" s="5"/>
      <c r="AJ1981" s="5"/>
      <c r="AK1981" s="5"/>
      <c r="AL1981" s="5"/>
      <c r="AM1981" s="5"/>
      <c r="AN1981" s="5"/>
      <c r="AO1981" s="5"/>
      <c r="AP1981" s="5"/>
      <c r="AQ1981" s="5"/>
      <c r="AR1981" s="5"/>
      <c r="AS1981" s="5"/>
      <c r="AT1981" s="5"/>
      <c r="AU1981" s="5"/>
      <c r="AV1981" s="5"/>
      <c r="AW1981" s="5"/>
      <c r="AX1981" s="5"/>
      <c r="AY1981" s="5"/>
      <c r="AZ1981" s="5"/>
      <c r="BA1981" s="5"/>
      <c r="BB1981" s="5"/>
      <c r="BC1981" s="5"/>
      <c r="BD1981" s="5"/>
      <c r="BE1981" s="5"/>
      <c r="BF1981" s="5"/>
      <c r="BG1981" s="5"/>
      <c r="BH1981" s="5"/>
    </row>
    <row r="1982" spans="1:60" s="2" customFormat="1" ht="15" x14ac:dyDescent="0.25">
      <c r="A1982" t="s">
        <v>4310</v>
      </c>
      <c r="B1982" t="s">
        <v>25</v>
      </c>
      <c r="C1982" t="s">
        <v>3695</v>
      </c>
      <c r="D1982" t="s">
        <v>3700</v>
      </c>
      <c r="E1982" t="s">
        <v>26</v>
      </c>
      <c r="F1982" t="s">
        <v>1605</v>
      </c>
      <c r="G1982" t="s">
        <v>3325</v>
      </c>
      <c r="H1982" t="s">
        <v>125</v>
      </c>
      <c r="I1982" t="s">
        <v>2206</v>
      </c>
      <c r="J1982" t="s">
        <v>124</v>
      </c>
      <c r="K1982" t="s">
        <v>2195</v>
      </c>
      <c r="L1982">
        <v>0</v>
      </c>
      <c r="M1982">
        <v>796</v>
      </c>
      <c r="N1982" t="s">
        <v>889</v>
      </c>
      <c r="O1982">
        <v>30</v>
      </c>
      <c r="P1982">
        <v>970</v>
      </c>
      <c r="Q1982">
        <f t="shared" si="91"/>
        <v>29100</v>
      </c>
      <c r="R1982">
        <f t="shared" si="92"/>
        <v>32592.000000000004</v>
      </c>
      <c r="S1982"/>
      <c r="T1982" s="5"/>
      <c r="U1982" s="5"/>
      <c r="V1982" s="5"/>
      <c r="W1982" s="5"/>
      <c r="X1982" s="5"/>
      <c r="Y1982" s="5"/>
      <c r="Z1982" s="5"/>
      <c r="AA1982" s="5"/>
      <c r="AB1982" s="5"/>
      <c r="AC1982" s="5"/>
      <c r="AD1982" s="5"/>
      <c r="AE1982" s="5"/>
      <c r="AF1982" s="5"/>
      <c r="AG1982" s="5"/>
      <c r="AH1982" s="5"/>
      <c r="AI1982" s="5"/>
      <c r="AJ1982" s="5"/>
      <c r="AK1982" s="5"/>
      <c r="AL1982" s="5"/>
      <c r="AM1982" s="5"/>
      <c r="AN1982" s="5"/>
      <c r="AO1982" s="5"/>
      <c r="AP1982" s="5"/>
      <c r="AQ1982" s="5"/>
      <c r="AR1982" s="5"/>
      <c r="AS1982" s="5"/>
      <c r="AT1982" s="5"/>
      <c r="AU1982" s="5"/>
      <c r="AV1982" s="5"/>
      <c r="AW1982" s="5"/>
      <c r="AX1982" s="5"/>
      <c r="AY1982" s="5"/>
      <c r="AZ1982" s="5"/>
      <c r="BA1982" s="5"/>
      <c r="BB1982" s="5"/>
      <c r="BC1982" s="5"/>
      <c r="BD1982" s="5"/>
      <c r="BE1982" s="5"/>
      <c r="BF1982" s="5"/>
      <c r="BG1982" s="5"/>
      <c r="BH1982" s="5"/>
    </row>
    <row r="1983" spans="1:60" s="2" customFormat="1" ht="15" x14ac:dyDescent="0.25">
      <c r="A1983" t="s">
        <v>4311</v>
      </c>
      <c r="B1983" t="s">
        <v>25</v>
      </c>
      <c r="C1983" t="s">
        <v>3695</v>
      </c>
      <c r="D1983" t="s">
        <v>3701</v>
      </c>
      <c r="E1983" t="s">
        <v>26</v>
      </c>
      <c r="F1983" t="s">
        <v>1605</v>
      </c>
      <c r="G1983" t="s">
        <v>3325</v>
      </c>
      <c r="H1983" t="s">
        <v>125</v>
      </c>
      <c r="I1983" t="s">
        <v>2206</v>
      </c>
      <c r="J1983" t="s">
        <v>124</v>
      </c>
      <c r="K1983" t="s">
        <v>2195</v>
      </c>
      <c r="L1983">
        <v>0</v>
      </c>
      <c r="M1983">
        <v>796</v>
      </c>
      <c r="N1983" t="s">
        <v>889</v>
      </c>
      <c r="O1983">
        <v>20</v>
      </c>
      <c r="P1983">
        <v>2020</v>
      </c>
      <c r="Q1983">
        <f t="shared" si="91"/>
        <v>40400</v>
      </c>
      <c r="R1983">
        <f t="shared" si="92"/>
        <v>45248.000000000007</v>
      </c>
      <c r="S1983"/>
      <c r="T1983" s="5"/>
      <c r="U1983" s="5"/>
      <c r="V1983" s="5"/>
      <c r="W1983" s="5"/>
      <c r="X1983" s="5"/>
      <c r="Y1983" s="5"/>
      <c r="Z1983" s="5"/>
      <c r="AA1983" s="5"/>
      <c r="AB1983" s="5"/>
      <c r="AC1983" s="5"/>
      <c r="AD1983" s="5"/>
      <c r="AE1983" s="5"/>
      <c r="AF1983" s="5"/>
      <c r="AG1983" s="5"/>
      <c r="AH1983" s="5"/>
      <c r="AI1983" s="5"/>
      <c r="AJ1983" s="5"/>
      <c r="AK1983" s="5"/>
      <c r="AL1983" s="5"/>
      <c r="AM1983" s="5"/>
      <c r="AN1983" s="5"/>
      <c r="AO1983" s="5"/>
      <c r="AP1983" s="5"/>
      <c r="AQ1983" s="5"/>
      <c r="AR1983" s="5"/>
      <c r="AS1983" s="5"/>
      <c r="AT1983" s="5"/>
      <c r="AU1983" s="5"/>
      <c r="AV1983" s="5"/>
      <c r="AW1983" s="5"/>
      <c r="AX1983" s="5"/>
      <c r="AY1983" s="5"/>
      <c r="AZ1983" s="5"/>
      <c r="BA1983" s="5"/>
      <c r="BB1983" s="5"/>
      <c r="BC1983" s="5"/>
      <c r="BD1983" s="5"/>
      <c r="BE1983" s="5"/>
      <c r="BF1983" s="5"/>
      <c r="BG1983" s="5"/>
      <c r="BH1983" s="5"/>
    </row>
    <row r="1984" spans="1:60" s="2" customFormat="1" ht="15" x14ac:dyDescent="0.25">
      <c r="A1984" t="s">
        <v>4312</v>
      </c>
      <c r="B1984" t="s">
        <v>25</v>
      </c>
      <c r="C1984" t="s">
        <v>3695</v>
      </c>
      <c r="D1984" t="s">
        <v>3702</v>
      </c>
      <c r="E1984" t="s">
        <v>26</v>
      </c>
      <c r="F1984" t="s">
        <v>1605</v>
      </c>
      <c r="G1984" t="s">
        <v>3325</v>
      </c>
      <c r="H1984" t="s">
        <v>128</v>
      </c>
      <c r="I1984" t="s">
        <v>2816</v>
      </c>
      <c r="J1984" t="s">
        <v>124</v>
      </c>
      <c r="K1984" t="s">
        <v>2195</v>
      </c>
      <c r="L1984">
        <v>0</v>
      </c>
      <c r="M1984">
        <v>796</v>
      </c>
      <c r="N1984" t="s">
        <v>889</v>
      </c>
      <c r="O1984">
        <v>30</v>
      </c>
      <c r="P1984">
        <v>1850</v>
      </c>
      <c r="Q1984">
        <f t="shared" si="91"/>
        <v>55500</v>
      </c>
      <c r="R1984">
        <f t="shared" si="92"/>
        <v>62160.000000000007</v>
      </c>
      <c r="S1984"/>
      <c r="T1984" s="5"/>
      <c r="U1984" s="5"/>
      <c r="V1984" s="5"/>
      <c r="W1984" s="5"/>
      <c r="X1984" s="5"/>
      <c r="Y1984" s="5"/>
      <c r="Z1984" s="5"/>
      <c r="AA1984" s="5"/>
      <c r="AB1984" s="5"/>
      <c r="AC1984" s="5"/>
      <c r="AD1984" s="5"/>
      <c r="AE1984" s="5"/>
      <c r="AF1984" s="5"/>
      <c r="AG1984" s="5"/>
      <c r="AH1984" s="5"/>
      <c r="AI1984" s="5"/>
      <c r="AJ1984" s="5"/>
      <c r="AK1984" s="5"/>
      <c r="AL1984" s="5"/>
      <c r="AM1984" s="5"/>
      <c r="AN1984" s="5"/>
      <c r="AO1984" s="5"/>
      <c r="AP1984" s="5"/>
      <c r="AQ1984" s="5"/>
      <c r="AR1984" s="5"/>
      <c r="AS1984" s="5"/>
      <c r="AT1984" s="5"/>
      <c r="AU1984" s="5"/>
      <c r="AV1984" s="5"/>
      <c r="AW1984" s="5"/>
      <c r="AX1984" s="5"/>
      <c r="AY1984" s="5"/>
      <c r="AZ1984" s="5"/>
      <c r="BA1984" s="5"/>
      <c r="BB1984" s="5"/>
      <c r="BC1984" s="5"/>
      <c r="BD1984" s="5"/>
      <c r="BE1984" s="5"/>
      <c r="BF1984" s="5"/>
      <c r="BG1984" s="5"/>
      <c r="BH1984" s="5"/>
    </row>
    <row r="1985" spans="1:60" s="2" customFormat="1" ht="15" x14ac:dyDescent="0.25">
      <c r="A1985" t="s">
        <v>4313</v>
      </c>
      <c r="B1985" t="s">
        <v>25</v>
      </c>
      <c r="C1985" t="s">
        <v>3695</v>
      </c>
      <c r="D1985" t="s">
        <v>3703</v>
      </c>
      <c r="E1985" t="s">
        <v>26</v>
      </c>
      <c r="F1985" t="s">
        <v>1605</v>
      </c>
      <c r="G1985" t="s">
        <v>3325</v>
      </c>
      <c r="H1985" t="s">
        <v>128</v>
      </c>
      <c r="I1985" t="s">
        <v>2816</v>
      </c>
      <c r="J1985" t="s">
        <v>124</v>
      </c>
      <c r="K1985" t="s">
        <v>2195</v>
      </c>
      <c r="L1985">
        <v>0</v>
      </c>
      <c r="M1985">
        <v>796</v>
      </c>
      <c r="N1985" t="s">
        <v>889</v>
      </c>
      <c r="O1985">
        <v>50</v>
      </c>
      <c r="P1985">
        <v>3150</v>
      </c>
      <c r="Q1985">
        <f t="shared" si="91"/>
        <v>157500</v>
      </c>
      <c r="R1985">
        <f t="shared" si="92"/>
        <v>176400.00000000003</v>
      </c>
      <c r="S1985"/>
      <c r="T1985" s="5"/>
      <c r="U1985" s="5"/>
      <c r="V1985" s="5"/>
      <c r="W1985" s="5"/>
      <c r="X1985" s="5"/>
      <c r="Y1985" s="5"/>
      <c r="Z1985" s="5"/>
      <c r="AA1985" s="5"/>
      <c r="AB1985" s="5"/>
      <c r="AC1985" s="5"/>
      <c r="AD1985" s="5"/>
      <c r="AE1985" s="5"/>
      <c r="AF1985" s="5"/>
      <c r="AG1985" s="5"/>
      <c r="AH1985" s="5"/>
      <c r="AI1985" s="5"/>
      <c r="AJ1985" s="5"/>
      <c r="AK1985" s="5"/>
      <c r="AL1985" s="5"/>
      <c r="AM1985" s="5"/>
      <c r="AN1985" s="5"/>
      <c r="AO1985" s="5"/>
      <c r="AP1985" s="5"/>
      <c r="AQ1985" s="5"/>
      <c r="AR1985" s="5"/>
      <c r="AS1985" s="5"/>
      <c r="AT1985" s="5"/>
      <c r="AU1985" s="5"/>
      <c r="AV1985" s="5"/>
      <c r="AW1985" s="5"/>
      <c r="AX1985" s="5"/>
      <c r="AY1985" s="5"/>
      <c r="AZ1985" s="5"/>
      <c r="BA1985" s="5"/>
      <c r="BB1985" s="5"/>
      <c r="BC1985" s="5"/>
      <c r="BD1985" s="5"/>
      <c r="BE1985" s="5"/>
      <c r="BF1985" s="5"/>
      <c r="BG1985" s="5"/>
      <c r="BH1985" s="5"/>
    </row>
    <row r="1986" spans="1:60" s="2" customFormat="1" ht="15" x14ac:dyDescent="0.25">
      <c r="A1986" t="s">
        <v>4314</v>
      </c>
      <c r="B1986" t="s">
        <v>25</v>
      </c>
      <c r="C1986" t="s">
        <v>3695</v>
      </c>
      <c r="D1986" t="s">
        <v>3704</v>
      </c>
      <c r="E1986" t="s">
        <v>26</v>
      </c>
      <c r="F1986" t="s">
        <v>1605</v>
      </c>
      <c r="G1986" t="s">
        <v>3325</v>
      </c>
      <c r="H1986" t="s">
        <v>128</v>
      </c>
      <c r="I1986" t="s">
        <v>2816</v>
      </c>
      <c r="J1986" t="s">
        <v>124</v>
      </c>
      <c r="K1986" t="s">
        <v>2195</v>
      </c>
      <c r="L1986">
        <v>0</v>
      </c>
      <c r="M1986">
        <v>796</v>
      </c>
      <c r="N1986" t="s">
        <v>889</v>
      </c>
      <c r="O1986">
        <v>30</v>
      </c>
      <c r="P1986">
        <v>5060</v>
      </c>
      <c r="Q1986">
        <f t="shared" si="91"/>
        <v>151800</v>
      </c>
      <c r="R1986">
        <f t="shared" si="92"/>
        <v>170016.00000000003</v>
      </c>
      <c r="S1986"/>
      <c r="T1986" s="5"/>
      <c r="U1986" s="5"/>
      <c r="V1986" s="5"/>
      <c r="W1986" s="5"/>
      <c r="X1986" s="5"/>
      <c r="Y1986" s="5"/>
      <c r="Z1986" s="5"/>
      <c r="AA1986" s="5"/>
      <c r="AB1986" s="5"/>
      <c r="AC1986" s="5"/>
      <c r="AD1986" s="5"/>
      <c r="AE1986" s="5"/>
      <c r="AF1986" s="5"/>
      <c r="AG1986" s="5"/>
      <c r="AH1986" s="5"/>
      <c r="AI1986" s="5"/>
      <c r="AJ1986" s="5"/>
      <c r="AK1986" s="5"/>
      <c r="AL1986" s="5"/>
      <c r="AM1986" s="5"/>
      <c r="AN1986" s="5"/>
      <c r="AO1986" s="5"/>
      <c r="AP1986" s="5"/>
      <c r="AQ1986" s="5"/>
      <c r="AR1986" s="5"/>
      <c r="AS1986" s="5"/>
      <c r="AT1986" s="5"/>
      <c r="AU1986" s="5"/>
      <c r="AV1986" s="5"/>
      <c r="AW1986" s="5"/>
      <c r="AX1986" s="5"/>
      <c r="AY1986" s="5"/>
      <c r="AZ1986" s="5"/>
      <c r="BA1986" s="5"/>
      <c r="BB1986" s="5"/>
      <c r="BC1986" s="5"/>
      <c r="BD1986" s="5"/>
      <c r="BE1986" s="5"/>
      <c r="BF1986" s="5"/>
      <c r="BG1986" s="5"/>
      <c r="BH1986" s="5"/>
    </row>
    <row r="1987" spans="1:60" s="2" customFormat="1" ht="15" x14ac:dyDescent="0.25">
      <c r="A1987" t="s">
        <v>4315</v>
      </c>
      <c r="B1987" t="s">
        <v>25</v>
      </c>
      <c r="C1987" t="s">
        <v>3695</v>
      </c>
      <c r="D1987" t="s">
        <v>3705</v>
      </c>
      <c r="E1987" t="s">
        <v>26</v>
      </c>
      <c r="F1987" t="s">
        <v>1605</v>
      </c>
      <c r="G1987" t="s">
        <v>3325</v>
      </c>
      <c r="H1987" t="s">
        <v>128</v>
      </c>
      <c r="I1987" t="s">
        <v>3358</v>
      </c>
      <c r="J1987" t="s">
        <v>124</v>
      </c>
      <c r="K1987" t="s">
        <v>2195</v>
      </c>
      <c r="L1987">
        <v>0</v>
      </c>
      <c r="M1987">
        <v>796</v>
      </c>
      <c r="N1987" t="s">
        <v>889</v>
      </c>
      <c r="O1987">
        <v>50</v>
      </c>
      <c r="P1987">
        <v>3150</v>
      </c>
      <c r="Q1987">
        <f t="shared" si="91"/>
        <v>157500</v>
      </c>
      <c r="R1987">
        <f t="shared" si="92"/>
        <v>176400.00000000003</v>
      </c>
      <c r="S1987"/>
      <c r="T1987" s="5"/>
      <c r="U1987" s="5"/>
      <c r="V1987" s="5"/>
      <c r="W1987" s="5"/>
      <c r="X1987" s="5"/>
      <c r="Y1987" s="5"/>
      <c r="Z1987" s="5"/>
      <c r="AA1987" s="5"/>
      <c r="AB1987" s="5"/>
      <c r="AC1987" s="5"/>
      <c r="AD1987" s="5"/>
      <c r="AE1987" s="5"/>
      <c r="AF1987" s="5"/>
      <c r="AG1987" s="5"/>
      <c r="AH1987" s="5"/>
      <c r="AI1987" s="5"/>
      <c r="AJ1987" s="5"/>
      <c r="AK1987" s="5"/>
      <c r="AL1987" s="5"/>
      <c r="AM1987" s="5"/>
      <c r="AN1987" s="5"/>
      <c r="AO1987" s="5"/>
      <c r="AP1987" s="5"/>
      <c r="AQ1987" s="5"/>
      <c r="AR1987" s="5"/>
      <c r="AS1987" s="5"/>
      <c r="AT1987" s="5"/>
      <c r="AU1987" s="5"/>
      <c r="AV1987" s="5"/>
      <c r="AW1987" s="5"/>
      <c r="AX1987" s="5"/>
      <c r="AY1987" s="5"/>
      <c r="AZ1987" s="5"/>
      <c r="BA1987" s="5"/>
      <c r="BB1987" s="5"/>
      <c r="BC1987" s="5"/>
      <c r="BD1987" s="5"/>
      <c r="BE1987" s="5"/>
      <c r="BF1987" s="5"/>
      <c r="BG1987" s="5"/>
      <c r="BH1987" s="5"/>
    </row>
    <row r="1988" spans="1:60" s="2" customFormat="1" ht="15" x14ac:dyDescent="0.25">
      <c r="A1988" t="s">
        <v>4316</v>
      </c>
      <c r="B1988" t="s">
        <v>25</v>
      </c>
      <c r="C1988" t="s">
        <v>3695</v>
      </c>
      <c r="D1988" t="s">
        <v>3706</v>
      </c>
      <c r="E1988" t="s">
        <v>26</v>
      </c>
      <c r="F1988" t="s">
        <v>1605</v>
      </c>
      <c r="G1988" t="s">
        <v>3325</v>
      </c>
      <c r="H1988" t="s">
        <v>128</v>
      </c>
      <c r="I1988" t="s">
        <v>3358</v>
      </c>
      <c r="J1988" t="s">
        <v>124</v>
      </c>
      <c r="K1988" t="s">
        <v>2195</v>
      </c>
      <c r="L1988">
        <v>0</v>
      </c>
      <c r="M1988">
        <v>796</v>
      </c>
      <c r="N1988" t="s">
        <v>889</v>
      </c>
      <c r="O1988">
        <v>50</v>
      </c>
      <c r="P1988">
        <v>5060</v>
      </c>
      <c r="Q1988">
        <f t="shared" si="91"/>
        <v>253000</v>
      </c>
      <c r="R1988">
        <f t="shared" si="92"/>
        <v>283360</v>
      </c>
      <c r="S1988"/>
      <c r="T1988" s="5"/>
      <c r="U1988" s="5"/>
      <c r="V1988" s="5"/>
      <c r="W1988" s="5"/>
      <c r="X1988" s="5"/>
      <c r="Y1988" s="5"/>
      <c r="Z1988" s="5"/>
      <c r="AA1988" s="5"/>
      <c r="AB1988" s="5"/>
      <c r="AC1988" s="5"/>
      <c r="AD1988" s="5"/>
      <c r="AE1988" s="5"/>
      <c r="AF1988" s="5"/>
      <c r="AG1988" s="5"/>
      <c r="AH1988" s="5"/>
      <c r="AI1988" s="5"/>
      <c r="AJ1988" s="5"/>
      <c r="AK1988" s="5"/>
      <c r="AL1988" s="5"/>
      <c r="AM1988" s="5"/>
      <c r="AN1988" s="5"/>
      <c r="AO1988" s="5"/>
      <c r="AP1988" s="5"/>
      <c r="AQ1988" s="5"/>
      <c r="AR1988" s="5"/>
      <c r="AS1988" s="5"/>
      <c r="AT1988" s="5"/>
      <c r="AU1988" s="5"/>
      <c r="AV1988" s="5"/>
      <c r="AW1988" s="5"/>
      <c r="AX1988" s="5"/>
      <c r="AY1988" s="5"/>
      <c r="AZ1988" s="5"/>
      <c r="BA1988" s="5"/>
      <c r="BB1988" s="5"/>
      <c r="BC1988" s="5"/>
      <c r="BD1988" s="5"/>
      <c r="BE1988" s="5"/>
      <c r="BF1988" s="5"/>
      <c r="BG1988" s="5"/>
      <c r="BH1988" s="5"/>
    </row>
    <row r="1989" spans="1:60" s="2" customFormat="1" ht="15" x14ac:dyDescent="0.25">
      <c r="A1989" t="s">
        <v>4317</v>
      </c>
      <c r="B1989" t="s">
        <v>25</v>
      </c>
      <c r="C1989" t="s">
        <v>3695</v>
      </c>
      <c r="D1989" t="s">
        <v>3707</v>
      </c>
      <c r="E1989" t="s">
        <v>26</v>
      </c>
      <c r="F1989" t="s">
        <v>1605</v>
      </c>
      <c r="G1989" t="s">
        <v>3325</v>
      </c>
      <c r="H1989" t="s">
        <v>753</v>
      </c>
      <c r="I1989" t="s">
        <v>3357</v>
      </c>
      <c r="J1989" t="s">
        <v>124</v>
      </c>
      <c r="K1989" t="s">
        <v>2195</v>
      </c>
      <c r="L1989">
        <v>0</v>
      </c>
      <c r="M1989">
        <v>796</v>
      </c>
      <c r="N1989" t="s">
        <v>10</v>
      </c>
      <c r="O1989">
        <v>20</v>
      </c>
      <c r="P1989">
        <v>1850</v>
      </c>
      <c r="Q1989">
        <f t="shared" si="91"/>
        <v>37000</v>
      </c>
      <c r="R1989">
        <f t="shared" si="92"/>
        <v>41440.000000000007</v>
      </c>
      <c r="S1989"/>
      <c r="T1989" s="5"/>
      <c r="U1989" s="5"/>
      <c r="V1989" s="5"/>
      <c r="W1989" s="5"/>
      <c r="X1989" s="5"/>
      <c r="Y1989" s="5"/>
      <c r="Z1989" s="5"/>
      <c r="AA1989" s="5"/>
      <c r="AB1989" s="5"/>
      <c r="AC1989" s="5"/>
      <c r="AD1989" s="5"/>
      <c r="AE1989" s="5"/>
      <c r="AF1989" s="5"/>
      <c r="AG1989" s="5"/>
      <c r="AH1989" s="5"/>
      <c r="AI1989" s="5"/>
      <c r="AJ1989" s="5"/>
      <c r="AK1989" s="5"/>
      <c r="AL1989" s="5"/>
      <c r="AM1989" s="5"/>
      <c r="AN1989" s="5"/>
      <c r="AO1989" s="5"/>
      <c r="AP1989" s="5"/>
      <c r="AQ1989" s="5"/>
      <c r="AR1989" s="5"/>
      <c r="AS1989" s="5"/>
      <c r="AT1989" s="5"/>
      <c r="AU1989" s="5"/>
      <c r="AV1989" s="5"/>
      <c r="AW1989" s="5"/>
      <c r="AX1989" s="5"/>
      <c r="AY1989" s="5"/>
      <c r="AZ1989" s="5"/>
      <c r="BA1989" s="5"/>
      <c r="BB1989" s="5"/>
      <c r="BC1989" s="5"/>
      <c r="BD1989" s="5"/>
      <c r="BE1989" s="5"/>
      <c r="BF1989" s="5"/>
      <c r="BG1989" s="5"/>
      <c r="BH1989" s="5"/>
    </row>
    <row r="1990" spans="1:60" s="2" customFormat="1" ht="15" x14ac:dyDescent="0.25">
      <c r="A1990" t="s">
        <v>4318</v>
      </c>
      <c r="B1990" t="s">
        <v>25</v>
      </c>
      <c r="C1990" t="s">
        <v>3695</v>
      </c>
      <c r="D1990" t="s">
        <v>3708</v>
      </c>
      <c r="E1990" t="s">
        <v>26</v>
      </c>
      <c r="F1990" t="s">
        <v>1605</v>
      </c>
      <c r="G1990" t="s">
        <v>3325</v>
      </c>
      <c r="H1990" t="s">
        <v>753</v>
      </c>
      <c r="I1990" t="s">
        <v>3357</v>
      </c>
      <c r="J1990" t="s">
        <v>124</v>
      </c>
      <c r="K1990" t="s">
        <v>2195</v>
      </c>
      <c r="L1990">
        <v>0</v>
      </c>
      <c r="M1990">
        <v>796</v>
      </c>
      <c r="N1990" t="s">
        <v>10</v>
      </c>
      <c r="O1990">
        <v>50</v>
      </c>
      <c r="P1990">
        <v>3150</v>
      </c>
      <c r="Q1990">
        <f t="shared" si="91"/>
        <v>157500</v>
      </c>
      <c r="R1990">
        <f t="shared" si="92"/>
        <v>176400.00000000003</v>
      </c>
      <c r="S1990"/>
      <c r="T1990" s="5"/>
      <c r="U1990" s="5"/>
      <c r="V1990" s="5"/>
      <c r="W1990" s="5"/>
      <c r="X1990" s="5"/>
      <c r="Y1990" s="5"/>
      <c r="Z1990" s="5"/>
      <c r="AA1990" s="5"/>
      <c r="AB1990" s="5"/>
      <c r="AC1990" s="5"/>
      <c r="AD1990" s="5"/>
      <c r="AE1990" s="5"/>
      <c r="AF1990" s="5"/>
      <c r="AG1990" s="5"/>
      <c r="AH1990" s="5"/>
      <c r="AI1990" s="5"/>
      <c r="AJ1990" s="5"/>
      <c r="AK1990" s="5"/>
      <c r="AL1990" s="5"/>
      <c r="AM1990" s="5"/>
      <c r="AN1990" s="5"/>
      <c r="AO1990" s="5"/>
      <c r="AP1990" s="5"/>
      <c r="AQ1990" s="5"/>
      <c r="AR1990" s="5"/>
      <c r="AS1990" s="5"/>
      <c r="AT1990" s="5"/>
      <c r="AU1990" s="5"/>
      <c r="AV1990" s="5"/>
      <c r="AW1990" s="5"/>
      <c r="AX1990" s="5"/>
      <c r="AY1990" s="5"/>
      <c r="AZ1990" s="5"/>
      <c r="BA1990" s="5"/>
      <c r="BB1990" s="5"/>
      <c r="BC1990" s="5"/>
      <c r="BD1990" s="5"/>
      <c r="BE1990" s="5"/>
      <c r="BF1990" s="5"/>
      <c r="BG1990" s="5"/>
      <c r="BH1990" s="5"/>
    </row>
    <row r="1991" spans="1:60" s="2" customFormat="1" ht="15" x14ac:dyDescent="0.25">
      <c r="A1991" t="s">
        <v>4319</v>
      </c>
      <c r="B1991" t="s">
        <v>25</v>
      </c>
      <c r="C1991" t="s">
        <v>3695</v>
      </c>
      <c r="D1991" t="s">
        <v>3709</v>
      </c>
      <c r="E1991" t="s">
        <v>26</v>
      </c>
      <c r="F1991" t="s">
        <v>1605</v>
      </c>
      <c r="G1991" t="s">
        <v>3325</v>
      </c>
      <c r="H1991" t="s">
        <v>753</v>
      </c>
      <c r="I1991" t="s">
        <v>3357</v>
      </c>
      <c r="J1991" t="s">
        <v>124</v>
      </c>
      <c r="K1991" t="s">
        <v>2195</v>
      </c>
      <c r="L1991">
        <v>0</v>
      </c>
      <c r="M1991">
        <v>796</v>
      </c>
      <c r="N1991" t="s">
        <v>10</v>
      </c>
      <c r="O1991">
        <v>20</v>
      </c>
      <c r="P1991">
        <v>5060</v>
      </c>
      <c r="Q1991">
        <f t="shared" si="91"/>
        <v>101200</v>
      </c>
      <c r="R1991">
        <f t="shared" si="92"/>
        <v>113344.00000000001</v>
      </c>
      <c r="S1991"/>
      <c r="T1991" s="5"/>
      <c r="U1991" s="5"/>
      <c r="V1991" s="5"/>
      <c r="W1991" s="5"/>
      <c r="X1991" s="5"/>
      <c r="Y1991" s="5"/>
      <c r="Z1991" s="5"/>
      <c r="AA1991" s="5"/>
      <c r="AB1991" s="5"/>
      <c r="AC1991" s="5"/>
      <c r="AD1991" s="5"/>
      <c r="AE1991" s="5"/>
      <c r="AF1991" s="5"/>
      <c r="AG1991" s="5"/>
      <c r="AH1991" s="5"/>
      <c r="AI1991" s="5"/>
      <c r="AJ1991" s="5"/>
      <c r="AK1991" s="5"/>
      <c r="AL1991" s="5"/>
      <c r="AM1991" s="5"/>
      <c r="AN1991" s="5"/>
      <c r="AO1991" s="5"/>
      <c r="AP1991" s="5"/>
      <c r="AQ1991" s="5"/>
      <c r="AR1991" s="5"/>
      <c r="AS1991" s="5"/>
      <c r="AT1991" s="5"/>
      <c r="AU1991" s="5"/>
      <c r="AV1991" s="5"/>
      <c r="AW1991" s="5"/>
      <c r="AX1991" s="5"/>
      <c r="AY1991" s="5"/>
      <c r="AZ1991" s="5"/>
      <c r="BA1991" s="5"/>
      <c r="BB1991" s="5"/>
      <c r="BC1991" s="5"/>
      <c r="BD1991" s="5"/>
      <c r="BE1991" s="5"/>
      <c r="BF1991" s="5"/>
      <c r="BG1991" s="5"/>
      <c r="BH1991" s="5"/>
    </row>
    <row r="1992" spans="1:60" s="2" customFormat="1" ht="15" x14ac:dyDescent="0.25">
      <c r="A1992" t="s">
        <v>4320</v>
      </c>
      <c r="B1992" t="s">
        <v>25</v>
      </c>
      <c r="C1992" t="s">
        <v>3695</v>
      </c>
      <c r="D1992" t="s">
        <v>3710</v>
      </c>
      <c r="E1992" t="s">
        <v>26</v>
      </c>
      <c r="F1992" t="s">
        <v>1605</v>
      </c>
      <c r="G1992" t="s">
        <v>3325</v>
      </c>
      <c r="H1992" t="s">
        <v>756</v>
      </c>
      <c r="I1992" t="s">
        <v>2213</v>
      </c>
      <c r="J1992" t="s">
        <v>124</v>
      </c>
      <c r="K1992" t="s">
        <v>2195</v>
      </c>
      <c r="L1992">
        <v>0</v>
      </c>
      <c r="M1992">
        <v>796</v>
      </c>
      <c r="N1992" t="s">
        <v>889</v>
      </c>
      <c r="O1992">
        <v>30</v>
      </c>
      <c r="P1992">
        <v>970</v>
      </c>
      <c r="Q1992">
        <f t="shared" si="91"/>
        <v>29100</v>
      </c>
      <c r="R1992">
        <f t="shared" si="92"/>
        <v>32592.000000000004</v>
      </c>
      <c r="S1992"/>
      <c r="T1992" s="5"/>
      <c r="U1992" s="5"/>
      <c r="V1992" s="5"/>
      <c r="W1992" s="5"/>
      <c r="X1992" s="5"/>
      <c r="Y1992" s="5"/>
      <c r="Z1992" s="5"/>
      <c r="AA1992" s="5"/>
      <c r="AB1992" s="5"/>
      <c r="AC1992" s="5"/>
      <c r="AD1992" s="5"/>
      <c r="AE1992" s="5"/>
      <c r="AF1992" s="5"/>
      <c r="AG1992" s="5"/>
      <c r="AH1992" s="5"/>
      <c r="AI1992" s="5"/>
      <c r="AJ1992" s="5"/>
      <c r="AK1992" s="5"/>
      <c r="AL1992" s="5"/>
      <c r="AM1992" s="5"/>
      <c r="AN1992" s="5"/>
      <c r="AO1992" s="5"/>
      <c r="AP1992" s="5"/>
      <c r="AQ1992" s="5"/>
      <c r="AR1992" s="5"/>
      <c r="AS1992" s="5"/>
      <c r="AT1992" s="5"/>
      <c r="AU1992" s="5"/>
      <c r="AV1992" s="5"/>
      <c r="AW1992" s="5"/>
      <c r="AX1992" s="5"/>
      <c r="AY1992" s="5"/>
      <c r="AZ1992" s="5"/>
      <c r="BA1992" s="5"/>
      <c r="BB1992" s="5"/>
      <c r="BC1992" s="5"/>
      <c r="BD1992" s="5"/>
      <c r="BE1992" s="5"/>
      <c r="BF1992" s="5"/>
      <c r="BG1992" s="5"/>
      <c r="BH1992" s="5"/>
    </row>
    <row r="1993" spans="1:60" s="2" customFormat="1" ht="15" x14ac:dyDescent="0.25">
      <c r="A1993" t="s">
        <v>4321</v>
      </c>
      <c r="B1993" t="s">
        <v>25</v>
      </c>
      <c r="C1993" t="s">
        <v>3695</v>
      </c>
      <c r="D1993" t="s">
        <v>3711</v>
      </c>
      <c r="E1993" t="s">
        <v>26</v>
      </c>
      <c r="F1993" t="s">
        <v>1605</v>
      </c>
      <c r="G1993" t="s">
        <v>3325</v>
      </c>
      <c r="H1993" t="s">
        <v>756</v>
      </c>
      <c r="I1993" t="s">
        <v>2213</v>
      </c>
      <c r="J1993" t="s">
        <v>124</v>
      </c>
      <c r="K1993" t="s">
        <v>2195</v>
      </c>
      <c r="L1993">
        <v>0</v>
      </c>
      <c r="M1993">
        <v>796</v>
      </c>
      <c r="N1993" t="s">
        <v>889</v>
      </c>
      <c r="O1993">
        <v>30</v>
      </c>
      <c r="P1993">
        <v>1330</v>
      </c>
      <c r="Q1993">
        <f t="shared" si="91"/>
        <v>39900</v>
      </c>
      <c r="R1993">
        <f t="shared" si="92"/>
        <v>44688.000000000007</v>
      </c>
      <c r="S1993"/>
      <c r="T1993" s="5"/>
      <c r="U1993" s="5"/>
      <c r="V1993" s="5"/>
      <c r="W1993" s="5"/>
      <c r="X1993" s="5"/>
      <c r="Y1993" s="5"/>
      <c r="Z1993" s="5"/>
      <c r="AA1993" s="5"/>
      <c r="AB1993" s="5"/>
      <c r="AC1993" s="5"/>
      <c r="AD1993" s="5"/>
      <c r="AE1993" s="5"/>
      <c r="AF1993" s="5"/>
      <c r="AG1993" s="5"/>
      <c r="AH1993" s="5"/>
      <c r="AI1993" s="5"/>
      <c r="AJ1993" s="5"/>
      <c r="AK1993" s="5"/>
      <c r="AL1993" s="5"/>
      <c r="AM1993" s="5"/>
      <c r="AN1993" s="5"/>
      <c r="AO1993" s="5"/>
      <c r="AP1993" s="5"/>
      <c r="AQ1993" s="5"/>
      <c r="AR1993" s="5"/>
      <c r="AS1993" s="5"/>
      <c r="AT1993" s="5"/>
      <c r="AU1993" s="5"/>
      <c r="AV1993" s="5"/>
      <c r="AW1993" s="5"/>
      <c r="AX1993" s="5"/>
      <c r="AY1993" s="5"/>
      <c r="AZ1993" s="5"/>
      <c r="BA1993" s="5"/>
      <c r="BB1993" s="5"/>
      <c r="BC1993" s="5"/>
      <c r="BD1993" s="5"/>
      <c r="BE1993" s="5"/>
      <c r="BF1993" s="5"/>
      <c r="BG1993" s="5"/>
      <c r="BH1993" s="5"/>
    </row>
    <row r="1994" spans="1:60" s="2" customFormat="1" ht="15" x14ac:dyDescent="0.25">
      <c r="A1994" t="s">
        <v>4322</v>
      </c>
      <c r="B1994" t="s">
        <v>25</v>
      </c>
      <c r="C1994" t="s">
        <v>3712</v>
      </c>
      <c r="D1994" t="s">
        <v>3713</v>
      </c>
      <c r="E1994" t="s">
        <v>26</v>
      </c>
      <c r="F1994" t="s">
        <v>1605</v>
      </c>
      <c r="G1994" t="s">
        <v>3325</v>
      </c>
      <c r="H1994" t="s">
        <v>128</v>
      </c>
      <c r="I1994" t="s">
        <v>2210</v>
      </c>
      <c r="J1994" t="s">
        <v>124</v>
      </c>
      <c r="K1994" t="s">
        <v>2195</v>
      </c>
      <c r="L1994">
        <v>0</v>
      </c>
      <c r="M1994">
        <v>796</v>
      </c>
      <c r="N1994" t="s">
        <v>888</v>
      </c>
      <c r="O1994">
        <v>1</v>
      </c>
      <c r="P1994">
        <v>56000</v>
      </c>
      <c r="Q1994">
        <f t="shared" si="91"/>
        <v>56000</v>
      </c>
      <c r="R1994">
        <f t="shared" si="92"/>
        <v>62720.000000000007</v>
      </c>
      <c r="S1994"/>
      <c r="T1994" s="5"/>
      <c r="U1994" s="5"/>
      <c r="V1994" s="5"/>
      <c r="W1994" s="5"/>
      <c r="X1994" s="5"/>
      <c r="Y1994" s="5"/>
      <c r="Z1994" s="5"/>
      <c r="AA1994" s="5"/>
      <c r="AB1994" s="5"/>
      <c r="AC1994" s="5"/>
      <c r="AD1994" s="5"/>
      <c r="AE1994" s="5"/>
      <c r="AF1994" s="5"/>
      <c r="AG1994" s="5"/>
      <c r="AH1994" s="5"/>
      <c r="AI1994" s="5"/>
      <c r="AJ1994" s="5"/>
      <c r="AK1994" s="5"/>
      <c r="AL1994" s="5"/>
      <c r="AM1994" s="5"/>
      <c r="AN1994" s="5"/>
      <c r="AO1994" s="5"/>
      <c r="AP1994" s="5"/>
      <c r="AQ1994" s="5"/>
      <c r="AR1994" s="5"/>
      <c r="AS1994" s="5"/>
      <c r="AT1994" s="5"/>
      <c r="AU1994" s="5"/>
      <c r="AV1994" s="5"/>
      <c r="AW1994" s="5"/>
      <c r="AX1994" s="5"/>
      <c r="AY1994" s="5"/>
      <c r="AZ1994" s="5"/>
      <c r="BA1994" s="5"/>
      <c r="BB1994" s="5"/>
      <c r="BC1994" s="5"/>
      <c r="BD1994" s="5"/>
      <c r="BE1994" s="5"/>
      <c r="BF1994" s="5"/>
      <c r="BG1994" s="5"/>
      <c r="BH1994" s="5"/>
    </row>
    <row r="1995" spans="1:60" s="2" customFormat="1" ht="15" x14ac:dyDescent="0.25">
      <c r="A1995" t="s">
        <v>4323</v>
      </c>
      <c r="B1995" t="s">
        <v>25</v>
      </c>
      <c r="C1995" t="s">
        <v>3714</v>
      </c>
      <c r="D1995" t="s">
        <v>3715</v>
      </c>
      <c r="E1995" t="s">
        <v>26</v>
      </c>
      <c r="F1995" t="s">
        <v>1605</v>
      </c>
      <c r="G1995" t="s">
        <v>3325</v>
      </c>
      <c r="H1995" t="s">
        <v>880</v>
      </c>
      <c r="I1995" t="s">
        <v>2813</v>
      </c>
      <c r="J1995" t="s">
        <v>124</v>
      </c>
      <c r="K1995" t="s">
        <v>2195</v>
      </c>
      <c r="L1995">
        <v>0</v>
      </c>
      <c r="M1995">
        <v>796</v>
      </c>
      <c r="N1995" t="s">
        <v>10</v>
      </c>
      <c r="O1995">
        <v>1</v>
      </c>
      <c r="P1995">
        <v>2800</v>
      </c>
      <c r="Q1995">
        <f t="shared" si="91"/>
        <v>2800</v>
      </c>
      <c r="R1995">
        <f t="shared" si="92"/>
        <v>3136.0000000000005</v>
      </c>
      <c r="S1995"/>
      <c r="T1995" s="5"/>
      <c r="U1995" s="5"/>
      <c r="V1995" s="5"/>
      <c r="W1995" s="5"/>
      <c r="X1995" s="5"/>
      <c r="Y1995" s="5"/>
      <c r="Z1995" s="5"/>
      <c r="AA1995" s="5"/>
      <c r="AB1995" s="5"/>
      <c r="AC1995" s="5"/>
      <c r="AD1995" s="5"/>
      <c r="AE1995" s="5"/>
      <c r="AF1995" s="5"/>
      <c r="AG1995" s="5"/>
      <c r="AH1995" s="5"/>
      <c r="AI1995" s="5"/>
      <c r="AJ1995" s="5"/>
      <c r="AK1995" s="5"/>
      <c r="AL1995" s="5"/>
      <c r="AM1995" s="5"/>
      <c r="AN1995" s="5"/>
      <c r="AO1995" s="5"/>
      <c r="AP1995" s="5"/>
      <c r="AQ1995" s="5"/>
      <c r="AR1995" s="5"/>
      <c r="AS1995" s="5"/>
      <c r="AT1995" s="5"/>
      <c r="AU1995" s="5"/>
      <c r="AV1995" s="5"/>
      <c r="AW1995" s="5"/>
      <c r="AX1995" s="5"/>
      <c r="AY1995" s="5"/>
      <c r="AZ1995" s="5"/>
      <c r="BA1995" s="5"/>
      <c r="BB1995" s="5"/>
      <c r="BC1995" s="5"/>
      <c r="BD1995" s="5"/>
      <c r="BE1995" s="5"/>
      <c r="BF1995" s="5"/>
      <c r="BG1995" s="5"/>
      <c r="BH1995" s="5"/>
    </row>
    <row r="1996" spans="1:60" s="2" customFormat="1" ht="15" x14ac:dyDescent="0.25">
      <c r="A1996" t="s">
        <v>4324</v>
      </c>
      <c r="B1996" t="s">
        <v>25</v>
      </c>
      <c r="C1996" t="s">
        <v>3004</v>
      </c>
      <c r="D1996" t="s">
        <v>3005</v>
      </c>
      <c r="E1996" t="s">
        <v>116</v>
      </c>
      <c r="F1996" t="s">
        <v>1605</v>
      </c>
      <c r="G1996" t="s">
        <v>3325</v>
      </c>
      <c r="H1996" t="s">
        <v>131</v>
      </c>
      <c r="I1996" t="s">
        <v>3326</v>
      </c>
      <c r="J1996" t="s">
        <v>124</v>
      </c>
      <c r="K1996" t="s">
        <v>2195</v>
      </c>
      <c r="L1996">
        <v>0</v>
      </c>
      <c r="M1996">
        <v>796</v>
      </c>
      <c r="N1996" t="s">
        <v>10</v>
      </c>
      <c r="O1996">
        <v>2</v>
      </c>
      <c r="P1996">
        <v>13000</v>
      </c>
      <c r="Q1996">
        <f t="shared" ref="Q1996:Q2059" si="95">O1996*P1996</f>
        <v>26000</v>
      </c>
      <c r="R1996">
        <f t="shared" ref="R1996:R2059" si="96">Q1996*1.12</f>
        <v>29120.000000000004</v>
      </c>
      <c r="S1996"/>
      <c r="T1996" s="5"/>
      <c r="U1996" s="5"/>
      <c r="V1996" s="5"/>
      <c r="W1996" s="5"/>
      <c r="X1996" s="5"/>
      <c r="Y1996" s="5"/>
      <c r="Z1996" s="5"/>
      <c r="AA1996" s="5"/>
      <c r="AB1996" s="5"/>
      <c r="AC1996" s="5"/>
      <c r="AD1996" s="5"/>
      <c r="AE1996" s="5"/>
      <c r="AF1996" s="5"/>
      <c r="AG1996" s="5"/>
      <c r="AH1996" s="5"/>
      <c r="AI1996" s="5"/>
      <c r="AJ1996" s="5"/>
      <c r="AK1996" s="5"/>
      <c r="AL1996" s="5"/>
      <c r="AM1996" s="5"/>
      <c r="AN1996" s="5"/>
      <c r="AO1996" s="5"/>
      <c r="AP1996" s="5"/>
      <c r="AQ1996" s="5"/>
      <c r="AR1996" s="5"/>
      <c r="AS1996" s="5"/>
      <c r="AT1996" s="5"/>
      <c r="AU1996" s="5"/>
      <c r="AV1996" s="5"/>
      <c r="AW1996" s="5"/>
      <c r="AX1996" s="5"/>
      <c r="AY1996" s="5"/>
      <c r="AZ1996" s="5"/>
      <c r="BA1996" s="5"/>
      <c r="BB1996" s="5"/>
      <c r="BC1996" s="5"/>
      <c r="BD1996" s="5"/>
      <c r="BE1996" s="5"/>
      <c r="BF1996" s="5"/>
      <c r="BG1996" s="5"/>
      <c r="BH1996" s="5"/>
    </row>
    <row r="1997" spans="1:60" s="2" customFormat="1" ht="15" x14ac:dyDescent="0.25">
      <c r="A1997" t="s">
        <v>4325</v>
      </c>
      <c r="B1997" t="s">
        <v>25</v>
      </c>
      <c r="C1997" t="s">
        <v>3004</v>
      </c>
      <c r="D1997" t="s">
        <v>3006</v>
      </c>
      <c r="E1997" t="s">
        <v>116</v>
      </c>
      <c r="F1997" t="s">
        <v>1605</v>
      </c>
      <c r="G1997" t="s">
        <v>3325</v>
      </c>
      <c r="H1997" t="s">
        <v>131</v>
      </c>
      <c r="I1997" t="s">
        <v>3326</v>
      </c>
      <c r="J1997" t="s">
        <v>124</v>
      </c>
      <c r="K1997" t="s">
        <v>2195</v>
      </c>
      <c r="L1997">
        <v>0</v>
      </c>
      <c r="M1997">
        <v>796</v>
      </c>
      <c r="N1997" t="s">
        <v>10</v>
      </c>
      <c r="O1997">
        <v>6</v>
      </c>
      <c r="P1997">
        <v>9779</v>
      </c>
      <c r="Q1997">
        <f t="shared" si="95"/>
        <v>58674</v>
      </c>
      <c r="R1997">
        <f t="shared" si="96"/>
        <v>65714.880000000005</v>
      </c>
      <c r="S1997"/>
      <c r="T1997" s="5"/>
      <c r="U1997" s="5"/>
      <c r="V1997" s="5"/>
      <c r="W1997" s="5"/>
      <c r="X1997" s="5"/>
      <c r="Y1997" s="5"/>
      <c r="Z1997" s="5"/>
      <c r="AA1997" s="5"/>
      <c r="AB1997" s="5"/>
      <c r="AC1997" s="5"/>
      <c r="AD1997" s="5"/>
      <c r="AE1997" s="5"/>
      <c r="AF1997" s="5"/>
      <c r="AG1997" s="5"/>
      <c r="AH1997" s="5"/>
      <c r="AI1997" s="5"/>
      <c r="AJ1997" s="5"/>
      <c r="AK1997" s="5"/>
      <c r="AL1997" s="5"/>
      <c r="AM1997" s="5"/>
      <c r="AN1997" s="5"/>
      <c r="AO1997" s="5"/>
      <c r="AP1997" s="5"/>
      <c r="AQ1997" s="5"/>
      <c r="AR1997" s="5"/>
      <c r="AS1997" s="5"/>
      <c r="AT1997" s="5"/>
      <c r="AU1997" s="5"/>
      <c r="AV1997" s="5"/>
      <c r="AW1997" s="5"/>
      <c r="AX1997" s="5"/>
      <c r="AY1997" s="5"/>
      <c r="AZ1997" s="5"/>
      <c r="BA1997" s="5"/>
      <c r="BB1997" s="5"/>
      <c r="BC1997" s="5"/>
      <c r="BD1997" s="5"/>
      <c r="BE1997" s="5"/>
      <c r="BF1997" s="5"/>
      <c r="BG1997" s="5"/>
      <c r="BH1997" s="5"/>
    </row>
    <row r="1998" spans="1:60" s="2" customFormat="1" ht="15" x14ac:dyDescent="0.25">
      <c r="A1998" t="s">
        <v>4326</v>
      </c>
      <c r="B1998" t="s">
        <v>25</v>
      </c>
      <c r="C1998" t="s">
        <v>3004</v>
      </c>
      <c r="D1998" t="s">
        <v>3007</v>
      </c>
      <c r="E1998" t="s">
        <v>116</v>
      </c>
      <c r="F1998" t="s">
        <v>1605</v>
      </c>
      <c r="G1998" t="s">
        <v>3325</v>
      </c>
      <c r="H1998" t="s">
        <v>131</v>
      </c>
      <c r="I1998" t="s">
        <v>3326</v>
      </c>
      <c r="J1998" t="s">
        <v>124</v>
      </c>
      <c r="K1998" t="s">
        <v>2195</v>
      </c>
      <c r="L1998">
        <v>0</v>
      </c>
      <c r="M1998">
        <v>796</v>
      </c>
      <c r="N1998" t="s">
        <v>10</v>
      </c>
      <c r="O1998">
        <v>2</v>
      </c>
      <c r="P1998">
        <v>10040</v>
      </c>
      <c r="Q1998">
        <f t="shared" si="95"/>
        <v>20080</v>
      </c>
      <c r="R1998">
        <f t="shared" si="96"/>
        <v>22489.600000000002</v>
      </c>
      <c r="S1998"/>
      <c r="T1998" s="5"/>
      <c r="U1998" s="5"/>
      <c r="V1998" s="5"/>
      <c r="W1998" s="5"/>
      <c r="X1998" s="5"/>
      <c r="Y1998" s="5"/>
      <c r="Z1998" s="5"/>
      <c r="AA1998" s="5"/>
      <c r="AB1998" s="5"/>
      <c r="AC1998" s="5"/>
      <c r="AD1998" s="5"/>
      <c r="AE1998" s="5"/>
      <c r="AF1998" s="5"/>
      <c r="AG1998" s="5"/>
      <c r="AH1998" s="5"/>
      <c r="AI1998" s="5"/>
      <c r="AJ1998" s="5"/>
      <c r="AK1998" s="5"/>
      <c r="AL1998" s="5"/>
      <c r="AM1998" s="5"/>
      <c r="AN1998" s="5"/>
      <c r="AO1998" s="5"/>
      <c r="AP1998" s="5"/>
      <c r="AQ1998" s="5"/>
      <c r="AR1998" s="5"/>
      <c r="AS1998" s="5"/>
      <c r="AT1998" s="5"/>
      <c r="AU1998" s="5"/>
      <c r="AV1998" s="5"/>
      <c r="AW1998" s="5"/>
      <c r="AX1998" s="5"/>
      <c r="AY1998" s="5"/>
      <c r="AZ1998" s="5"/>
      <c r="BA1998" s="5"/>
      <c r="BB1998" s="5"/>
      <c r="BC1998" s="5"/>
      <c r="BD1998" s="5"/>
      <c r="BE1998" s="5"/>
      <c r="BF1998" s="5"/>
      <c r="BG1998" s="5"/>
      <c r="BH1998" s="5"/>
    </row>
    <row r="1999" spans="1:60" s="2" customFormat="1" ht="15" x14ac:dyDescent="0.25">
      <c r="A1999" t="s">
        <v>4327</v>
      </c>
      <c r="B1999" t="s">
        <v>25</v>
      </c>
      <c r="C1999" t="s">
        <v>3004</v>
      </c>
      <c r="D1999" t="s">
        <v>3008</v>
      </c>
      <c r="E1999" t="s">
        <v>116</v>
      </c>
      <c r="F1999" t="s">
        <v>1605</v>
      </c>
      <c r="G1999" t="s">
        <v>3325</v>
      </c>
      <c r="H1999" t="s">
        <v>126</v>
      </c>
      <c r="I1999" t="s">
        <v>2185</v>
      </c>
      <c r="J1999" t="s">
        <v>124</v>
      </c>
      <c r="K1999" t="s">
        <v>2195</v>
      </c>
      <c r="L1999">
        <v>0</v>
      </c>
      <c r="M1999">
        <v>796</v>
      </c>
      <c r="N1999" t="s">
        <v>10</v>
      </c>
      <c r="O1999">
        <v>3</v>
      </c>
      <c r="P1999">
        <v>21000</v>
      </c>
      <c r="Q1999">
        <f t="shared" si="95"/>
        <v>63000</v>
      </c>
      <c r="R1999">
        <f t="shared" si="96"/>
        <v>70560</v>
      </c>
      <c r="S1999"/>
      <c r="T1999" s="5"/>
      <c r="U1999" s="5"/>
      <c r="V1999" s="5"/>
      <c r="W1999" s="5"/>
      <c r="X1999" s="5"/>
      <c r="Y1999" s="5"/>
      <c r="Z1999" s="5"/>
      <c r="AA1999" s="5"/>
      <c r="AB1999" s="5"/>
      <c r="AC1999" s="5"/>
      <c r="AD1999" s="5"/>
      <c r="AE1999" s="5"/>
      <c r="AF1999" s="5"/>
      <c r="AG1999" s="5"/>
      <c r="AH1999" s="5"/>
      <c r="AI1999" s="5"/>
      <c r="AJ1999" s="5"/>
      <c r="AK1999" s="5"/>
      <c r="AL1999" s="5"/>
      <c r="AM1999" s="5"/>
      <c r="AN1999" s="5"/>
      <c r="AO1999" s="5"/>
      <c r="AP1999" s="5"/>
      <c r="AQ1999" s="5"/>
      <c r="AR1999" s="5"/>
      <c r="AS1999" s="5"/>
      <c r="AT1999" s="5"/>
      <c r="AU1999" s="5"/>
      <c r="AV1999" s="5"/>
      <c r="AW1999" s="5"/>
      <c r="AX1999" s="5"/>
      <c r="AY1999" s="5"/>
      <c r="AZ1999" s="5"/>
      <c r="BA1999" s="5"/>
      <c r="BB1999" s="5"/>
      <c r="BC1999" s="5"/>
      <c r="BD1999" s="5"/>
      <c r="BE1999" s="5"/>
      <c r="BF1999" s="5"/>
      <c r="BG1999" s="5"/>
      <c r="BH1999" s="5"/>
    </row>
    <row r="2000" spans="1:60" s="2" customFormat="1" ht="15" x14ac:dyDescent="0.25">
      <c r="A2000" t="s">
        <v>4328</v>
      </c>
      <c r="B2000" t="s">
        <v>25</v>
      </c>
      <c r="C2000" t="s">
        <v>3004</v>
      </c>
      <c r="D2000" t="s">
        <v>3009</v>
      </c>
      <c r="E2000" t="s">
        <v>116</v>
      </c>
      <c r="F2000" t="s">
        <v>1605</v>
      </c>
      <c r="G2000" t="s">
        <v>3325</v>
      </c>
      <c r="H2000" t="s">
        <v>126</v>
      </c>
      <c r="I2000" t="s">
        <v>2185</v>
      </c>
      <c r="J2000" t="s">
        <v>124</v>
      </c>
      <c r="K2000" t="s">
        <v>2195</v>
      </c>
      <c r="L2000">
        <v>0</v>
      </c>
      <c r="M2000">
        <v>796</v>
      </c>
      <c r="N2000" t="s">
        <v>10</v>
      </c>
      <c r="O2000">
        <v>5</v>
      </c>
      <c r="P2000">
        <v>10100</v>
      </c>
      <c r="Q2000">
        <f t="shared" si="95"/>
        <v>50500</v>
      </c>
      <c r="R2000">
        <f t="shared" si="96"/>
        <v>56560.000000000007</v>
      </c>
      <c r="S2000"/>
      <c r="T2000" s="5"/>
      <c r="U2000" s="5"/>
      <c r="V2000" s="5"/>
      <c r="W2000" s="5"/>
      <c r="X2000" s="5"/>
      <c r="Y2000" s="5"/>
      <c r="Z2000" s="5"/>
      <c r="AA2000" s="5"/>
      <c r="AB2000" s="5"/>
      <c r="AC2000" s="5"/>
      <c r="AD2000" s="5"/>
      <c r="AE2000" s="5"/>
      <c r="AF2000" s="5"/>
      <c r="AG2000" s="5"/>
      <c r="AH2000" s="5"/>
      <c r="AI2000" s="5"/>
      <c r="AJ2000" s="5"/>
      <c r="AK2000" s="5"/>
      <c r="AL2000" s="5"/>
      <c r="AM2000" s="5"/>
      <c r="AN2000" s="5"/>
      <c r="AO2000" s="5"/>
      <c r="AP2000" s="5"/>
      <c r="AQ2000" s="5"/>
      <c r="AR2000" s="5"/>
      <c r="AS2000" s="5"/>
      <c r="AT2000" s="5"/>
      <c r="AU2000" s="5"/>
      <c r="AV2000" s="5"/>
      <c r="AW2000" s="5"/>
      <c r="AX2000" s="5"/>
      <c r="AY2000" s="5"/>
      <c r="AZ2000" s="5"/>
      <c r="BA2000" s="5"/>
      <c r="BB2000" s="5"/>
      <c r="BC2000" s="5"/>
      <c r="BD2000" s="5"/>
      <c r="BE2000" s="5"/>
      <c r="BF2000" s="5"/>
      <c r="BG2000" s="5"/>
      <c r="BH2000" s="5"/>
    </row>
    <row r="2001" spans="1:60" s="2" customFormat="1" ht="15" x14ac:dyDescent="0.25">
      <c r="A2001" t="s">
        <v>4329</v>
      </c>
      <c r="B2001" t="s">
        <v>25</v>
      </c>
      <c r="C2001" t="s">
        <v>3004</v>
      </c>
      <c r="D2001" t="s">
        <v>3010</v>
      </c>
      <c r="E2001" t="s">
        <v>116</v>
      </c>
      <c r="F2001" t="s">
        <v>1605</v>
      </c>
      <c r="G2001" t="s">
        <v>3325</v>
      </c>
      <c r="H2001" t="s">
        <v>126</v>
      </c>
      <c r="I2001" t="s">
        <v>2185</v>
      </c>
      <c r="J2001" t="s">
        <v>124</v>
      </c>
      <c r="K2001" t="s">
        <v>2195</v>
      </c>
      <c r="L2001">
        <v>0</v>
      </c>
      <c r="M2001">
        <v>796</v>
      </c>
      <c r="N2001" t="s">
        <v>10</v>
      </c>
      <c r="O2001">
        <v>3</v>
      </c>
      <c r="P2001">
        <v>16700</v>
      </c>
      <c r="Q2001">
        <f t="shared" si="95"/>
        <v>50100</v>
      </c>
      <c r="R2001">
        <f t="shared" si="96"/>
        <v>56112.000000000007</v>
      </c>
      <c r="S2001"/>
      <c r="T2001" s="5"/>
      <c r="U2001" s="5"/>
      <c r="V2001" s="5"/>
      <c r="W2001" s="5"/>
      <c r="X2001" s="5"/>
      <c r="Y2001" s="5"/>
      <c r="Z2001" s="5"/>
      <c r="AA2001" s="5"/>
      <c r="AB2001" s="5"/>
      <c r="AC2001" s="5"/>
      <c r="AD2001" s="5"/>
      <c r="AE2001" s="5"/>
      <c r="AF2001" s="5"/>
      <c r="AG2001" s="5"/>
      <c r="AH2001" s="5"/>
      <c r="AI2001" s="5"/>
      <c r="AJ2001" s="5"/>
      <c r="AK2001" s="5"/>
      <c r="AL2001" s="5"/>
      <c r="AM2001" s="5"/>
      <c r="AN2001" s="5"/>
      <c r="AO2001" s="5"/>
      <c r="AP2001" s="5"/>
      <c r="AQ2001" s="5"/>
      <c r="AR2001" s="5"/>
      <c r="AS2001" s="5"/>
      <c r="AT2001" s="5"/>
      <c r="AU2001" s="5"/>
      <c r="AV2001" s="5"/>
      <c r="AW2001" s="5"/>
      <c r="AX2001" s="5"/>
      <c r="AY2001" s="5"/>
      <c r="AZ2001" s="5"/>
      <c r="BA2001" s="5"/>
      <c r="BB2001" s="5"/>
      <c r="BC2001" s="5"/>
      <c r="BD2001" s="5"/>
      <c r="BE2001" s="5"/>
      <c r="BF2001" s="5"/>
      <c r="BG2001" s="5"/>
      <c r="BH2001" s="5"/>
    </row>
    <row r="2002" spans="1:60" s="2" customFormat="1" ht="15" x14ac:dyDescent="0.25">
      <c r="A2002" t="s">
        <v>4330</v>
      </c>
      <c r="B2002" t="s">
        <v>25</v>
      </c>
      <c r="C2002" t="s">
        <v>3004</v>
      </c>
      <c r="D2002" t="s">
        <v>3011</v>
      </c>
      <c r="E2002" t="s">
        <v>116</v>
      </c>
      <c r="F2002" t="s">
        <v>1605</v>
      </c>
      <c r="G2002" t="s">
        <v>3325</v>
      </c>
      <c r="H2002" t="s">
        <v>613</v>
      </c>
      <c r="I2002" t="s">
        <v>2660</v>
      </c>
      <c r="J2002" t="s">
        <v>124</v>
      </c>
      <c r="K2002" t="s">
        <v>2195</v>
      </c>
      <c r="L2002">
        <v>0</v>
      </c>
      <c r="M2002">
        <v>796</v>
      </c>
      <c r="N2002" t="s">
        <v>10</v>
      </c>
      <c r="O2002">
        <v>5</v>
      </c>
      <c r="P2002">
        <v>1300</v>
      </c>
      <c r="Q2002">
        <f t="shared" si="95"/>
        <v>6500</v>
      </c>
      <c r="R2002">
        <f t="shared" si="96"/>
        <v>7280.0000000000009</v>
      </c>
      <c r="S2002"/>
      <c r="T2002" s="5"/>
      <c r="U2002" s="5"/>
      <c r="V2002" s="5"/>
      <c r="W2002" s="5"/>
      <c r="X2002" s="5"/>
      <c r="Y2002" s="5"/>
      <c r="Z2002" s="5"/>
      <c r="AA2002" s="5"/>
      <c r="AB2002" s="5"/>
      <c r="AC2002" s="5"/>
      <c r="AD2002" s="5"/>
      <c r="AE2002" s="5"/>
      <c r="AF2002" s="5"/>
      <c r="AG2002" s="5"/>
      <c r="AH2002" s="5"/>
      <c r="AI2002" s="5"/>
      <c r="AJ2002" s="5"/>
      <c r="AK2002" s="5"/>
      <c r="AL2002" s="5"/>
      <c r="AM2002" s="5"/>
      <c r="AN2002" s="5"/>
      <c r="AO2002" s="5"/>
      <c r="AP2002" s="5"/>
      <c r="AQ2002" s="5"/>
      <c r="AR2002" s="5"/>
      <c r="AS2002" s="5"/>
      <c r="AT2002" s="5"/>
      <c r="AU2002" s="5"/>
      <c r="AV2002" s="5"/>
      <c r="AW2002" s="5"/>
      <c r="AX2002" s="5"/>
      <c r="AY2002" s="5"/>
      <c r="AZ2002" s="5"/>
      <c r="BA2002" s="5"/>
      <c r="BB2002" s="5"/>
      <c r="BC2002" s="5"/>
      <c r="BD2002" s="5"/>
      <c r="BE2002" s="5"/>
      <c r="BF2002" s="5"/>
      <c r="BG2002" s="5"/>
      <c r="BH2002" s="5"/>
    </row>
    <row r="2003" spans="1:60" s="2" customFormat="1" ht="15" x14ac:dyDescent="0.25">
      <c r="A2003" t="s">
        <v>4331</v>
      </c>
      <c r="B2003" t="s">
        <v>25</v>
      </c>
      <c r="C2003" t="s">
        <v>3004</v>
      </c>
      <c r="D2003" t="s">
        <v>3012</v>
      </c>
      <c r="E2003" t="s">
        <v>116</v>
      </c>
      <c r="F2003" t="s">
        <v>1605</v>
      </c>
      <c r="G2003" t="s">
        <v>3325</v>
      </c>
      <c r="H2003" t="s">
        <v>129</v>
      </c>
      <c r="I2003" t="s">
        <v>3327</v>
      </c>
      <c r="J2003" t="s">
        <v>124</v>
      </c>
      <c r="K2003" t="s">
        <v>2195</v>
      </c>
      <c r="L2003">
        <v>0</v>
      </c>
      <c r="M2003">
        <v>796</v>
      </c>
      <c r="N2003" t="s">
        <v>10</v>
      </c>
      <c r="O2003">
        <v>2</v>
      </c>
      <c r="P2003">
        <v>13000</v>
      </c>
      <c r="Q2003">
        <f t="shared" si="95"/>
        <v>26000</v>
      </c>
      <c r="R2003">
        <f t="shared" si="96"/>
        <v>29120.000000000004</v>
      </c>
      <c r="S2003"/>
      <c r="T2003" s="5"/>
      <c r="U2003" s="5"/>
      <c r="V2003" s="5"/>
      <c r="W2003" s="5"/>
      <c r="X2003" s="5"/>
      <c r="Y2003" s="5"/>
      <c r="Z2003" s="5"/>
      <c r="AA2003" s="5"/>
      <c r="AB2003" s="5"/>
      <c r="AC2003" s="5"/>
      <c r="AD2003" s="5"/>
      <c r="AE2003" s="5"/>
      <c r="AF2003" s="5"/>
      <c r="AG2003" s="5"/>
      <c r="AH2003" s="5"/>
      <c r="AI2003" s="5"/>
      <c r="AJ2003" s="5"/>
      <c r="AK2003" s="5"/>
      <c r="AL2003" s="5"/>
      <c r="AM2003" s="5"/>
      <c r="AN2003" s="5"/>
      <c r="AO2003" s="5"/>
      <c r="AP2003" s="5"/>
      <c r="AQ2003" s="5"/>
      <c r="AR2003" s="5"/>
      <c r="AS2003" s="5"/>
      <c r="AT2003" s="5"/>
      <c r="AU2003" s="5"/>
      <c r="AV2003" s="5"/>
      <c r="AW2003" s="5"/>
      <c r="AX2003" s="5"/>
      <c r="AY2003" s="5"/>
      <c r="AZ2003" s="5"/>
      <c r="BA2003" s="5"/>
      <c r="BB2003" s="5"/>
      <c r="BC2003" s="5"/>
      <c r="BD2003" s="5"/>
      <c r="BE2003" s="5"/>
      <c r="BF2003" s="5"/>
      <c r="BG2003" s="5"/>
      <c r="BH2003" s="5"/>
    </row>
    <row r="2004" spans="1:60" s="2" customFormat="1" ht="15" x14ac:dyDescent="0.25">
      <c r="A2004" t="s">
        <v>4332</v>
      </c>
      <c r="B2004" t="s">
        <v>25</v>
      </c>
      <c r="C2004" t="s">
        <v>3004</v>
      </c>
      <c r="D2004" t="s">
        <v>3012</v>
      </c>
      <c r="E2004" t="s">
        <v>116</v>
      </c>
      <c r="F2004" t="s">
        <v>1605</v>
      </c>
      <c r="G2004" t="s">
        <v>3325</v>
      </c>
      <c r="H2004" t="s">
        <v>140</v>
      </c>
      <c r="I2004" t="s">
        <v>1639</v>
      </c>
      <c r="J2004" t="s">
        <v>124</v>
      </c>
      <c r="K2004" t="s">
        <v>2195</v>
      </c>
      <c r="L2004">
        <v>0</v>
      </c>
      <c r="M2004">
        <v>796</v>
      </c>
      <c r="N2004" t="s">
        <v>10</v>
      </c>
      <c r="O2004">
        <v>1</v>
      </c>
      <c r="P2004">
        <v>13000</v>
      </c>
      <c r="Q2004">
        <f t="shared" si="95"/>
        <v>13000</v>
      </c>
      <c r="R2004">
        <f t="shared" si="96"/>
        <v>14560.000000000002</v>
      </c>
      <c r="S2004"/>
      <c r="T2004" s="5"/>
      <c r="U2004" s="5"/>
      <c r="V2004" s="5"/>
      <c r="W2004" s="5"/>
      <c r="X2004" s="5"/>
      <c r="Y2004" s="5"/>
      <c r="Z2004" s="5"/>
      <c r="AA2004" s="5"/>
      <c r="AB2004" s="5"/>
      <c r="AC2004" s="5"/>
      <c r="AD2004" s="5"/>
      <c r="AE2004" s="5"/>
      <c r="AF2004" s="5"/>
      <c r="AG2004" s="5"/>
      <c r="AH2004" s="5"/>
      <c r="AI2004" s="5"/>
      <c r="AJ2004" s="5"/>
      <c r="AK2004" s="5"/>
      <c r="AL2004" s="5"/>
      <c r="AM2004" s="5"/>
      <c r="AN2004" s="5"/>
      <c r="AO2004" s="5"/>
      <c r="AP2004" s="5"/>
      <c r="AQ2004" s="5"/>
      <c r="AR2004" s="5"/>
      <c r="AS2004" s="5"/>
      <c r="AT2004" s="5"/>
      <c r="AU2004" s="5"/>
      <c r="AV2004" s="5"/>
      <c r="AW2004" s="5"/>
      <c r="AX2004" s="5"/>
      <c r="AY2004" s="5"/>
      <c r="AZ2004" s="5"/>
      <c r="BA2004" s="5"/>
      <c r="BB2004" s="5"/>
      <c r="BC2004" s="5"/>
      <c r="BD2004" s="5"/>
      <c r="BE2004" s="5"/>
      <c r="BF2004" s="5"/>
      <c r="BG2004" s="5"/>
      <c r="BH2004" s="5"/>
    </row>
    <row r="2005" spans="1:60" s="2" customFormat="1" ht="15" x14ac:dyDescent="0.25">
      <c r="A2005" t="s">
        <v>4333</v>
      </c>
      <c r="B2005" t="s">
        <v>25</v>
      </c>
      <c r="C2005" t="s">
        <v>3004</v>
      </c>
      <c r="D2005" t="s">
        <v>3012</v>
      </c>
      <c r="E2005" t="s">
        <v>116</v>
      </c>
      <c r="F2005" t="s">
        <v>1605</v>
      </c>
      <c r="G2005" t="s">
        <v>3325</v>
      </c>
      <c r="H2005" t="s">
        <v>756</v>
      </c>
      <c r="I2005" t="s">
        <v>3331</v>
      </c>
      <c r="J2005" t="s">
        <v>124</v>
      </c>
      <c r="K2005" t="s">
        <v>2195</v>
      </c>
      <c r="L2005">
        <v>0</v>
      </c>
      <c r="M2005">
        <v>796</v>
      </c>
      <c r="N2005" t="s">
        <v>10</v>
      </c>
      <c r="O2005">
        <v>3</v>
      </c>
      <c r="P2005">
        <v>13000</v>
      </c>
      <c r="Q2005">
        <f t="shared" si="95"/>
        <v>39000</v>
      </c>
      <c r="R2005">
        <f t="shared" si="96"/>
        <v>43680.000000000007</v>
      </c>
      <c r="S2005"/>
      <c r="T2005" s="5"/>
      <c r="U2005" s="5"/>
      <c r="V2005" s="5"/>
      <c r="W2005" s="5"/>
      <c r="X2005" s="5"/>
      <c r="Y2005" s="5"/>
      <c r="Z2005" s="5"/>
      <c r="AA2005" s="5"/>
      <c r="AB2005" s="5"/>
      <c r="AC2005" s="5"/>
      <c r="AD2005" s="5"/>
      <c r="AE2005" s="5"/>
      <c r="AF2005" s="5"/>
      <c r="AG2005" s="5"/>
      <c r="AH2005" s="5"/>
      <c r="AI2005" s="5"/>
      <c r="AJ2005" s="5"/>
      <c r="AK2005" s="5"/>
      <c r="AL2005" s="5"/>
      <c r="AM2005" s="5"/>
      <c r="AN2005" s="5"/>
      <c r="AO2005" s="5"/>
      <c r="AP2005" s="5"/>
      <c r="AQ2005" s="5"/>
      <c r="AR2005" s="5"/>
      <c r="AS2005" s="5"/>
      <c r="AT2005" s="5"/>
      <c r="AU2005" s="5"/>
      <c r="AV2005" s="5"/>
      <c r="AW2005" s="5"/>
      <c r="AX2005" s="5"/>
      <c r="AY2005" s="5"/>
      <c r="AZ2005" s="5"/>
      <c r="BA2005" s="5"/>
      <c r="BB2005" s="5"/>
      <c r="BC2005" s="5"/>
      <c r="BD2005" s="5"/>
      <c r="BE2005" s="5"/>
      <c r="BF2005" s="5"/>
      <c r="BG2005" s="5"/>
      <c r="BH2005" s="5"/>
    </row>
    <row r="2006" spans="1:60" s="2" customFormat="1" ht="15" x14ac:dyDescent="0.25">
      <c r="A2006" t="s">
        <v>4334</v>
      </c>
      <c r="B2006" t="s">
        <v>25</v>
      </c>
      <c r="C2006" t="s">
        <v>3004</v>
      </c>
      <c r="D2006" t="s">
        <v>3012</v>
      </c>
      <c r="E2006" t="s">
        <v>116</v>
      </c>
      <c r="F2006" t="s">
        <v>1605</v>
      </c>
      <c r="G2006" t="s">
        <v>3325</v>
      </c>
      <c r="H2006" t="s">
        <v>125</v>
      </c>
      <c r="I2006" t="s">
        <v>2206</v>
      </c>
      <c r="J2006" t="s">
        <v>124</v>
      </c>
      <c r="K2006" t="s">
        <v>2195</v>
      </c>
      <c r="L2006">
        <v>0</v>
      </c>
      <c r="M2006">
        <v>796</v>
      </c>
      <c r="N2006" t="s">
        <v>10</v>
      </c>
      <c r="O2006">
        <v>1</v>
      </c>
      <c r="P2006">
        <v>13000</v>
      </c>
      <c r="Q2006">
        <f t="shared" si="95"/>
        <v>13000</v>
      </c>
      <c r="R2006">
        <f t="shared" si="96"/>
        <v>14560.000000000002</v>
      </c>
      <c r="S2006"/>
      <c r="T2006" s="5"/>
      <c r="U2006" s="5"/>
      <c r="V2006" s="5"/>
      <c r="W2006" s="5"/>
      <c r="X2006" s="5"/>
      <c r="Y2006" s="5"/>
      <c r="Z2006" s="5"/>
      <c r="AA2006" s="5"/>
      <c r="AB2006" s="5"/>
      <c r="AC2006" s="5"/>
      <c r="AD2006" s="5"/>
      <c r="AE2006" s="5"/>
      <c r="AF2006" s="5"/>
      <c r="AG2006" s="5"/>
      <c r="AH2006" s="5"/>
      <c r="AI2006" s="5"/>
      <c r="AJ2006" s="5"/>
      <c r="AK2006" s="5"/>
      <c r="AL2006" s="5"/>
      <c r="AM2006" s="5"/>
      <c r="AN2006" s="5"/>
      <c r="AO2006" s="5"/>
      <c r="AP2006" s="5"/>
      <c r="AQ2006" s="5"/>
      <c r="AR2006" s="5"/>
      <c r="AS2006" s="5"/>
      <c r="AT2006" s="5"/>
      <c r="AU2006" s="5"/>
      <c r="AV2006" s="5"/>
      <c r="AW2006" s="5"/>
      <c r="AX2006" s="5"/>
      <c r="AY2006" s="5"/>
      <c r="AZ2006" s="5"/>
      <c r="BA2006" s="5"/>
      <c r="BB2006" s="5"/>
      <c r="BC2006" s="5"/>
      <c r="BD2006" s="5"/>
      <c r="BE2006" s="5"/>
      <c r="BF2006" s="5"/>
      <c r="BG2006" s="5"/>
      <c r="BH2006" s="5"/>
    </row>
    <row r="2007" spans="1:60" s="2" customFormat="1" ht="15" x14ac:dyDescent="0.25">
      <c r="A2007" t="s">
        <v>4335</v>
      </c>
      <c r="B2007" t="s">
        <v>25</v>
      </c>
      <c r="C2007" t="s">
        <v>3004</v>
      </c>
      <c r="D2007" t="s">
        <v>3012</v>
      </c>
      <c r="E2007" t="s">
        <v>116</v>
      </c>
      <c r="F2007" t="s">
        <v>1605</v>
      </c>
      <c r="G2007" t="s">
        <v>3325</v>
      </c>
      <c r="H2007" t="s">
        <v>753</v>
      </c>
      <c r="I2007" t="s">
        <v>3357</v>
      </c>
      <c r="J2007" t="s">
        <v>124</v>
      </c>
      <c r="K2007" t="s">
        <v>2195</v>
      </c>
      <c r="L2007">
        <v>0</v>
      </c>
      <c r="M2007">
        <v>796</v>
      </c>
      <c r="N2007" t="s">
        <v>10</v>
      </c>
      <c r="O2007">
        <v>2</v>
      </c>
      <c r="P2007">
        <v>13000</v>
      </c>
      <c r="Q2007">
        <f t="shared" si="95"/>
        <v>26000</v>
      </c>
      <c r="R2007">
        <f t="shared" si="96"/>
        <v>29120.000000000004</v>
      </c>
      <c r="S2007"/>
      <c r="T2007" s="5"/>
      <c r="U2007" s="5"/>
      <c r="V2007" s="5"/>
      <c r="W2007" s="5"/>
      <c r="X2007" s="5"/>
      <c r="Y2007" s="5"/>
      <c r="Z2007" s="5"/>
      <c r="AA2007" s="5"/>
      <c r="AB2007" s="5"/>
      <c r="AC2007" s="5"/>
      <c r="AD2007" s="5"/>
      <c r="AE2007" s="5"/>
      <c r="AF2007" s="5"/>
      <c r="AG2007" s="5"/>
      <c r="AH2007" s="5"/>
      <c r="AI2007" s="5"/>
      <c r="AJ2007" s="5"/>
      <c r="AK2007" s="5"/>
      <c r="AL2007" s="5"/>
      <c r="AM2007" s="5"/>
      <c r="AN2007" s="5"/>
      <c r="AO2007" s="5"/>
      <c r="AP2007" s="5"/>
      <c r="AQ2007" s="5"/>
      <c r="AR2007" s="5"/>
      <c r="AS2007" s="5"/>
      <c r="AT2007" s="5"/>
      <c r="AU2007" s="5"/>
      <c r="AV2007" s="5"/>
      <c r="AW2007" s="5"/>
      <c r="AX2007" s="5"/>
      <c r="AY2007" s="5"/>
      <c r="AZ2007" s="5"/>
      <c r="BA2007" s="5"/>
      <c r="BB2007" s="5"/>
      <c r="BC2007" s="5"/>
      <c r="BD2007" s="5"/>
      <c r="BE2007" s="5"/>
      <c r="BF2007" s="5"/>
      <c r="BG2007" s="5"/>
      <c r="BH2007" s="5"/>
    </row>
    <row r="2008" spans="1:60" s="2" customFormat="1" ht="15" x14ac:dyDescent="0.25">
      <c r="A2008" t="s">
        <v>4336</v>
      </c>
      <c r="B2008" t="s">
        <v>25</v>
      </c>
      <c r="C2008" t="s">
        <v>3004</v>
      </c>
      <c r="D2008" t="s">
        <v>3012</v>
      </c>
      <c r="E2008" t="s">
        <v>116</v>
      </c>
      <c r="F2008" t="s">
        <v>1605</v>
      </c>
      <c r="G2008" t="s">
        <v>3325</v>
      </c>
      <c r="H2008" t="s">
        <v>757</v>
      </c>
      <c r="I2008" t="s">
        <v>3328</v>
      </c>
      <c r="J2008" t="s">
        <v>124</v>
      </c>
      <c r="K2008" t="s">
        <v>2195</v>
      </c>
      <c r="L2008">
        <v>0</v>
      </c>
      <c r="M2008">
        <v>796</v>
      </c>
      <c r="N2008" t="s">
        <v>10</v>
      </c>
      <c r="O2008">
        <v>1</v>
      </c>
      <c r="P2008">
        <v>13000</v>
      </c>
      <c r="Q2008">
        <f t="shared" si="95"/>
        <v>13000</v>
      </c>
      <c r="R2008">
        <f t="shared" si="96"/>
        <v>14560.000000000002</v>
      </c>
      <c r="S2008"/>
      <c r="T2008" s="5"/>
      <c r="U2008" s="5"/>
      <c r="V2008" s="5"/>
      <c r="W2008" s="5"/>
      <c r="X2008" s="5"/>
      <c r="Y2008" s="5"/>
      <c r="Z2008" s="5"/>
      <c r="AA2008" s="5"/>
      <c r="AB2008" s="5"/>
      <c r="AC2008" s="5"/>
      <c r="AD2008" s="5"/>
      <c r="AE2008" s="5"/>
      <c r="AF2008" s="5"/>
      <c r="AG2008" s="5"/>
      <c r="AH2008" s="5"/>
      <c r="AI2008" s="5"/>
      <c r="AJ2008" s="5"/>
      <c r="AK2008" s="5"/>
      <c r="AL2008" s="5"/>
      <c r="AM2008" s="5"/>
      <c r="AN2008" s="5"/>
      <c r="AO2008" s="5"/>
      <c r="AP2008" s="5"/>
      <c r="AQ2008" s="5"/>
      <c r="AR2008" s="5"/>
      <c r="AS2008" s="5"/>
      <c r="AT2008" s="5"/>
      <c r="AU2008" s="5"/>
      <c r="AV2008" s="5"/>
      <c r="AW2008" s="5"/>
      <c r="AX2008" s="5"/>
      <c r="AY2008" s="5"/>
      <c r="AZ2008" s="5"/>
      <c r="BA2008" s="5"/>
      <c r="BB2008" s="5"/>
      <c r="BC2008" s="5"/>
      <c r="BD2008" s="5"/>
      <c r="BE2008" s="5"/>
      <c r="BF2008" s="5"/>
      <c r="BG2008" s="5"/>
      <c r="BH2008" s="5"/>
    </row>
    <row r="2009" spans="1:60" s="2" customFormat="1" ht="15" x14ac:dyDescent="0.25">
      <c r="A2009" t="s">
        <v>4337</v>
      </c>
      <c r="B2009" t="s">
        <v>25</v>
      </c>
      <c r="C2009" t="s">
        <v>3004</v>
      </c>
      <c r="D2009" t="s">
        <v>3013</v>
      </c>
      <c r="E2009" t="s">
        <v>116</v>
      </c>
      <c r="F2009" t="s">
        <v>1605</v>
      </c>
      <c r="G2009" t="s">
        <v>3325</v>
      </c>
      <c r="H2009" t="s">
        <v>613</v>
      </c>
      <c r="I2009" t="s">
        <v>2660</v>
      </c>
      <c r="J2009" t="s">
        <v>124</v>
      </c>
      <c r="K2009" t="s">
        <v>2195</v>
      </c>
      <c r="L2009">
        <v>0</v>
      </c>
      <c r="M2009">
        <v>796</v>
      </c>
      <c r="N2009" t="s">
        <v>10</v>
      </c>
      <c r="O2009">
        <v>10</v>
      </c>
      <c r="P2009">
        <v>4000</v>
      </c>
      <c r="Q2009">
        <f t="shared" si="95"/>
        <v>40000</v>
      </c>
      <c r="R2009">
        <f t="shared" si="96"/>
        <v>44800.000000000007</v>
      </c>
      <c r="S2009"/>
      <c r="T2009" s="5"/>
      <c r="U2009" s="5"/>
      <c r="V2009" s="5"/>
      <c r="W2009" s="5"/>
      <c r="X2009" s="5"/>
      <c r="Y2009" s="5"/>
      <c r="Z2009" s="5"/>
      <c r="AA2009" s="5"/>
      <c r="AB2009" s="5"/>
      <c r="AC2009" s="5"/>
      <c r="AD2009" s="5"/>
      <c r="AE2009" s="5"/>
      <c r="AF2009" s="5"/>
      <c r="AG2009" s="5"/>
      <c r="AH2009" s="5"/>
      <c r="AI2009" s="5"/>
      <c r="AJ2009" s="5"/>
      <c r="AK2009" s="5"/>
      <c r="AL2009" s="5"/>
      <c r="AM2009" s="5"/>
      <c r="AN2009" s="5"/>
      <c r="AO2009" s="5"/>
      <c r="AP2009" s="5"/>
      <c r="AQ2009" s="5"/>
      <c r="AR2009" s="5"/>
      <c r="AS2009" s="5"/>
      <c r="AT2009" s="5"/>
      <c r="AU2009" s="5"/>
      <c r="AV2009" s="5"/>
      <c r="AW2009" s="5"/>
      <c r="AX2009" s="5"/>
      <c r="AY2009" s="5"/>
      <c r="AZ2009" s="5"/>
      <c r="BA2009" s="5"/>
      <c r="BB2009" s="5"/>
      <c r="BC2009" s="5"/>
      <c r="BD2009" s="5"/>
      <c r="BE2009" s="5"/>
      <c r="BF2009" s="5"/>
      <c r="BG2009" s="5"/>
      <c r="BH2009" s="5"/>
    </row>
    <row r="2010" spans="1:60" s="2" customFormat="1" ht="15" x14ac:dyDescent="0.25">
      <c r="A2010" t="s">
        <v>4338</v>
      </c>
      <c r="B2010" t="s">
        <v>25</v>
      </c>
      <c r="C2010" t="s">
        <v>3004</v>
      </c>
      <c r="D2010" t="s">
        <v>3014</v>
      </c>
      <c r="E2010" t="s">
        <v>116</v>
      </c>
      <c r="F2010" t="s">
        <v>1605</v>
      </c>
      <c r="G2010" t="s">
        <v>3325</v>
      </c>
      <c r="H2010" t="s">
        <v>125</v>
      </c>
      <c r="I2010" t="s">
        <v>2207</v>
      </c>
      <c r="J2010" t="s">
        <v>124</v>
      </c>
      <c r="K2010" t="s">
        <v>2195</v>
      </c>
      <c r="L2010">
        <v>0</v>
      </c>
      <c r="M2010">
        <v>796</v>
      </c>
      <c r="N2010" t="s">
        <v>10</v>
      </c>
      <c r="O2010">
        <v>10</v>
      </c>
      <c r="P2010">
        <v>800</v>
      </c>
      <c r="Q2010">
        <f t="shared" si="95"/>
        <v>8000</v>
      </c>
      <c r="R2010">
        <f t="shared" si="96"/>
        <v>8960</v>
      </c>
      <c r="S2010"/>
      <c r="T2010" s="5"/>
      <c r="U2010" s="5"/>
      <c r="V2010" s="5"/>
      <c r="W2010" s="5"/>
      <c r="X2010" s="5"/>
      <c r="Y2010" s="5"/>
      <c r="Z2010" s="5"/>
      <c r="AA2010" s="5"/>
      <c r="AB2010" s="5"/>
      <c r="AC2010" s="5"/>
      <c r="AD2010" s="5"/>
      <c r="AE2010" s="5"/>
      <c r="AF2010" s="5"/>
      <c r="AG2010" s="5"/>
      <c r="AH2010" s="5"/>
      <c r="AI2010" s="5"/>
      <c r="AJ2010" s="5"/>
      <c r="AK2010" s="5"/>
      <c r="AL2010" s="5"/>
      <c r="AM2010" s="5"/>
      <c r="AN2010" s="5"/>
      <c r="AO2010" s="5"/>
      <c r="AP2010" s="5"/>
      <c r="AQ2010" s="5"/>
      <c r="AR2010" s="5"/>
      <c r="AS2010" s="5"/>
      <c r="AT2010" s="5"/>
      <c r="AU2010" s="5"/>
      <c r="AV2010" s="5"/>
      <c r="AW2010" s="5"/>
      <c r="AX2010" s="5"/>
      <c r="AY2010" s="5"/>
      <c r="AZ2010" s="5"/>
      <c r="BA2010" s="5"/>
      <c r="BB2010" s="5"/>
      <c r="BC2010" s="5"/>
      <c r="BD2010" s="5"/>
      <c r="BE2010" s="5"/>
      <c r="BF2010" s="5"/>
      <c r="BG2010" s="5"/>
      <c r="BH2010" s="5"/>
    </row>
    <row r="2011" spans="1:60" s="2" customFormat="1" ht="15" x14ac:dyDescent="0.25">
      <c r="A2011" t="s">
        <v>4339</v>
      </c>
      <c r="B2011" t="s">
        <v>25</v>
      </c>
      <c r="C2011" t="s">
        <v>3004</v>
      </c>
      <c r="D2011" t="s">
        <v>3015</v>
      </c>
      <c r="E2011" t="s">
        <v>116</v>
      </c>
      <c r="F2011" t="s">
        <v>1605</v>
      </c>
      <c r="G2011" t="s">
        <v>3325</v>
      </c>
      <c r="H2011" t="s">
        <v>613</v>
      </c>
      <c r="I2011" t="s">
        <v>2660</v>
      </c>
      <c r="J2011" t="s">
        <v>124</v>
      </c>
      <c r="K2011" t="s">
        <v>2195</v>
      </c>
      <c r="L2011">
        <v>0</v>
      </c>
      <c r="M2011">
        <v>796</v>
      </c>
      <c r="N2011" t="s">
        <v>10</v>
      </c>
      <c r="O2011">
        <v>10</v>
      </c>
      <c r="P2011">
        <v>3200</v>
      </c>
      <c r="Q2011">
        <f t="shared" si="95"/>
        <v>32000</v>
      </c>
      <c r="R2011">
        <f t="shared" si="96"/>
        <v>35840</v>
      </c>
      <c r="S2011"/>
      <c r="T2011" s="5"/>
      <c r="U2011" s="5"/>
      <c r="V2011" s="5"/>
      <c r="W2011" s="5"/>
      <c r="X2011" s="5"/>
      <c r="Y2011" s="5"/>
      <c r="Z2011" s="5"/>
      <c r="AA2011" s="5"/>
      <c r="AB2011" s="5"/>
      <c r="AC2011" s="5"/>
      <c r="AD2011" s="5"/>
      <c r="AE2011" s="5"/>
      <c r="AF2011" s="5"/>
      <c r="AG2011" s="5"/>
      <c r="AH2011" s="5"/>
      <c r="AI2011" s="5"/>
      <c r="AJ2011" s="5"/>
      <c r="AK2011" s="5"/>
      <c r="AL2011" s="5"/>
      <c r="AM2011" s="5"/>
      <c r="AN2011" s="5"/>
      <c r="AO2011" s="5"/>
      <c r="AP2011" s="5"/>
      <c r="AQ2011" s="5"/>
      <c r="AR2011" s="5"/>
      <c r="AS2011" s="5"/>
      <c r="AT2011" s="5"/>
      <c r="AU2011" s="5"/>
      <c r="AV2011" s="5"/>
      <c r="AW2011" s="5"/>
      <c r="AX2011" s="5"/>
      <c r="AY2011" s="5"/>
      <c r="AZ2011" s="5"/>
      <c r="BA2011" s="5"/>
      <c r="BB2011" s="5"/>
      <c r="BC2011" s="5"/>
      <c r="BD2011" s="5"/>
      <c r="BE2011" s="5"/>
      <c r="BF2011" s="5"/>
      <c r="BG2011" s="5"/>
      <c r="BH2011" s="5"/>
    </row>
    <row r="2012" spans="1:60" s="2" customFormat="1" ht="15" x14ac:dyDescent="0.25">
      <c r="A2012" t="s">
        <v>4340</v>
      </c>
      <c r="B2012" t="s">
        <v>25</v>
      </c>
      <c r="C2012" t="s">
        <v>3004</v>
      </c>
      <c r="D2012" t="s">
        <v>3016</v>
      </c>
      <c r="E2012" t="s">
        <v>116</v>
      </c>
      <c r="F2012" t="s">
        <v>1605</v>
      </c>
      <c r="G2012" t="s">
        <v>3325</v>
      </c>
      <c r="H2012" t="s">
        <v>140</v>
      </c>
      <c r="I2012" t="s">
        <v>1639</v>
      </c>
      <c r="J2012" t="s">
        <v>124</v>
      </c>
      <c r="K2012" t="s">
        <v>2195</v>
      </c>
      <c r="L2012">
        <v>0</v>
      </c>
      <c r="M2012">
        <v>796</v>
      </c>
      <c r="N2012" t="s">
        <v>10</v>
      </c>
      <c r="O2012">
        <v>1</v>
      </c>
      <c r="P2012">
        <v>38000</v>
      </c>
      <c r="Q2012">
        <f t="shared" si="95"/>
        <v>38000</v>
      </c>
      <c r="R2012">
        <f t="shared" si="96"/>
        <v>42560.000000000007</v>
      </c>
      <c r="S2012"/>
      <c r="T2012" s="5"/>
      <c r="U2012" s="5"/>
      <c r="V2012" s="5"/>
      <c r="W2012" s="5"/>
      <c r="X2012" s="5"/>
      <c r="Y2012" s="5"/>
      <c r="Z2012" s="5"/>
      <c r="AA2012" s="5"/>
      <c r="AB2012" s="5"/>
      <c r="AC2012" s="5"/>
      <c r="AD2012" s="5"/>
      <c r="AE2012" s="5"/>
      <c r="AF2012" s="5"/>
      <c r="AG2012" s="5"/>
      <c r="AH2012" s="5"/>
      <c r="AI2012" s="5"/>
      <c r="AJ2012" s="5"/>
      <c r="AK2012" s="5"/>
      <c r="AL2012" s="5"/>
      <c r="AM2012" s="5"/>
      <c r="AN2012" s="5"/>
      <c r="AO2012" s="5"/>
      <c r="AP2012" s="5"/>
      <c r="AQ2012" s="5"/>
      <c r="AR2012" s="5"/>
      <c r="AS2012" s="5"/>
      <c r="AT2012" s="5"/>
      <c r="AU2012" s="5"/>
      <c r="AV2012" s="5"/>
      <c r="AW2012" s="5"/>
      <c r="AX2012" s="5"/>
      <c r="AY2012" s="5"/>
      <c r="AZ2012" s="5"/>
      <c r="BA2012" s="5"/>
      <c r="BB2012" s="5"/>
      <c r="BC2012" s="5"/>
      <c r="BD2012" s="5"/>
      <c r="BE2012" s="5"/>
      <c r="BF2012" s="5"/>
      <c r="BG2012" s="5"/>
      <c r="BH2012" s="5"/>
    </row>
    <row r="2013" spans="1:60" s="2" customFormat="1" ht="15" x14ac:dyDescent="0.25">
      <c r="A2013" t="s">
        <v>4341</v>
      </c>
      <c r="B2013" t="s">
        <v>25</v>
      </c>
      <c r="C2013" t="s">
        <v>3004</v>
      </c>
      <c r="D2013" t="s">
        <v>3016</v>
      </c>
      <c r="E2013" t="s">
        <v>116</v>
      </c>
      <c r="F2013" t="s">
        <v>1605</v>
      </c>
      <c r="G2013" t="s">
        <v>3325</v>
      </c>
      <c r="H2013" t="s">
        <v>753</v>
      </c>
      <c r="I2013" t="s">
        <v>3357</v>
      </c>
      <c r="J2013" t="s">
        <v>124</v>
      </c>
      <c r="K2013" t="s">
        <v>2195</v>
      </c>
      <c r="L2013">
        <v>0</v>
      </c>
      <c r="M2013">
        <v>796</v>
      </c>
      <c r="N2013" t="s">
        <v>10</v>
      </c>
      <c r="O2013">
        <v>2</v>
      </c>
      <c r="P2013">
        <v>38000</v>
      </c>
      <c r="Q2013">
        <f t="shared" si="95"/>
        <v>76000</v>
      </c>
      <c r="R2013">
        <f t="shared" si="96"/>
        <v>85120.000000000015</v>
      </c>
      <c r="S2013"/>
      <c r="T2013" s="5"/>
      <c r="U2013" s="5"/>
      <c r="V2013" s="5"/>
      <c r="W2013" s="5"/>
      <c r="X2013" s="5"/>
      <c r="Y2013" s="5"/>
      <c r="Z2013" s="5"/>
      <c r="AA2013" s="5"/>
      <c r="AB2013" s="5"/>
      <c r="AC2013" s="5"/>
      <c r="AD2013" s="5"/>
      <c r="AE2013" s="5"/>
      <c r="AF2013" s="5"/>
      <c r="AG2013" s="5"/>
      <c r="AH2013" s="5"/>
      <c r="AI2013" s="5"/>
      <c r="AJ2013" s="5"/>
      <c r="AK2013" s="5"/>
      <c r="AL2013" s="5"/>
      <c r="AM2013" s="5"/>
      <c r="AN2013" s="5"/>
      <c r="AO2013" s="5"/>
      <c r="AP2013" s="5"/>
      <c r="AQ2013" s="5"/>
      <c r="AR2013" s="5"/>
      <c r="AS2013" s="5"/>
      <c r="AT2013" s="5"/>
      <c r="AU2013" s="5"/>
      <c r="AV2013" s="5"/>
      <c r="AW2013" s="5"/>
      <c r="AX2013" s="5"/>
      <c r="AY2013" s="5"/>
      <c r="AZ2013" s="5"/>
      <c r="BA2013" s="5"/>
      <c r="BB2013" s="5"/>
      <c r="BC2013" s="5"/>
      <c r="BD2013" s="5"/>
      <c r="BE2013" s="5"/>
      <c r="BF2013" s="5"/>
      <c r="BG2013" s="5"/>
      <c r="BH2013" s="5"/>
    </row>
    <row r="2014" spans="1:60" s="2" customFormat="1" ht="15" x14ac:dyDescent="0.25">
      <c r="A2014" t="s">
        <v>4342</v>
      </c>
      <c r="B2014" t="s">
        <v>25</v>
      </c>
      <c r="C2014" t="s">
        <v>3004</v>
      </c>
      <c r="D2014" t="s">
        <v>3017</v>
      </c>
      <c r="E2014" t="s">
        <v>116</v>
      </c>
      <c r="F2014" t="s">
        <v>1605</v>
      </c>
      <c r="G2014" t="s">
        <v>3325</v>
      </c>
      <c r="H2014" t="s">
        <v>126</v>
      </c>
      <c r="I2014" t="s">
        <v>2211</v>
      </c>
      <c r="J2014" t="s">
        <v>124</v>
      </c>
      <c r="K2014" t="s">
        <v>2195</v>
      </c>
      <c r="L2014">
        <v>0</v>
      </c>
      <c r="M2014">
        <v>796</v>
      </c>
      <c r="N2014" t="s">
        <v>10</v>
      </c>
      <c r="O2014">
        <v>4</v>
      </c>
      <c r="P2014">
        <v>4500</v>
      </c>
      <c r="Q2014">
        <f t="shared" si="95"/>
        <v>18000</v>
      </c>
      <c r="R2014">
        <f t="shared" si="96"/>
        <v>20160.000000000004</v>
      </c>
      <c r="S2014"/>
      <c r="T2014" s="5"/>
      <c r="U2014" s="5"/>
      <c r="V2014" s="5"/>
      <c r="W2014" s="5"/>
      <c r="X2014" s="5"/>
      <c r="Y2014" s="5"/>
      <c r="Z2014" s="5"/>
      <c r="AA2014" s="5"/>
      <c r="AB2014" s="5"/>
      <c r="AC2014" s="5"/>
      <c r="AD2014" s="5"/>
      <c r="AE2014" s="5"/>
      <c r="AF2014" s="5"/>
      <c r="AG2014" s="5"/>
      <c r="AH2014" s="5"/>
      <c r="AI2014" s="5"/>
      <c r="AJ2014" s="5"/>
      <c r="AK2014" s="5"/>
      <c r="AL2014" s="5"/>
      <c r="AM2014" s="5"/>
      <c r="AN2014" s="5"/>
      <c r="AO2014" s="5"/>
      <c r="AP2014" s="5"/>
      <c r="AQ2014" s="5"/>
      <c r="AR2014" s="5"/>
      <c r="AS2014" s="5"/>
      <c r="AT2014" s="5"/>
      <c r="AU2014" s="5"/>
      <c r="AV2014" s="5"/>
      <c r="AW2014" s="5"/>
      <c r="AX2014" s="5"/>
      <c r="AY2014" s="5"/>
      <c r="AZ2014" s="5"/>
      <c r="BA2014" s="5"/>
      <c r="BB2014" s="5"/>
      <c r="BC2014" s="5"/>
      <c r="BD2014" s="5"/>
      <c r="BE2014" s="5"/>
      <c r="BF2014" s="5"/>
      <c r="BG2014" s="5"/>
      <c r="BH2014" s="5"/>
    </row>
    <row r="2015" spans="1:60" s="2" customFormat="1" ht="15" x14ac:dyDescent="0.25">
      <c r="A2015" t="s">
        <v>4343</v>
      </c>
      <c r="B2015" t="s">
        <v>25</v>
      </c>
      <c r="C2015" t="s">
        <v>3004</v>
      </c>
      <c r="D2015" t="s">
        <v>3017</v>
      </c>
      <c r="E2015" t="s">
        <v>116</v>
      </c>
      <c r="F2015" t="s">
        <v>1605</v>
      </c>
      <c r="G2015" t="s">
        <v>3325</v>
      </c>
      <c r="H2015" t="s">
        <v>129</v>
      </c>
      <c r="I2015" t="s">
        <v>3327</v>
      </c>
      <c r="J2015" t="s">
        <v>124</v>
      </c>
      <c r="K2015" t="s">
        <v>2195</v>
      </c>
      <c r="L2015">
        <v>0</v>
      </c>
      <c r="M2015">
        <v>796</v>
      </c>
      <c r="N2015" t="s">
        <v>10</v>
      </c>
      <c r="O2015">
        <v>1</v>
      </c>
      <c r="P2015">
        <v>4500</v>
      </c>
      <c r="Q2015">
        <f t="shared" si="95"/>
        <v>4500</v>
      </c>
      <c r="R2015">
        <f t="shared" si="96"/>
        <v>5040.0000000000009</v>
      </c>
      <c r="S2015"/>
      <c r="T2015" s="5"/>
      <c r="U2015" s="5"/>
      <c r="V2015" s="5"/>
      <c r="W2015" s="5"/>
      <c r="X2015" s="5"/>
      <c r="Y2015" s="5"/>
      <c r="Z2015" s="5"/>
      <c r="AA2015" s="5"/>
      <c r="AB2015" s="5"/>
      <c r="AC2015" s="5"/>
      <c r="AD2015" s="5"/>
      <c r="AE2015" s="5"/>
      <c r="AF2015" s="5"/>
      <c r="AG2015" s="5"/>
      <c r="AH2015" s="5"/>
      <c r="AI2015" s="5"/>
      <c r="AJ2015" s="5"/>
      <c r="AK2015" s="5"/>
      <c r="AL2015" s="5"/>
      <c r="AM2015" s="5"/>
      <c r="AN2015" s="5"/>
      <c r="AO2015" s="5"/>
      <c r="AP2015" s="5"/>
      <c r="AQ2015" s="5"/>
      <c r="AR2015" s="5"/>
      <c r="AS2015" s="5"/>
      <c r="AT2015" s="5"/>
      <c r="AU2015" s="5"/>
      <c r="AV2015" s="5"/>
      <c r="AW2015" s="5"/>
      <c r="AX2015" s="5"/>
      <c r="AY2015" s="5"/>
      <c r="AZ2015" s="5"/>
      <c r="BA2015" s="5"/>
      <c r="BB2015" s="5"/>
      <c r="BC2015" s="5"/>
      <c r="BD2015" s="5"/>
      <c r="BE2015" s="5"/>
      <c r="BF2015" s="5"/>
      <c r="BG2015" s="5"/>
      <c r="BH2015" s="5"/>
    </row>
    <row r="2016" spans="1:60" s="2" customFormat="1" ht="15" x14ac:dyDescent="0.25">
      <c r="A2016" t="s">
        <v>4344</v>
      </c>
      <c r="B2016" t="s">
        <v>25</v>
      </c>
      <c r="C2016" t="s">
        <v>3004</v>
      </c>
      <c r="D2016" t="s">
        <v>3017</v>
      </c>
      <c r="E2016" t="s">
        <v>116</v>
      </c>
      <c r="F2016" t="s">
        <v>1605</v>
      </c>
      <c r="G2016" t="s">
        <v>3325</v>
      </c>
      <c r="H2016" t="s">
        <v>125</v>
      </c>
      <c r="I2016" t="s">
        <v>3329</v>
      </c>
      <c r="J2016" t="s">
        <v>124</v>
      </c>
      <c r="K2016" t="s">
        <v>2195</v>
      </c>
      <c r="L2016">
        <v>0</v>
      </c>
      <c r="M2016">
        <v>796</v>
      </c>
      <c r="N2016" t="s">
        <v>10</v>
      </c>
      <c r="O2016">
        <v>1</v>
      </c>
      <c r="P2016">
        <v>4500</v>
      </c>
      <c r="Q2016">
        <f t="shared" si="95"/>
        <v>4500</v>
      </c>
      <c r="R2016">
        <f t="shared" si="96"/>
        <v>5040.0000000000009</v>
      </c>
      <c r="S2016"/>
      <c r="T2016" s="5"/>
      <c r="U2016" s="5"/>
      <c r="V2016" s="5"/>
      <c r="W2016" s="5"/>
      <c r="X2016" s="5"/>
      <c r="Y2016" s="5"/>
      <c r="Z2016" s="5"/>
      <c r="AA2016" s="5"/>
      <c r="AB2016" s="5"/>
      <c r="AC2016" s="5"/>
      <c r="AD2016" s="5"/>
      <c r="AE2016" s="5"/>
      <c r="AF2016" s="5"/>
      <c r="AG2016" s="5"/>
      <c r="AH2016" s="5"/>
      <c r="AI2016" s="5"/>
      <c r="AJ2016" s="5"/>
      <c r="AK2016" s="5"/>
      <c r="AL2016" s="5"/>
      <c r="AM2016" s="5"/>
      <c r="AN2016" s="5"/>
      <c r="AO2016" s="5"/>
      <c r="AP2016" s="5"/>
      <c r="AQ2016" s="5"/>
      <c r="AR2016" s="5"/>
      <c r="AS2016" s="5"/>
      <c r="AT2016" s="5"/>
      <c r="AU2016" s="5"/>
      <c r="AV2016" s="5"/>
      <c r="AW2016" s="5"/>
      <c r="AX2016" s="5"/>
      <c r="AY2016" s="5"/>
      <c r="AZ2016" s="5"/>
      <c r="BA2016" s="5"/>
      <c r="BB2016" s="5"/>
      <c r="BC2016" s="5"/>
      <c r="BD2016" s="5"/>
      <c r="BE2016" s="5"/>
      <c r="BF2016" s="5"/>
      <c r="BG2016" s="5"/>
      <c r="BH2016" s="5"/>
    </row>
    <row r="2017" spans="1:60" s="2" customFormat="1" ht="15" x14ac:dyDescent="0.25">
      <c r="A2017" t="s">
        <v>4345</v>
      </c>
      <c r="B2017" t="s">
        <v>25</v>
      </c>
      <c r="C2017" t="s">
        <v>3004</v>
      </c>
      <c r="D2017" t="s">
        <v>3017</v>
      </c>
      <c r="E2017" t="s">
        <v>116</v>
      </c>
      <c r="F2017" t="s">
        <v>1605</v>
      </c>
      <c r="G2017" t="s">
        <v>3325</v>
      </c>
      <c r="H2017" t="s">
        <v>880</v>
      </c>
      <c r="I2017" t="s">
        <v>2813</v>
      </c>
      <c r="J2017" t="s">
        <v>124</v>
      </c>
      <c r="K2017" t="s">
        <v>2195</v>
      </c>
      <c r="L2017">
        <v>0</v>
      </c>
      <c r="M2017">
        <v>796</v>
      </c>
      <c r="N2017" t="s">
        <v>10</v>
      </c>
      <c r="O2017">
        <v>1</v>
      </c>
      <c r="P2017">
        <v>4500</v>
      </c>
      <c r="Q2017">
        <f t="shared" si="95"/>
        <v>4500</v>
      </c>
      <c r="R2017">
        <f t="shared" si="96"/>
        <v>5040.0000000000009</v>
      </c>
      <c r="S2017"/>
      <c r="T2017" s="5"/>
      <c r="U2017" s="5"/>
      <c r="V2017" s="5"/>
      <c r="W2017" s="5"/>
      <c r="X2017" s="5"/>
      <c r="Y2017" s="5"/>
      <c r="Z2017" s="5"/>
      <c r="AA2017" s="5"/>
      <c r="AB2017" s="5"/>
      <c r="AC2017" s="5"/>
      <c r="AD2017" s="5"/>
      <c r="AE2017" s="5"/>
      <c r="AF2017" s="5"/>
      <c r="AG2017" s="5"/>
      <c r="AH2017" s="5"/>
      <c r="AI2017" s="5"/>
      <c r="AJ2017" s="5"/>
      <c r="AK2017" s="5"/>
      <c r="AL2017" s="5"/>
      <c r="AM2017" s="5"/>
      <c r="AN2017" s="5"/>
      <c r="AO2017" s="5"/>
      <c r="AP2017" s="5"/>
      <c r="AQ2017" s="5"/>
      <c r="AR2017" s="5"/>
      <c r="AS2017" s="5"/>
      <c r="AT2017" s="5"/>
      <c r="AU2017" s="5"/>
      <c r="AV2017" s="5"/>
      <c r="AW2017" s="5"/>
      <c r="AX2017" s="5"/>
      <c r="AY2017" s="5"/>
      <c r="AZ2017" s="5"/>
      <c r="BA2017" s="5"/>
      <c r="BB2017" s="5"/>
      <c r="BC2017" s="5"/>
      <c r="BD2017" s="5"/>
      <c r="BE2017" s="5"/>
      <c r="BF2017" s="5"/>
      <c r="BG2017" s="5"/>
      <c r="BH2017" s="5"/>
    </row>
    <row r="2018" spans="1:60" s="2" customFormat="1" ht="15" x14ac:dyDescent="0.25">
      <c r="A2018" t="s">
        <v>4346</v>
      </c>
      <c r="B2018" t="s">
        <v>25</v>
      </c>
      <c r="C2018" t="s">
        <v>3004</v>
      </c>
      <c r="D2018" t="s">
        <v>3017</v>
      </c>
      <c r="E2018" t="s">
        <v>116</v>
      </c>
      <c r="F2018" t="s">
        <v>1605</v>
      </c>
      <c r="G2018" t="s">
        <v>3325</v>
      </c>
      <c r="H2018" t="s">
        <v>145</v>
      </c>
      <c r="I2018" t="s">
        <v>1855</v>
      </c>
      <c r="J2018" t="s">
        <v>124</v>
      </c>
      <c r="K2018" t="s">
        <v>2195</v>
      </c>
      <c r="L2018">
        <v>0</v>
      </c>
      <c r="M2018">
        <v>796</v>
      </c>
      <c r="N2018" t="s">
        <v>10</v>
      </c>
      <c r="O2018">
        <v>2</v>
      </c>
      <c r="P2018">
        <v>4500</v>
      </c>
      <c r="Q2018">
        <f t="shared" si="95"/>
        <v>9000</v>
      </c>
      <c r="R2018">
        <f t="shared" si="96"/>
        <v>10080.000000000002</v>
      </c>
      <c r="S2018"/>
      <c r="T2018" s="5"/>
      <c r="U2018" s="5"/>
      <c r="V2018" s="5"/>
      <c r="W2018" s="5"/>
      <c r="X2018" s="5"/>
      <c r="Y2018" s="5"/>
      <c r="Z2018" s="5"/>
      <c r="AA2018" s="5"/>
      <c r="AB2018" s="5"/>
      <c r="AC2018" s="5"/>
      <c r="AD2018" s="5"/>
      <c r="AE2018" s="5"/>
      <c r="AF2018" s="5"/>
      <c r="AG2018" s="5"/>
      <c r="AH2018" s="5"/>
      <c r="AI2018" s="5"/>
      <c r="AJ2018" s="5"/>
      <c r="AK2018" s="5"/>
      <c r="AL2018" s="5"/>
      <c r="AM2018" s="5"/>
      <c r="AN2018" s="5"/>
      <c r="AO2018" s="5"/>
      <c r="AP2018" s="5"/>
      <c r="AQ2018" s="5"/>
      <c r="AR2018" s="5"/>
      <c r="AS2018" s="5"/>
      <c r="AT2018" s="5"/>
      <c r="AU2018" s="5"/>
      <c r="AV2018" s="5"/>
      <c r="AW2018" s="5"/>
      <c r="AX2018" s="5"/>
      <c r="AY2018" s="5"/>
      <c r="AZ2018" s="5"/>
      <c r="BA2018" s="5"/>
      <c r="BB2018" s="5"/>
      <c r="BC2018" s="5"/>
      <c r="BD2018" s="5"/>
      <c r="BE2018" s="5"/>
      <c r="BF2018" s="5"/>
      <c r="BG2018" s="5"/>
      <c r="BH2018" s="5"/>
    </row>
    <row r="2019" spans="1:60" s="2" customFormat="1" ht="15" x14ac:dyDescent="0.25">
      <c r="A2019" t="s">
        <v>4347</v>
      </c>
      <c r="B2019" t="s">
        <v>25</v>
      </c>
      <c r="C2019" t="s">
        <v>3004</v>
      </c>
      <c r="D2019" t="s">
        <v>3017</v>
      </c>
      <c r="E2019" t="s">
        <v>116</v>
      </c>
      <c r="F2019" t="s">
        <v>1605</v>
      </c>
      <c r="G2019" t="s">
        <v>3325</v>
      </c>
      <c r="H2019" t="s">
        <v>145</v>
      </c>
      <c r="I2019" t="s">
        <v>3330</v>
      </c>
      <c r="J2019" t="s">
        <v>124</v>
      </c>
      <c r="K2019" t="s">
        <v>2195</v>
      </c>
      <c r="L2019">
        <v>0</v>
      </c>
      <c r="M2019">
        <v>796</v>
      </c>
      <c r="N2019" t="s">
        <v>10</v>
      </c>
      <c r="O2019">
        <v>1</v>
      </c>
      <c r="P2019">
        <v>4500</v>
      </c>
      <c r="Q2019">
        <f t="shared" si="95"/>
        <v>4500</v>
      </c>
      <c r="R2019">
        <f t="shared" si="96"/>
        <v>5040.0000000000009</v>
      </c>
      <c r="S2019"/>
      <c r="T2019" s="5"/>
      <c r="U2019" s="5"/>
      <c r="V2019" s="5"/>
      <c r="W2019" s="5"/>
      <c r="X2019" s="5"/>
      <c r="Y2019" s="5"/>
      <c r="Z2019" s="5"/>
      <c r="AA2019" s="5"/>
      <c r="AB2019" s="5"/>
      <c r="AC2019" s="5"/>
      <c r="AD2019" s="5"/>
      <c r="AE2019" s="5"/>
      <c r="AF2019" s="5"/>
      <c r="AG2019" s="5"/>
      <c r="AH2019" s="5"/>
      <c r="AI2019" s="5"/>
      <c r="AJ2019" s="5"/>
      <c r="AK2019" s="5"/>
      <c r="AL2019" s="5"/>
      <c r="AM2019" s="5"/>
      <c r="AN2019" s="5"/>
      <c r="AO2019" s="5"/>
      <c r="AP2019" s="5"/>
      <c r="AQ2019" s="5"/>
      <c r="AR2019" s="5"/>
      <c r="AS2019" s="5"/>
      <c r="AT2019" s="5"/>
      <c r="AU2019" s="5"/>
      <c r="AV2019" s="5"/>
      <c r="AW2019" s="5"/>
      <c r="AX2019" s="5"/>
      <c r="AY2019" s="5"/>
      <c r="AZ2019" s="5"/>
      <c r="BA2019" s="5"/>
      <c r="BB2019" s="5"/>
      <c r="BC2019" s="5"/>
      <c r="BD2019" s="5"/>
      <c r="BE2019" s="5"/>
      <c r="BF2019" s="5"/>
      <c r="BG2019" s="5"/>
      <c r="BH2019" s="5"/>
    </row>
    <row r="2020" spans="1:60" s="2" customFormat="1" ht="15" x14ac:dyDescent="0.25">
      <c r="A2020" t="s">
        <v>4348</v>
      </c>
      <c r="B2020" t="s">
        <v>25</v>
      </c>
      <c r="C2020" t="s">
        <v>3004</v>
      </c>
      <c r="D2020" t="s">
        <v>3017</v>
      </c>
      <c r="E2020" t="s">
        <v>116</v>
      </c>
      <c r="F2020" t="s">
        <v>1605</v>
      </c>
      <c r="G2020" t="s">
        <v>3325</v>
      </c>
      <c r="H2020" t="s">
        <v>130</v>
      </c>
      <c r="I2020" t="s">
        <v>2809</v>
      </c>
      <c r="J2020" t="s">
        <v>124</v>
      </c>
      <c r="K2020" t="s">
        <v>2195</v>
      </c>
      <c r="L2020">
        <v>0</v>
      </c>
      <c r="M2020">
        <v>796</v>
      </c>
      <c r="N2020" t="s">
        <v>10</v>
      </c>
      <c r="O2020">
        <v>2</v>
      </c>
      <c r="P2020">
        <v>4500</v>
      </c>
      <c r="Q2020">
        <f t="shared" si="95"/>
        <v>9000</v>
      </c>
      <c r="R2020">
        <f t="shared" si="96"/>
        <v>10080.000000000002</v>
      </c>
      <c r="S2020"/>
      <c r="T2020" s="5"/>
      <c r="U2020" s="5"/>
      <c r="V2020" s="5"/>
      <c r="W2020" s="5"/>
      <c r="X2020" s="5"/>
      <c r="Y2020" s="5"/>
      <c r="Z2020" s="5"/>
      <c r="AA2020" s="5"/>
      <c r="AB2020" s="5"/>
      <c r="AC2020" s="5"/>
      <c r="AD2020" s="5"/>
      <c r="AE2020" s="5"/>
      <c r="AF2020" s="5"/>
      <c r="AG2020" s="5"/>
      <c r="AH2020" s="5"/>
      <c r="AI2020" s="5"/>
      <c r="AJ2020" s="5"/>
      <c r="AK2020" s="5"/>
      <c r="AL2020" s="5"/>
      <c r="AM2020" s="5"/>
      <c r="AN2020" s="5"/>
      <c r="AO2020" s="5"/>
      <c r="AP2020" s="5"/>
      <c r="AQ2020" s="5"/>
      <c r="AR2020" s="5"/>
      <c r="AS2020" s="5"/>
      <c r="AT2020" s="5"/>
      <c r="AU2020" s="5"/>
      <c r="AV2020" s="5"/>
      <c r="AW2020" s="5"/>
      <c r="AX2020" s="5"/>
      <c r="AY2020" s="5"/>
      <c r="AZ2020" s="5"/>
      <c r="BA2020" s="5"/>
      <c r="BB2020" s="5"/>
      <c r="BC2020" s="5"/>
      <c r="BD2020" s="5"/>
      <c r="BE2020" s="5"/>
      <c r="BF2020" s="5"/>
      <c r="BG2020" s="5"/>
      <c r="BH2020" s="5"/>
    </row>
    <row r="2021" spans="1:60" s="2" customFormat="1" ht="15" x14ac:dyDescent="0.25">
      <c r="A2021" t="s">
        <v>4349</v>
      </c>
      <c r="B2021" t="s">
        <v>25</v>
      </c>
      <c r="C2021" t="s">
        <v>3004</v>
      </c>
      <c r="D2021" t="s">
        <v>3017</v>
      </c>
      <c r="E2021" t="s">
        <v>116</v>
      </c>
      <c r="F2021" t="s">
        <v>1605</v>
      </c>
      <c r="G2021" t="s">
        <v>3325</v>
      </c>
      <c r="H2021" t="s">
        <v>128</v>
      </c>
      <c r="I2021" t="s">
        <v>2210</v>
      </c>
      <c r="J2021" t="s">
        <v>124</v>
      </c>
      <c r="K2021" t="s">
        <v>2195</v>
      </c>
      <c r="L2021">
        <v>0</v>
      </c>
      <c r="M2021">
        <v>796</v>
      </c>
      <c r="N2021" t="s">
        <v>10</v>
      </c>
      <c r="O2021">
        <v>2</v>
      </c>
      <c r="P2021">
        <v>4500</v>
      </c>
      <c r="Q2021">
        <f t="shared" si="95"/>
        <v>9000</v>
      </c>
      <c r="R2021">
        <f t="shared" si="96"/>
        <v>10080.000000000002</v>
      </c>
      <c r="S2021"/>
      <c r="T2021" s="5"/>
      <c r="U2021" s="5"/>
      <c r="V2021" s="5"/>
      <c r="W2021" s="5"/>
      <c r="X2021" s="5"/>
      <c r="Y2021" s="5"/>
      <c r="Z2021" s="5"/>
      <c r="AA2021" s="5"/>
      <c r="AB2021" s="5"/>
      <c r="AC2021" s="5"/>
      <c r="AD2021" s="5"/>
      <c r="AE2021" s="5"/>
      <c r="AF2021" s="5"/>
      <c r="AG2021" s="5"/>
      <c r="AH2021" s="5"/>
      <c r="AI2021" s="5"/>
      <c r="AJ2021" s="5"/>
      <c r="AK2021" s="5"/>
      <c r="AL2021" s="5"/>
      <c r="AM2021" s="5"/>
      <c r="AN2021" s="5"/>
      <c r="AO2021" s="5"/>
      <c r="AP2021" s="5"/>
      <c r="AQ2021" s="5"/>
      <c r="AR2021" s="5"/>
      <c r="AS2021" s="5"/>
      <c r="AT2021" s="5"/>
      <c r="AU2021" s="5"/>
      <c r="AV2021" s="5"/>
      <c r="AW2021" s="5"/>
      <c r="AX2021" s="5"/>
      <c r="AY2021" s="5"/>
      <c r="AZ2021" s="5"/>
      <c r="BA2021" s="5"/>
      <c r="BB2021" s="5"/>
      <c r="BC2021" s="5"/>
      <c r="BD2021" s="5"/>
      <c r="BE2021" s="5"/>
      <c r="BF2021" s="5"/>
      <c r="BG2021" s="5"/>
      <c r="BH2021" s="5"/>
    </row>
    <row r="2022" spans="1:60" s="2" customFormat="1" ht="15" x14ac:dyDescent="0.25">
      <c r="A2022" t="s">
        <v>4350</v>
      </c>
      <c r="B2022" t="s">
        <v>25</v>
      </c>
      <c r="C2022" t="s">
        <v>3004</v>
      </c>
      <c r="D2022" t="s">
        <v>3017</v>
      </c>
      <c r="E2022" t="s">
        <v>116</v>
      </c>
      <c r="F2022" t="s">
        <v>1605</v>
      </c>
      <c r="G2022" t="s">
        <v>3325</v>
      </c>
      <c r="H2022" t="s">
        <v>753</v>
      </c>
      <c r="I2022" t="s">
        <v>3357</v>
      </c>
      <c r="J2022" t="s">
        <v>124</v>
      </c>
      <c r="K2022" t="s">
        <v>2195</v>
      </c>
      <c r="L2022">
        <v>0</v>
      </c>
      <c r="M2022">
        <v>796</v>
      </c>
      <c r="N2022" t="s">
        <v>10</v>
      </c>
      <c r="O2022">
        <v>2</v>
      </c>
      <c r="P2022">
        <v>4500</v>
      </c>
      <c r="Q2022">
        <f t="shared" si="95"/>
        <v>9000</v>
      </c>
      <c r="R2022">
        <f t="shared" si="96"/>
        <v>10080.000000000002</v>
      </c>
      <c r="S2022"/>
      <c r="T2022" s="5"/>
      <c r="U2022" s="5"/>
      <c r="V2022" s="5"/>
      <c r="W2022" s="5"/>
      <c r="X2022" s="5"/>
      <c r="Y2022" s="5"/>
      <c r="Z2022" s="5"/>
      <c r="AA2022" s="5"/>
      <c r="AB2022" s="5"/>
      <c r="AC2022" s="5"/>
      <c r="AD2022" s="5"/>
      <c r="AE2022" s="5"/>
      <c r="AF2022" s="5"/>
      <c r="AG2022" s="5"/>
      <c r="AH2022" s="5"/>
      <c r="AI2022" s="5"/>
      <c r="AJ2022" s="5"/>
      <c r="AK2022" s="5"/>
      <c r="AL2022" s="5"/>
      <c r="AM2022" s="5"/>
      <c r="AN2022" s="5"/>
      <c r="AO2022" s="5"/>
      <c r="AP2022" s="5"/>
      <c r="AQ2022" s="5"/>
      <c r="AR2022" s="5"/>
      <c r="AS2022" s="5"/>
      <c r="AT2022" s="5"/>
      <c r="AU2022" s="5"/>
      <c r="AV2022" s="5"/>
      <c r="AW2022" s="5"/>
      <c r="AX2022" s="5"/>
      <c r="AY2022" s="5"/>
      <c r="AZ2022" s="5"/>
      <c r="BA2022" s="5"/>
      <c r="BB2022" s="5"/>
      <c r="BC2022" s="5"/>
      <c r="BD2022" s="5"/>
      <c r="BE2022" s="5"/>
      <c r="BF2022" s="5"/>
      <c r="BG2022" s="5"/>
      <c r="BH2022" s="5"/>
    </row>
    <row r="2023" spans="1:60" s="2" customFormat="1" ht="15" x14ac:dyDescent="0.25">
      <c r="A2023" t="s">
        <v>4351</v>
      </c>
      <c r="B2023" t="s">
        <v>25</v>
      </c>
      <c r="C2023" t="s">
        <v>3004</v>
      </c>
      <c r="D2023" t="s">
        <v>3017</v>
      </c>
      <c r="E2023" t="s">
        <v>116</v>
      </c>
      <c r="F2023" t="s">
        <v>1605</v>
      </c>
      <c r="G2023" t="s">
        <v>3325</v>
      </c>
      <c r="H2023" t="s">
        <v>613</v>
      </c>
      <c r="I2023" t="s">
        <v>3333</v>
      </c>
      <c r="J2023" t="s">
        <v>124</v>
      </c>
      <c r="K2023" t="s">
        <v>2195</v>
      </c>
      <c r="L2023">
        <v>0</v>
      </c>
      <c r="M2023">
        <v>796</v>
      </c>
      <c r="N2023" t="s">
        <v>10</v>
      </c>
      <c r="O2023">
        <v>1</v>
      </c>
      <c r="P2023">
        <v>4500</v>
      </c>
      <c r="Q2023">
        <f t="shared" si="95"/>
        <v>4500</v>
      </c>
      <c r="R2023">
        <f t="shared" si="96"/>
        <v>5040.0000000000009</v>
      </c>
      <c r="S2023"/>
      <c r="T2023" s="5"/>
      <c r="U2023" s="5"/>
      <c r="V2023" s="5"/>
      <c r="W2023" s="5"/>
      <c r="X2023" s="5"/>
      <c r="Y2023" s="5"/>
      <c r="Z2023" s="5"/>
      <c r="AA2023" s="5"/>
      <c r="AB2023" s="5"/>
      <c r="AC2023" s="5"/>
      <c r="AD2023" s="5"/>
      <c r="AE2023" s="5"/>
      <c r="AF2023" s="5"/>
      <c r="AG2023" s="5"/>
      <c r="AH2023" s="5"/>
      <c r="AI2023" s="5"/>
      <c r="AJ2023" s="5"/>
      <c r="AK2023" s="5"/>
      <c r="AL2023" s="5"/>
      <c r="AM2023" s="5"/>
      <c r="AN2023" s="5"/>
      <c r="AO2023" s="5"/>
      <c r="AP2023" s="5"/>
      <c r="AQ2023" s="5"/>
      <c r="AR2023" s="5"/>
      <c r="AS2023" s="5"/>
      <c r="AT2023" s="5"/>
      <c r="AU2023" s="5"/>
      <c r="AV2023" s="5"/>
      <c r="AW2023" s="5"/>
      <c r="AX2023" s="5"/>
      <c r="AY2023" s="5"/>
      <c r="AZ2023" s="5"/>
      <c r="BA2023" s="5"/>
      <c r="BB2023" s="5"/>
      <c r="BC2023" s="5"/>
      <c r="BD2023" s="5"/>
      <c r="BE2023" s="5"/>
      <c r="BF2023" s="5"/>
      <c r="BG2023" s="5"/>
      <c r="BH2023" s="5"/>
    </row>
    <row r="2024" spans="1:60" s="2" customFormat="1" ht="15" x14ac:dyDescent="0.25">
      <c r="A2024" t="s">
        <v>4352</v>
      </c>
      <c r="B2024" t="s">
        <v>25</v>
      </c>
      <c r="C2024" t="s">
        <v>3004</v>
      </c>
      <c r="D2024" t="s">
        <v>3017</v>
      </c>
      <c r="E2024" t="s">
        <v>116</v>
      </c>
      <c r="F2024" t="s">
        <v>1605</v>
      </c>
      <c r="G2024" t="s">
        <v>3325</v>
      </c>
      <c r="H2024" t="s">
        <v>145</v>
      </c>
      <c r="I2024" t="s">
        <v>2208</v>
      </c>
      <c r="J2024" t="s">
        <v>124</v>
      </c>
      <c r="K2024" t="s">
        <v>2195</v>
      </c>
      <c r="L2024">
        <v>0</v>
      </c>
      <c r="M2024">
        <v>796</v>
      </c>
      <c r="N2024" t="s">
        <v>10</v>
      </c>
      <c r="O2024">
        <v>1</v>
      </c>
      <c r="P2024">
        <v>4500</v>
      </c>
      <c r="Q2024">
        <f t="shared" si="95"/>
        <v>4500</v>
      </c>
      <c r="R2024">
        <f t="shared" si="96"/>
        <v>5040.0000000000009</v>
      </c>
      <c r="S2024"/>
      <c r="T2024" s="5"/>
      <c r="U2024" s="5"/>
      <c r="V2024" s="5"/>
      <c r="W2024" s="5"/>
      <c r="X2024" s="5"/>
      <c r="Y2024" s="5"/>
      <c r="Z2024" s="5"/>
      <c r="AA2024" s="5"/>
      <c r="AB2024" s="5"/>
      <c r="AC2024" s="5"/>
      <c r="AD2024" s="5"/>
      <c r="AE2024" s="5"/>
      <c r="AF2024" s="5"/>
      <c r="AG2024" s="5"/>
      <c r="AH2024" s="5"/>
      <c r="AI2024" s="5"/>
      <c r="AJ2024" s="5"/>
      <c r="AK2024" s="5"/>
      <c r="AL2024" s="5"/>
      <c r="AM2024" s="5"/>
      <c r="AN2024" s="5"/>
      <c r="AO2024" s="5"/>
      <c r="AP2024" s="5"/>
      <c r="AQ2024" s="5"/>
      <c r="AR2024" s="5"/>
      <c r="AS2024" s="5"/>
      <c r="AT2024" s="5"/>
      <c r="AU2024" s="5"/>
      <c r="AV2024" s="5"/>
      <c r="AW2024" s="5"/>
      <c r="AX2024" s="5"/>
      <c r="AY2024" s="5"/>
      <c r="AZ2024" s="5"/>
      <c r="BA2024" s="5"/>
      <c r="BB2024" s="5"/>
      <c r="BC2024" s="5"/>
      <c r="BD2024" s="5"/>
      <c r="BE2024" s="5"/>
      <c r="BF2024" s="5"/>
      <c r="BG2024" s="5"/>
      <c r="BH2024" s="5"/>
    </row>
    <row r="2025" spans="1:60" s="2" customFormat="1" ht="15" x14ac:dyDescent="0.25">
      <c r="A2025" t="s">
        <v>4353</v>
      </c>
      <c r="B2025" t="s">
        <v>25</v>
      </c>
      <c r="C2025" t="s">
        <v>3004</v>
      </c>
      <c r="D2025" t="s">
        <v>3017</v>
      </c>
      <c r="E2025" t="s">
        <v>116</v>
      </c>
      <c r="F2025" t="s">
        <v>1605</v>
      </c>
      <c r="G2025" t="s">
        <v>3325</v>
      </c>
      <c r="H2025" t="s">
        <v>756</v>
      </c>
      <c r="I2025" t="s">
        <v>3344</v>
      </c>
      <c r="J2025" t="s">
        <v>124</v>
      </c>
      <c r="K2025" t="s">
        <v>2195</v>
      </c>
      <c r="L2025">
        <v>0</v>
      </c>
      <c r="M2025">
        <v>796</v>
      </c>
      <c r="N2025" t="s">
        <v>10</v>
      </c>
      <c r="O2025">
        <v>1</v>
      </c>
      <c r="P2025">
        <v>4500</v>
      </c>
      <c r="Q2025">
        <f t="shared" si="95"/>
        <v>4500</v>
      </c>
      <c r="R2025">
        <f t="shared" si="96"/>
        <v>5040.0000000000009</v>
      </c>
      <c r="S2025"/>
      <c r="T2025" s="5"/>
      <c r="U2025" s="5"/>
      <c r="V2025" s="5"/>
      <c r="W2025" s="5"/>
      <c r="X2025" s="5"/>
      <c r="Y2025" s="5"/>
      <c r="Z2025" s="5"/>
      <c r="AA2025" s="5"/>
      <c r="AB2025" s="5"/>
      <c r="AC2025" s="5"/>
      <c r="AD2025" s="5"/>
      <c r="AE2025" s="5"/>
      <c r="AF2025" s="5"/>
      <c r="AG2025" s="5"/>
      <c r="AH2025" s="5"/>
      <c r="AI2025" s="5"/>
      <c r="AJ2025" s="5"/>
      <c r="AK2025" s="5"/>
      <c r="AL2025" s="5"/>
      <c r="AM2025" s="5"/>
      <c r="AN2025" s="5"/>
      <c r="AO2025" s="5"/>
      <c r="AP2025" s="5"/>
      <c r="AQ2025" s="5"/>
      <c r="AR2025" s="5"/>
      <c r="AS2025" s="5"/>
      <c r="AT2025" s="5"/>
      <c r="AU2025" s="5"/>
      <c r="AV2025" s="5"/>
      <c r="AW2025" s="5"/>
      <c r="AX2025" s="5"/>
      <c r="AY2025" s="5"/>
      <c r="AZ2025" s="5"/>
      <c r="BA2025" s="5"/>
      <c r="BB2025" s="5"/>
      <c r="BC2025" s="5"/>
      <c r="BD2025" s="5"/>
      <c r="BE2025" s="5"/>
      <c r="BF2025" s="5"/>
      <c r="BG2025" s="5"/>
      <c r="BH2025" s="5"/>
    </row>
    <row r="2026" spans="1:60" s="2" customFormat="1" ht="15" x14ac:dyDescent="0.25">
      <c r="A2026" t="s">
        <v>4354</v>
      </c>
      <c r="B2026" t="s">
        <v>25</v>
      </c>
      <c r="C2026" t="s">
        <v>3004</v>
      </c>
      <c r="D2026" t="s">
        <v>3017</v>
      </c>
      <c r="E2026" t="s">
        <v>116</v>
      </c>
      <c r="F2026" t="s">
        <v>1605</v>
      </c>
      <c r="G2026" t="s">
        <v>3325</v>
      </c>
      <c r="H2026" t="s">
        <v>128</v>
      </c>
      <c r="I2026" t="s">
        <v>4651</v>
      </c>
      <c r="J2026" t="s">
        <v>124</v>
      </c>
      <c r="K2026" t="s">
        <v>2195</v>
      </c>
      <c r="L2026">
        <v>0</v>
      </c>
      <c r="M2026">
        <v>796</v>
      </c>
      <c r="N2026" t="s">
        <v>10</v>
      </c>
      <c r="O2026">
        <v>5</v>
      </c>
      <c r="P2026">
        <v>4500</v>
      </c>
      <c r="Q2026">
        <f t="shared" si="95"/>
        <v>22500</v>
      </c>
      <c r="R2026">
        <f t="shared" si="96"/>
        <v>25200.000000000004</v>
      </c>
      <c r="S2026"/>
      <c r="T2026" s="5"/>
      <c r="U2026" s="5"/>
      <c r="V2026" s="5"/>
      <c r="W2026" s="5"/>
      <c r="X2026" s="5"/>
      <c r="Y2026" s="5"/>
      <c r="Z2026" s="5"/>
      <c r="AA2026" s="5"/>
      <c r="AB2026" s="5"/>
      <c r="AC2026" s="5"/>
      <c r="AD2026" s="5"/>
      <c r="AE2026" s="5"/>
      <c r="AF2026" s="5"/>
      <c r="AG2026" s="5"/>
      <c r="AH2026" s="5"/>
      <c r="AI2026" s="5"/>
      <c r="AJ2026" s="5"/>
      <c r="AK2026" s="5"/>
      <c r="AL2026" s="5"/>
      <c r="AM2026" s="5"/>
      <c r="AN2026" s="5"/>
      <c r="AO2026" s="5"/>
      <c r="AP2026" s="5"/>
      <c r="AQ2026" s="5"/>
      <c r="AR2026" s="5"/>
      <c r="AS2026" s="5"/>
      <c r="AT2026" s="5"/>
      <c r="AU2026" s="5"/>
      <c r="AV2026" s="5"/>
      <c r="AW2026" s="5"/>
      <c r="AX2026" s="5"/>
      <c r="AY2026" s="5"/>
      <c r="AZ2026" s="5"/>
      <c r="BA2026" s="5"/>
      <c r="BB2026" s="5"/>
      <c r="BC2026" s="5"/>
      <c r="BD2026" s="5"/>
      <c r="BE2026" s="5"/>
      <c r="BF2026" s="5"/>
      <c r="BG2026" s="5"/>
      <c r="BH2026" s="5"/>
    </row>
    <row r="2027" spans="1:60" s="2" customFormat="1" ht="15" x14ac:dyDescent="0.25">
      <c r="A2027" t="s">
        <v>4355</v>
      </c>
      <c r="B2027" t="s">
        <v>25</v>
      </c>
      <c r="C2027" t="s">
        <v>3004</v>
      </c>
      <c r="D2027" t="s">
        <v>3018</v>
      </c>
      <c r="E2027" t="s">
        <v>116</v>
      </c>
      <c r="F2027" t="s">
        <v>1605</v>
      </c>
      <c r="G2027" t="s">
        <v>3325</v>
      </c>
      <c r="H2027" t="s">
        <v>613</v>
      </c>
      <c r="I2027" t="s">
        <v>2660</v>
      </c>
      <c r="J2027" t="s">
        <v>124</v>
      </c>
      <c r="K2027" t="s">
        <v>2195</v>
      </c>
      <c r="L2027">
        <v>0</v>
      </c>
      <c r="M2027">
        <v>796</v>
      </c>
      <c r="N2027" t="s">
        <v>10</v>
      </c>
      <c r="O2027">
        <v>10</v>
      </c>
      <c r="P2027">
        <v>3420</v>
      </c>
      <c r="Q2027">
        <f t="shared" si="95"/>
        <v>34200</v>
      </c>
      <c r="R2027">
        <f t="shared" si="96"/>
        <v>38304.000000000007</v>
      </c>
      <c r="S2027"/>
      <c r="T2027" s="5"/>
      <c r="U2027" s="5"/>
      <c r="V2027" s="5"/>
      <c r="W2027" s="5"/>
      <c r="X2027" s="5"/>
      <c r="Y2027" s="5"/>
      <c r="Z2027" s="5"/>
      <c r="AA2027" s="5"/>
      <c r="AB2027" s="5"/>
      <c r="AC2027" s="5"/>
      <c r="AD2027" s="5"/>
      <c r="AE2027" s="5"/>
      <c r="AF2027" s="5"/>
      <c r="AG2027" s="5"/>
      <c r="AH2027" s="5"/>
      <c r="AI2027" s="5"/>
      <c r="AJ2027" s="5"/>
      <c r="AK2027" s="5"/>
      <c r="AL2027" s="5"/>
      <c r="AM2027" s="5"/>
      <c r="AN2027" s="5"/>
      <c r="AO2027" s="5"/>
      <c r="AP2027" s="5"/>
      <c r="AQ2027" s="5"/>
      <c r="AR2027" s="5"/>
      <c r="AS2027" s="5"/>
      <c r="AT2027" s="5"/>
      <c r="AU2027" s="5"/>
      <c r="AV2027" s="5"/>
      <c r="AW2027" s="5"/>
      <c r="AX2027" s="5"/>
      <c r="AY2027" s="5"/>
      <c r="AZ2027" s="5"/>
      <c r="BA2027" s="5"/>
      <c r="BB2027" s="5"/>
      <c r="BC2027" s="5"/>
      <c r="BD2027" s="5"/>
      <c r="BE2027" s="5"/>
      <c r="BF2027" s="5"/>
      <c r="BG2027" s="5"/>
      <c r="BH2027" s="5"/>
    </row>
    <row r="2028" spans="1:60" s="2" customFormat="1" ht="15" x14ac:dyDescent="0.25">
      <c r="A2028" t="s">
        <v>4356</v>
      </c>
      <c r="B2028" t="s">
        <v>25</v>
      </c>
      <c r="C2028" t="s">
        <v>3004</v>
      </c>
      <c r="D2028" t="s">
        <v>3019</v>
      </c>
      <c r="E2028" t="s">
        <v>116</v>
      </c>
      <c r="F2028" t="s">
        <v>1605</v>
      </c>
      <c r="G2028" t="s">
        <v>3325</v>
      </c>
      <c r="H2028" t="s">
        <v>613</v>
      </c>
      <c r="I2028" t="s">
        <v>2660</v>
      </c>
      <c r="J2028" t="s">
        <v>124</v>
      </c>
      <c r="K2028" t="s">
        <v>2195</v>
      </c>
      <c r="L2028">
        <v>0</v>
      </c>
      <c r="M2028">
        <v>796</v>
      </c>
      <c r="N2028" t="s">
        <v>10</v>
      </c>
      <c r="O2028">
        <v>15</v>
      </c>
      <c r="P2028">
        <v>7800</v>
      </c>
      <c r="Q2028">
        <f t="shared" si="95"/>
        <v>117000</v>
      </c>
      <c r="R2028">
        <f t="shared" si="96"/>
        <v>131040.00000000001</v>
      </c>
      <c r="S2028"/>
      <c r="T2028" s="5"/>
      <c r="U2028" s="5"/>
      <c r="V2028" s="5"/>
      <c r="W2028" s="5"/>
      <c r="X2028" s="5"/>
      <c r="Y2028" s="5"/>
      <c r="Z2028" s="5"/>
      <c r="AA2028" s="5"/>
      <c r="AB2028" s="5"/>
      <c r="AC2028" s="5"/>
      <c r="AD2028" s="5"/>
      <c r="AE2028" s="5"/>
      <c r="AF2028" s="5"/>
      <c r="AG2028" s="5"/>
      <c r="AH2028" s="5"/>
      <c r="AI2028" s="5"/>
      <c r="AJ2028" s="5"/>
      <c r="AK2028" s="5"/>
      <c r="AL2028" s="5"/>
      <c r="AM2028" s="5"/>
      <c r="AN2028" s="5"/>
      <c r="AO2028" s="5"/>
      <c r="AP2028" s="5"/>
      <c r="AQ2028" s="5"/>
      <c r="AR2028" s="5"/>
      <c r="AS2028" s="5"/>
      <c r="AT2028" s="5"/>
      <c r="AU2028" s="5"/>
      <c r="AV2028" s="5"/>
      <c r="AW2028" s="5"/>
      <c r="AX2028" s="5"/>
      <c r="AY2028" s="5"/>
      <c r="AZ2028" s="5"/>
      <c r="BA2028" s="5"/>
      <c r="BB2028" s="5"/>
      <c r="BC2028" s="5"/>
      <c r="BD2028" s="5"/>
      <c r="BE2028" s="5"/>
      <c r="BF2028" s="5"/>
      <c r="BG2028" s="5"/>
      <c r="BH2028" s="5"/>
    </row>
    <row r="2029" spans="1:60" s="2" customFormat="1" ht="15" x14ac:dyDescent="0.25">
      <c r="A2029" t="s">
        <v>4357</v>
      </c>
      <c r="B2029" t="s">
        <v>25</v>
      </c>
      <c r="C2029" t="s">
        <v>3004</v>
      </c>
      <c r="D2029" t="s">
        <v>3020</v>
      </c>
      <c r="E2029" t="s">
        <v>116</v>
      </c>
      <c r="F2029" t="s">
        <v>1605</v>
      </c>
      <c r="G2029" t="s">
        <v>3325</v>
      </c>
      <c r="H2029" t="s">
        <v>125</v>
      </c>
      <c r="I2029" t="s">
        <v>3329</v>
      </c>
      <c r="J2029" t="s">
        <v>124</v>
      </c>
      <c r="K2029" t="s">
        <v>2195</v>
      </c>
      <c r="L2029">
        <v>0</v>
      </c>
      <c r="M2029">
        <v>796</v>
      </c>
      <c r="N2029" t="s">
        <v>10</v>
      </c>
      <c r="O2029">
        <v>1</v>
      </c>
      <c r="P2029">
        <v>7800</v>
      </c>
      <c r="Q2029">
        <f t="shared" si="95"/>
        <v>7800</v>
      </c>
      <c r="R2029">
        <f t="shared" si="96"/>
        <v>8736</v>
      </c>
      <c r="S2029"/>
      <c r="T2029" s="5"/>
      <c r="U2029" s="5"/>
      <c r="V2029" s="5"/>
      <c r="W2029" s="5"/>
      <c r="X2029" s="5"/>
      <c r="Y2029" s="5"/>
      <c r="Z2029" s="5"/>
      <c r="AA2029" s="5"/>
      <c r="AB2029" s="5"/>
      <c r="AC2029" s="5"/>
      <c r="AD2029" s="5"/>
      <c r="AE2029" s="5"/>
      <c r="AF2029" s="5"/>
      <c r="AG2029" s="5"/>
      <c r="AH2029" s="5"/>
      <c r="AI2029" s="5"/>
      <c r="AJ2029" s="5"/>
      <c r="AK2029" s="5"/>
      <c r="AL2029" s="5"/>
      <c r="AM2029" s="5"/>
      <c r="AN2029" s="5"/>
      <c r="AO2029" s="5"/>
      <c r="AP2029" s="5"/>
      <c r="AQ2029" s="5"/>
      <c r="AR2029" s="5"/>
      <c r="AS2029" s="5"/>
      <c r="AT2029" s="5"/>
      <c r="AU2029" s="5"/>
      <c r="AV2029" s="5"/>
      <c r="AW2029" s="5"/>
      <c r="AX2029" s="5"/>
      <c r="AY2029" s="5"/>
      <c r="AZ2029" s="5"/>
      <c r="BA2029" s="5"/>
      <c r="BB2029" s="5"/>
      <c r="BC2029" s="5"/>
      <c r="BD2029" s="5"/>
      <c r="BE2029" s="5"/>
      <c r="BF2029" s="5"/>
      <c r="BG2029" s="5"/>
      <c r="BH2029" s="5"/>
    </row>
    <row r="2030" spans="1:60" s="2" customFormat="1" ht="15" x14ac:dyDescent="0.25">
      <c r="A2030" t="s">
        <v>4358</v>
      </c>
      <c r="B2030" t="s">
        <v>25</v>
      </c>
      <c r="C2030" t="s">
        <v>3004</v>
      </c>
      <c r="D2030" t="s">
        <v>3021</v>
      </c>
      <c r="E2030" t="s">
        <v>116</v>
      </c>
      <c r="F2030" t="s">
        <v>1605</v>
      </c>
      <c r="G2030" t="s">
        <v>3325</v>
      </c>
      <c r="H2030" t="s">
        <v>145</v>
      </c>
      <c r="I2030" t="s">
        <v>1855</v>
      </c>
      <c r="J2030" t="s">
        <v>124</v>
      </c>
      <c r="K2030" t="s">
        <v>2195</v>
      </c>
      <c r="L2030">
        <v>0</v>
      </c>
      <c r="M2030">
        <v>796</v>
      </c>
      <c r="N2030" t="s">
        <v>10</v>
      </c>
      <c r="O2030">
        <v>2</v>
      </c>
      <c r="P2030">
        <v>850</v>
      </c>
      <c r="Q2030">
        <f t="shared" si="95"/>
        <v>1700</v>
      </c>
      <c r="R2030">
        <f t="shared" si="96"/>
        <v>1904.0000000000002</v>
      </c>
      <c r="S2030"/>
      <c r="T2030" s="5"/>
      <c r="U2030" s="5"/>
      <c r="V2030" s="5"/>
      <c r="W2030" s="5"/>
      <c r="X2030" s="5"/>
      <c r="Y2030" s="5"/>
      <c r="Z2030" s="5"/>
      <c r="AA2030" s="5"/>
      <c r="AB2030" s="5"/>
      <c r="AC2030" s="5"/>
      <c r="AD2030" s="5"/>
      <c r="AE2030" s="5"/>
      <c r="AF2030" s="5"/>
      <c r="AG2030" s="5"/>
      <c r="AH2030" s="5"/>
      <c r="AI2030" s="5"/>
      <c r="AJ2030" s="5"/>
      <c r="AK2030" s="5"/>
      <c r="AL2030" s="5"/>
      <c r="AM2030" s="5"/>
      <c r="AN2030" s="5"/>
      <c r="AO2030" s="5"/>
      <c r="AP2030" s="5"/>
      <c r="AQ2030" s="5"/>
      <c r="AR2030" s="5"/>
      <c r="AS2030" s="5"/>
      <c r="AT2030" s="5"/>
      <c r="AU2030" s="5"/>
      <c r="AV2030" s="5"/>
      <c r="AW2030" s="5"/>
      <c r="AX2030" s="5"/>
      <c r="AY2030" s="5"/>
      <c r="AZ2030" s="5"/>
      <c r="BA2030" s="5"/>
      <c r="BB2030" s="5"/>
      <c r="BC2030" s="5"/>
      <c r="BD2030" s="5"/>
      <c r="BE2030" s="5"/>
      <c r="BF2030" s="5"/>
      <c r="BG2030" s="5"/>
      <c r="BH2030" s="5"/>
    </row>
    <row r="2031" spans="1:60" s="2" customFormat="1" ht="15" x14ac:dyDescent="0.25">
      <c r="A2031" t="s">
        <v>4359</v>
      </c>
      <c r="B2031" t="s">
        <v>25</v>
      </c>
      <c r="C2031" t="s">
        <v>3004</v>
      </c>
      <c r="D2031" t="s">
        <v>3021</v>
      </c>
      <c r="E2031" t="s">
        <v>116</v>
      </c>
      <c r="F2031" t="s">
        <v>1605</v>
      </c>
      <c r="G2031" t="s">
        <v>3325</v>
      </c>
      <c r="H2031" t="s">
        <v>145</v>
      </c>
      <c r="I2031" t="s">
        <v>3330</v>
      </c>
      <c r="J2031" t="s">
        <v>124</v>
      </c>
      <c r="K2031" t="s">
        <v>2195</v>
      </c>
      <c r="L2031">
        <v>0</v>
      </c>
      <c r="M2031">
        <v>796</v>
      </c>
      <c r="N2031" t="s">
        <v>10</v>
      </c>
      <c r="O2031">
        <v>2</v>
      </c>
      <c r="P2031">
        <v>850</v>
      </c>
      <c r="Q2031">
        <f t="shared" si="95"/>
        <v>1700</v>
      </c>
      <c r="R2031">
        <f t="shared" si="96"/>
        <v>1904.0000000000002</v>
      </c>
      <c r="S2031"/>
      <c r="T2031" s="5"/>
      <c r="U2031" s="5"/>
      <c r="V2031" s="5"/>
      <c r="W2031" s="5"/>
      <c r="X2031" s="5"/>
      <c r="Y2031" s="5"/>
      <c r="Z2031" s="5"/>
      <c r="AA2031" s="5"/>
      <c r="AB2031" s="5"/>
      <c r="AC2031" s="5"/>
      <c r="AD2031" s="5"/>
      <c r="AE2031" s="5"/>
      <c r="AF2031" s="5"/>
      <c r="AG2031" s="5"/>
      <c r="AH2031" s="5"/>
      <c r="AI2031" s="5"/>
      <c r="AJ2031" s="5"/>
      <c r="AK2031" s="5"/>
      <c r="AL2031" s="5"/>
      <c r="AM2031" s="5"/>
      <c r="AN2031" s="5"/>
      <c r="AO2031" s="5"/>
      <c r="AP2031" s="5"/>
      <c r="AQ2031" s="5"/>
      <c r="AR2031" s="5"/>
      <c r="AS2031" s="5"/>
      <c r="AT2031" s="5"/>
      <c r="AU2031" s="5"/>
      <c r="AV2031" s="5"/>
      <c r="AW2031" s="5"/>
      <c r="AX2031" s="5"/>
      <c r="AY2031" s="5"/>
      <c r="AZ2031" s="5"/>
      <c r="BA2031" s="5"/>
      <c r="BB2031" s="5"/>
      <c r="BC2031" s="5"/>
      <c r="BD2031" s="5"/>
      <c r="BE2031" s="5"/>
      <c r="BF2031" s="5"/>
      <c r="BG2031" s="5"/>
      <c r="BH2031" s="5"/>
    </row>
    <row r="2032" spans="1:60" s="2" customFormat="1" ht="15" x14ac:dyDescent="0.25">
      <c r="A2032" t="s">
        <v>4360</v>
      </c>
      <c r="B2032" t="s">
        <v>25</v>
      </c>
      <c r="C2032" t="s">
        <v>3004</v>
      </c>
      <c r="D2032" t="s">
        <v>3022</v>
      </c>
      <c r="E2032" t="s">
        <v>116</v>
      </c>
      <c r="F2032" t="s">
        <v>1605</v>
      </c>
      <c r="G2032" t="s">
        <v>3325</v>
      </c>
      <c r="H2032" t="s">
        <v>145</v>
      </c>
      <c r="I2032" t="s">
        <v>1855</v>
      </c>
      <c r="J2032" t="s">
        <v>124</v>
      </c>
      <c r="K2032" t="s">
        <v>2195</v>
      </c>
      <c r="L2032">
        <v>0</v>
      </c>
      <c r="M2032">
        <v>796</v>
      </c>
      <c r="N2032" t="s">
        <v>10</v>
      </c>
      <c r="O2032">
        <v>2</v>
      </c>
      <c r="P2032">
        <v>800</v>
      </c>
      <c r="Q2032">
        <f t="shared" si="95"/>
        <v>1600</v>
      </c>
      <c r="R2032">
        <f t="shared" si="96"/>
        <v>1792.0000000000002</v>
      </c>
      <c r="S2032"/>
      <c r="T2032" s="5"/>
      <c r="U2032" s="5"/>
      <c r="V2032" s="5"/>
      <c r="W2032" s="5"/>
      <c r="X2032" s="5"/>
      <c r="Y2032" s="5"/>
      <c r="Z2032" s="5"/>
      <c r="AA2032" s="5"/>
      <c r="AB2032" s="5"/>
      <c r="AC2032" s="5"/>
      <c r="AD2032" s="5"/>
      <c r="AE2032" s="5"/>
      <c r="AF2032" s="5"/>
      <c r="AG2032" s="5"/>
      <c r="AH2032" s="5"/>
      <c r="AI2032" s="5"/>
      <c r="AJ2032" s="5"/>
      <c r="AK2032" s="5"/>
      <c r="AL2032" s="5"/>
      <c r="AM2032" s="5"/>
      <c r="AN2032" s="5"/>
      <c r="AO2032" s="5"/>
      <c r="AP2032" s="5"/>
      <c r="AQ2032" s="5"/>
      <c r="AR2032" s="5"/>
      <c r="AS2032" s="5"/>
      <c r="AT2032" s="5"/>
      <c r="AU2032" s="5"/>
      <c r="AV2032" s="5"/>
      <c r="AW2032" s="5"/>
      <c r="AX2032" s="5"/>
      <c r="AY2032" s="5"/>
      <c r="AZ2032" s="5"/>
      <c r="BA2032" s="5"/>
      <c r="BB2032" s="5"/>
      <c r="BC2032" s="5"/>
      <c r="BD2032" s="5"/>
      <c r="BE2032" s="5"/>
      <c r="BF2032" s="5"/>
      <c r="BG2032" s="5"/>
      <c r="BH2032" s="5"/>
    </row>
    <row r="2033" spans="1:60" s="2" customFormat="1" ht="15" x14ac:dyDescent="0.25">
      <c r="A2033" t="s">
        <v>4361</v>
      </c>
      <c r="B2033" t="s">
        <v>25</v>
      </c>
      <c r="C2033" t="s">
        <v>3004</v>
      </c>
      <c r="D2033" t="s">
        <v>3022</v>
      </c>
      <c r="E2033" t="s">
        <v>116</v>
      </c>
      <c r="F2033" t="s">
        <v>1605</v>
      </c>
      <c r="G2033" t="s">
        <v>3325</v>
      </c>
      <c r="H2033" t="s">
        <v>145</v>
      </c>
      <c r="I2033" t="s">
        <v>3330</v>
      </c>
      <c r="J2033" t="s">
        <v>124</v>
      </c>
      <c r="K2033" t="s">
        <v>2195</v>
      </c>
      <c r="L2033">
        <v>0</v>
      </c>
      <c r="M2033">
        <v>796</v>
      </c>
      <c r="N2033" t="s">
        <v>10</v>
      </c>
      <c r="O2033">
        <v>2</v>
      </c>
      <c r="P2033">
        <v>800</v>
      </c>
      <c r="Q2033">
        <f t="shared" si="95"/>
        <v>1600</v>
      </c>
      <c r="R2033">
        <f t="shared" si="96"/>
        <v>1792.0000000000002</v>
      </c>
      <c r="S2033"/>
      <c r="T2033" s="5"/>
      <c r="U2033" s="5"/>
      <c r="V2033" s="5"/>
      <c r="W2033" s="5"/>
      <c r="X2033" s="5"/>
      <c r="Y2033" s="5"/>
      <c r="Z2033" s="5"/>
      <c r="AA2033" s="5"/>
      <c r="AB2033" s="5"/>
      <c r="AC2033" s="5"/>
      <c r="AD2033" s="5"/>
      <c r="AE2033" s="5"/>
      <c r="AF2033" s="5"/>
      <c r="AG2033" s="5"/>
      <c r="AH2033" s="5"/>
      <c r="AI2033" s="5"/>
      <c r="AJ2033" s="5"/>
      <c r="AK2033" s="5"/>
      <c r="AL2033" s="5"/>
      <c r="AM2033" s="5"/>
      <c r="AN2033" s="5"/>
      <c r="AO2033" s="5"/>
      <c r="AP2033" s="5"/>
      <c r="AQ2033" s="5"/>
      <c r="AR2033" s="5"/>
      <c r="AS2033" s="5"/>
      <c r="AT2033" s="5"/>
      <c r="AU2033" s="5"/>
      <c r="AV2033" s="5"/>
      <c r="AW2033" s="5"/>
      <c r="AX2033" s="5"/>
      <c r="AY2033" s="5"/>
      <c r="AZ2033" s="5"/>
      <c r="BA2033" s="5"/>
      <c r="BB2033" s="5"/>
      <c r="BC2033" s="5"/>
      <c r="BD2033" s="5"/>
      <c r="BE2033" s="5"/>
      <c r="BF2033" s="5"/>
      <c r="BG2033" s="5"/>
      <c r="BH2033" s="5"/>
    </row>
    <row r="2034" spans="1:60" s="2" customFormat="1" ht="15" x14ac:dyDescent="0.25">
      <c r="A2034" t="s">
        <v>4362</v>
      </c>
      <c r="B2034" t="s">
        <v>25</v>
      </c>
      <c r="C2034" t="s">
        <v>3004</v>
      </c>
      <c r="D2034" t="s">
        <v>3022</v>
      </c>
      <c r="E2034" t="s">
        <v>116</v>
      </c>
      <c r="F2034" t="s">
        <v>1605</v>
      </c>
      <c r="G2034" t="s">
        <v>3325</v>
      </c>
      <c r="H2034" t="s">
        <v>130</v>
      </c>
      <c r="I2034" t="s">
        <v>2809</v>
      </c>
      <c r="J2034" t="s">
        <v>124</v>
      </c>
      <c r="K2034" t="s">
        <v>2195</v>
      </c>
      <c r="L2034">
        <v>0</v>
      </c>
      <c r="M2034">
        <v>796</v>
      </c>
      <c r="N2034" t="s">
        <v>10</v>
      </c>
      <c r="O2034"/>
      <c r="P2034"/>
      <c r="Q2034">
        <f t="shared" si="95"/>
        <v>0</v>
      </c>
      <c r="R2034">
        <f t="shared" si="96"/>
        <v>0</v>
      </c>
      <c r="S2034"/>
      <c r="T2034" s="5"/>
      <c r="U2034" s="5"/>
      <c r="V2034" s="5"/>
      <c r="W2034" s="5"/>
      <c r="X2034" s="5"/>
      <c r="Y2034" s="5"/>
      <c r="Z2034" s="5"/>
      <c r="AA2034" s="5"/>
      <c r="AB2034" s="5"/>
      <c r="AC2034" s="5"/>
      <c r="AD2034" s="5"/>
      <c r="AE2034" s="5"/>
      <c r="AF2034" s="5"/>
      <c r="AG2034" s="5"/>
      <c r="AH2034" s="5"/>
      <c r="AI2034" s="5"/>
      <c r="AJ2034" s="5"/>
      <c r="AK2034" s="5"/>
      <c r="AL2034" s="5"/>
      <c r="AM2034" s="5"/>
      <c r="AN2034" s="5"/>
      <c r="AO2034" s="5"/>
      <c r="AP2034" s="5"/>
      <c r="AQ2034" s="5"/>
      <c r="AR2034" s="5"/>
      <c r="AS2034" s="5"/>
      <c r="AT2034" s="5"/>
      <c r="AU2034" s="5"/>
      <c r="AV2034" s="5"/>
      <c r="AW2034" s="5"/>
      <c r="AX2034" s="5"/>
      <c r="AY2034" s="5"/>
      <c r="AZ2034" s="5"/>
      <c r="BA2034" s="5"/>
      <c r="BB2034" s="5"/>
      <c r="BC2034" s="5"/>
      <c r="BD2034" s="5"/>
      <c r="BE2034" s="5"/>
      <c r="BF2034" s="5"/>
      <c r="BG2034" s="5"/>
      <c r="BH2034" s="5"/>
    </row>
    <row r="2035" spans="1:60" s="2" customFormat="1" ht="15" x14ac:dyDescent="0.25">
      <c r="A2035" t="s">
        <v>4363</v>
      </c>
      <c r="B2035" t="s">
        <v>25</v>
      </c>
      <c r="C2035" t="s">
        <v>3004</v>
      </c>
      <c r="D2035" t="s">
        <v>3022</v>
      </c>
      <c r="E2035" t="s">
        <v>116</v>
      </c>
      <c r="F2035" t="s">
        <v>1605</v>
      </c>
      <c r="G2035" t="s">
        <v>3325</v>
      </c>
      <c r="H2035" t="s">
        <v>753</v>
      </c>
      <c r="I2035" t="s">
        <v>3357</v>
      </c>
      <c r="J2035" t="s">
        <v>124</v>
      </c>
      <c r="K2035" t="s">
        <v>2195</v>
      </c>
      <c r="L2035">
        <v>0</v>
      </c>
      <c r="M2035">
        <v>796</v>
      </c>
      <c r="N2035" t="s">
        <v>10</v>
      </c>
      <c r="O2035">
        <v>2</v>
      </c>
      <c r="P2035">
        <v>800</v>
      </c>
      <c r="Q2035">
        <f t="shared" si="95"/>
        <v>1600</v>
      </c>
      <c r="R2035">
        <f t="shared" si="96"/>
        <v>1792.0000000000002</v>
      </c>
      <c r="S2035"/>
      <c r="T2035" s="5"/>
      <c r="U2035" s="5"/>
      <c r="V2035" s="5"/>
      <c r="W2035" s="5"/>
      <c r="X2035" s="5"/>
      <c r="Y2035" s="5"/>
      <c r="Z2035" s="5"/>
      <c r="AA2035" s="5"/>
      <c r="AB2035" s="5"/>
      <c r="AC2035" s="5"/>
      <c r="AD2035" s="5"/>
      <c r="AE2035" s="5"/>
      <c r="AF2035" s="5"/>
      <c r="AG2035" s="5"/>
      <c r="AH2035" s="5"/>
      <c r="AI2035" s="5"/>
      <c r="AJ2035" s="5"/>
      <c r="AK2035" s="5"/>
      <c r="AL2035" s="5"/>
      <c r="AM2035" s="5"/>
      <c r="AN2035" s="5"/>
      <c r="AO2035" s="5"/>
      <c r="AP2035" s="5"/>
      <c r="AQ2035" s="5"/>
      <c r="AR2035" s="5"/>
      <c r="AS2035" s="5"/>
      <c r="AT2035" s="5"/>
      <c r="AU2035" s="5"/>
      <c r="AV2035" s="5"/>
      <c r="AW2035" s="5"/>
      <c r="AX2035" s="5"/>
      <c r="AY2035" s="5"/>
      <c r="AZ2035" s="5"/>
      <c r="BA2035" s="5"/>
      <c r="BB2035" s="5"/>
      <c r="BC2035" s="5"/>
      <c r="BD2035" s="5"/>
      <c r="BE2035" s="5"/>
      <c r="BF2035" s="5"/>
      <c r="BG2035" s="5"/>
      <c r="BH2035" s="5"/>
    </row>
    <row r="2036" spans="1:60" s="2" customFormat="1" ht="15" x14ac:dyDescent="0.25">
      <c r="A2036" t="s">
        <v>4364</v>
      </c>
      <c r="B2036" t="s">
        <v>25</v>
      </c>
      <c r="C2036" t="s">
        <v>3004</v>
      </c>
      <c r="D2036" t="s">
        <v>3022</v>
      </c>
      <c r="E2036" t="s">
        <v>116</v>
      </c>
      <c r="F2036" t="s">
        <v>1605</v>
      </c>
      <c r="G2036" t="s">
        <v>3325</v>
      </c>
      <c r="H2036" t="s">
        <v>753</v>
      </c>
      <c r="I2036" t="s">
        <v>3346</v>
      </c>
      <c r="J2036" t="s">
        <v>124</v>
      </c>
      <c r="K2036" t="s">
        <v>2195</v>
      </c>
      <c r="L2036">
        <v>0</v>
      </c>
      <c r="M2036">
        <v>796</v>
      </c>
      <c r="N2036" t="s">
        <v>10</v>
      </c>
      <c r="O2036">
        <v>3</v>
      </c>
      <c r="P2036">
        <v>800</v>
      </c>
      <c r="Q2036">
        <f t="shared" si="95"/>
        <v>2400</v>
      </c>
      <c r="R2036">
        <f t="shared" si="96"/>
        <v>2688.0000000000005</v>
      </c>
      <c r="S2036"/>
      <c r="T2036" s="5"/>
      <c r="U2036" s="5"/>
      <c r="V2036" s="5"/>
      <c r="W2036" s="5"/>
      <c r="X2036" s="5"/>
      <c r="Y2036" s="5"/>
      <c r="Z2036" s="5"/>
      <c r="AA2036" s="5"/>
      <c r="AB2036" s="5"/>
      <c r="AC2036" s="5"/>
      <c r="AD2036" s="5"/>
      <c r="AE2036" s="5"/>
      <c r="AF2036" s="5"/>
      <c r="AG2036" s="5"/>
      <c r="AH2036" s="5"/>
      <c r="AI2036" s="5"/>
      <c r="AJ2036" s="5"/>
      <c r="AK2036" s="5"/>
      <c r="AL2036" s="5"/>
      <c r="AM2036" s="5"/>
      <c r="AN2036" s="5"/>
      <c r="AO2036" s="5"/>
      <c r="AP2036" s="5"/>
      <c r="AQ2036" s="5"/>
      <c r="AR2036" s="5"/>
      <c r="AS2036" s="5"/>
      <c r="AT2036" s="5"/>
      <c r="AU2036" s="5"/>
      <c r="AV2036" s="5"/>
      <c r="AW2036" s="5"/>
      <c r="AX2036" s="5"/>
      <c r="AY2036" s="5"/>
      <c r="AZ2036" s="5"/>
      <c r="BA2036" s="5"/>
      <c r="BB2036" s="5"/>
      <c r="BC2036" s="5"/>
      <c r="BD2036" s="5"/>
      <c r="BE2036" s="5"/>
      <c r="BF2036" s="5"/>
      <c r="BG2036" s="5"/>
      <c r="BH2036" s="5"/>
    </row>
    <row r="2037" spans="1:60" s="2" customFormat="1" ht="15" x14ac:dyDescent="0.25">
      <c r="A2037" t="s">
        <v>4365</v>
      </c>
      <c r="B2037" t="s">
        <v>25</v>
      </c>
      <c r="C2037" t="s">
        <v>3004</v>
      </c>
      <c r="D2037" t="s">
        <v>3023</v>
      </c>
      <c r="E2037" t="s">
        <v>116</v>
      </c>
      <c r="F2037" t="s">
        <v>1605</v>
      </c>
      <c r="G2037" t="s">
        <v>3325</v>
      </c>
      <c r="H2037" t="s">
        <v>125</v>
      </c>
      <c r="I2037" t="s">
        <v>2207</v>
      </c>
      <c r="J2037" t="s">
        <v>124</v>
      </c>
      <c r="K2037" t="s">
        <v>2195</v>
      </c>
      <c r="L2037">
        <v>0</v>
      </c>
      <c r="M2037">
        <v>796</v>
      </c>
      <c r="N2037" t="s">
        <v>10</v>
      </c>
      <c r="O2037">
        <v>3</v>
      </c>
      <c r="P2037">
        <v>700</v>
      </c>
      <c r="Q2037">
        <f t="shared" si="95"/>
        <v>2100</v>
      </c>
      <c r="R2037">
        <f t="shared" si="96"/>
        <v>2352</v>
      </c>
      <c r="S2037"/>
      <c r="T2037" s="5"/>
      <c r="U2037" s="5"/>
      <c r="V2037" s="5"/>
      <c r="W2037" s="5"/>
      <c r="X2037" s="5"/>
      <c r="Y2037" s="5"/>
      <c r="Z2037" s="5"/>
      <c r="AA2037" s="5"/>
      <c r="AB2037" s="5"/>
      <c r="AC2037" s="5"/>
      <c r="AD2037" s="5"/>
      <c r="AE2037" s="5"/>
      <c r="AF2037" s="5"/>
      <c r="AG2037" s="5"/>
      <c r="AH2037" s="5"/>
      <c r="AI2037" s="5"/>
      <c r="AJ2037" s="5"/>
      <c r="AK2037" s="5"/>
      <c r="AL2037" s="5"/>
      <c r="AM2037" s="5"/>
      <c r="AN2037" s="5"/>
      <c r="AO2037" s="5"/>
      <c r="AP2037" s="5"/>
      <c r="AQ2037" s="5"/>
      <c r="AR2037" s="5"/>
      <c r="AS2037" s="5"/>
      <c r="AT2037" s="5"/>
      <c r="AU2037" s="5"/>
      <c r="AV2037" s="5"/>
      <c r="AW2037" s="5"/>
      <c r="AX2037" s="5"/>
      <c r="AY2037" s="5"/>
      <c r="AZ2037" s="5"/>
      <c r="BA2037" s="5"/>
      <c r="BB2037" s="5"/>
      <c r="BC2037" s="5"/>
      <c r="BD2037" s="5"/>
      <c r="BE2037" s="5"/>
      <c r="BF2037" s="5"/>
      <c r="BG2037" s="5"/>
      <c r="BH2037" s="5"/>
    </row>
    <row r="2038" spans="1:60" s="2" customFormat="1" ht="15" x14ac:dyDescent="0.25">
      <c r="A2038" t="s">
        <v>4366</v>
      </c>
      <c r="B2038" t="s">
        <v>25</v>
      </c>
      <c r="C2038" t="s">
        <v>3004</v>
      </c>
      <c r="D2038" t="s">
        <v>3024</v>
      </c>
      <c r="E2038" t="s">
        <v>116</v>
      </c>
      <c r="F2038" t="s">
        <v>1605</v>
      </c>
      <c r="G2038" t="s">
        <v>3325</v>
      </c>
      <c r="H2038" t="s">
        <v>613</v>
      </c>
      <c r="I2038" t="s">
        <v>2660</v>
      </c>
      <c r="J2038" t="s">
        <v>124</v>
      </c>
      <c r="K2038" t="s">
        <v>2195</v>
      </c>
      <c r="L2038">
        <v>0</v>
      </c>
      <c r="M2038">
        <v>796</v>
      </c>
      <c r="N2038" t="s">
        <v>10</v>
      </c>
      <c r="O2038">
        <v>10</v>
      </c>
      <c r="P2038">
        <v>3800</v>
      </c>
      <c r="Q2038">
        <f t="shared" si="95"/>
        <v>38000</v>
      </c>
      <c r="R2038">
        <f t="shared" si="96"/>
        <v>42560.000000000007</v>
      </c>
      <c r="S2038"/>
      <c r="T2038" s="5"/>
      <c r="U2038" s="5"/>
      <c r="V2038" s="5"/>
      <c r="W2038" s="5"/>
      <c r="X2038" s="5"/>
      <c r="Y2038" s="5"/>
      <c r="Z2038" s="5"/>
      <c r="AA2038" s="5"/>
      <c r="AB2038" s="5"/>
      <c r="AC2038" s="5"/>
      <c r="AD2038" s="5"/>
      <c r="AE2038" s="5"/>
      <c r="AF2038" s="5"/>
      <c r="AG2038" s="5"/>
      <c r="AH2038" s="5"/>
      <c r="AI2038" s="5"/>
      <c r="AJ2038" s="5"/>
      <c r="AK2038" s="5"/>
      <c r="AL2038" s="5"/>
      <c r="AM2038" s="5"/>
      <c r="AN2038" s="5"/>
      <c r="AO2038" s="5"/>
      <c r="AP2038" s="5"/>
      <c r="AQ2038" s="5"/>
      <c r="AR2038" s="5"/>
      <c r="AS2038" s="5"/>
      <c r="AT2038" s="5"/>
      <c r="AU2038" s="5"/>
      <c r="AV2038" s="5"/>
      <c r="AW2038" s="5"/>
      <c r="AX2038" s="5"/>
      <c r="AY2038" s="5"/>
      <c r="AZ2038" s="5"/>
      <c r="BA2038" s="5"/>
      <c r="BB2038" s="5"/>
      <c r="BC2038" s="5"/>
      <c r="BD2038" s="5"/>
      <c r="BE2038" s="5"/>
      <c r="BF2038" s="5"/>
      <c r="BG2038" s="5"/>
      <c r="BH2038" s="5"/>
    </row>
    <row r="2039" spans="1:60" s="2" customFormat="1" ht="15" x14ac:dyDescent="0.25">
      <c r="A2039" t="s">
        <v>4367</v>
      </c>
      <c r="B2039" t="s">
        <v>25</v>
      </c>
      <c r="C2039" t="s">
        <v>3004</v>
      </c>
      <c r="D2039" t="s">
        <v>3025</v>
      </c>
      <c r="E2039" t="s">
        <v>116</v>
      </c>
      <c r="F2039" t="s">
        <v>1605</v>
      </c>
      <c r="G2039" t="s">
        <v>3325</v>
      </c>
      <c r="H2039" t="s">
        <v>125</v>
      </c>
      <c r="I2039" t="s">
        <v>3329</v>
      </c>
      <c r="J2039" t="s">
        <v>124</v>
      </c>
      <c r="K2039" t="s">
        <v>2195</v>
      </c>
      <c r="L2039">
        <v>0</v>
      </c>
      <c r="M2039">
        <v>796</v>
      </c>
      <c r="N2039" t="s">
        <v>10</v>
      </c>
      <c r="O2039">
        <v>1</v>
      </c>
      <c r="P2039">
        <v>7900</v>
      </c>
      <c r="Q2039">
        <f t="shared" si="95"/>
        <v>7900</v>
      </c>
      <c r="R2039">
        <f t="shared" si="96"/>
        <v>8848</v>
      </c>
      <c r="S2039"/>
      <c r="T2039" s="5"/>
      <c r="U2039" s="5"/>
      <c r="V2039" s="5"/>
      <c r="W2039" s="5"/>
      <c r="X2039" s="5"/>
      <c r="Y2039" s="5"/>
      <c r="Z2039" s="5"/>
      <c r="AA2039" s="5"/>
      <c r="AB2039" s="5"/>
      <c r="AC2039" s="5"/>
      <c r="AD2039" s="5"/>
      <c r="AE2039" s="5"/>
      <c r="AF2039" s="5"/>
      <c r="AG2039" s="5"/>
      <c r="AH2039" s="5"/>
      <c r="AI2039" s="5"/>
      <c r="AJ2039" s="5"/>
      <c r="AK2039" s="5"/>
      <c r="AL2039" s="5"/>
      <c r="AM2039" s="5"/>
      <c r="AN2039" s="5"/>
      <c r="AO2039" s="5"/>
      <c r="AP2039" s="5"/>
      <c r="AQ2039" s="5"/>
      <c r="AR2039" s="5"/>
      <c r="AS2039" s="5"/>
      <c r="AT2039" s="5"/>
      <c r="AU2039" s="5"/>
      <c r="AV2039" s="5"/>
      <c r="AW2039" s="5"/>
      <c r="AX2039" s="5"/>
      <c r="AY2039" s="5"/>
      <c r="AZ2039" s="5"/>
      <c r="BA2039" s="5"/>
      <c r="BB2039" s="5"/>
      <c r="BC2039" s="5"/>
      <c r="BD2039" s="5"/>
      <c r="BE2039" s="5"/>
      <c r="BF2039" s="5"/>
      <c r="BG2039" s="5"/>
      <c r="BH2039" s="5"/>
    </row>
    <row r="2040" spans="1:60" s="2" customFormat="1" ht="15" x14ac:dyDescent="0.25">
      <c r="A2040" t="s">
        <v>4368</v>
      </c>
      <c r="B2040" t="s">
        <v>25</v>
      </c>
      <c r="C2040" t="s">
        <v>3004</v>
      </c>
      <c r="D2040" t="s">
        <v>3026</v>
      </c>
      <c r="E2040" t="s">
        <v>116</v>
      </c>
      <c r="F2040" t="s">
        <v>1605</v>
      </c>
      <c r="G2040" t="s">
        <v>3325</v>
      </c>
      <c r="H2040" t="s">
        <v>126</v>
      </c>
      <c r="I2040" t="s">
        <v>2211</v>
      </c>
      <c r="J2040" t="s">
        <v>124</v>
      </c>
      <c r="K2040" t="s">
        <v>2195</v>
      </c>
      <c r="L2040">
        <v>0</v>
      </c>
      <c r="M2040">
        <v>796</v>
      </c>
      <c r="N2040" t="s">
        <v>10</v>
      </c>
      <c r="O2040">
        <v>4</v>
      </c>
      <c r="P2040">
        <v>7500</v>
      </c>
      <c r="Q2040">
        <f t="shared" si="95"/>
        <v>30000</v>
      </c>
      <c r="R2040">
        <f t="shared" si="96"/>
        <v>33600</v>
      </c>
      <c r="S2040"/>
      <c r="T2040" s="5"/>
      <c r="U2040" s="5"/>
      <c r="V2040" s="5"/>
      <c r="W2040" s="5"/>
      <c r="X2040" s="5"/>
      <c r="Y2040" s="5"/>
      <c r="Z2040" s="5"/>
      <c r="AA2040" s="5"/>
      <c r="AB2040" s="5"/>
      <c r="AC2040" s="5"/>
      <c r="AD2040" s="5"/>
      <c r="AE2040" s="5"/>
      <c r="AF2040" s="5"/>
      <c r="AG2040" s="5"/>
      <c r="AH2040" s="5"/>
      <c r="AI2040" s="5"/>
      <c r="AJ2040" s="5"/>
      <c r="AK2040" s="5"/>
      <c r="AL2040" s="5"/>
      <c r="AM2040" s="5"/>
      <c r="AN2040" s="5"/>
      <c r="AO2040" s="5"/>
      <c r="AP2040" s="5"/>
      <c r="AQ2040" s="5"/>
      <c r="AR2040" s="5"/>
      <c r="AS2040" s="5"/>
      <c r="AT2040" s="5"/>
      <c r="AU2040" s="5"/>
      <c r="AV2040" s="5"/>
      <c r="AW2040" s="5"/>
      <c r="AX2040" s="5"/>
      <c r="AY2040" s="5"/>
      <c r="AZ2040" s="5"/>
      <c r="BA2040" s="5"/>
      <c r="BB2040" s="5"/>
      <c r="BC2040" s="5"/>
      <c r="BD2040" s="5"/>
      <c r="BE2040" s="5"/>
      <c r="BF2040" s="5"/>
      <c r="BG2040" s="5"/>
      <c r="BH2040" s="5"/>
    </row>
    <row r="2041" spans="1:60" s="2" customFormat="1" ht="15" x14ac:dyDescent="0.25">
      <c r="A2041" t="s">
        <v>4369</v>
      </c>
      <c r="B2041" t="s">
        <v>25</v>
      </c>
      <c r="C2041" t="s">
        <v>3004</v>
      </c>
      <c r="D2041" t="s">
        <v>3026</v>
      </c>
      <c r="E2041" t="s">
        <v>116</v>
      </c>
      <c r="F2041" t="s">
        <v>1605</v>
      </c>
      <c r="G2041" t="s">
        <v>3325</v>
      </c>
      <c r="H2041" t="s">
        <v>756</v>
      </c>
      <c r="I2041" t="s">
        <v>3331</v>
      </c>
      <c r="J2041" t="s">
        <v>124</v>
      </c>
      <c r="K2041" t="s">
        <v>2195</v>
      </c>
      <c r="L2041">
        <v>0</v>
      </c>
      <c r="M2041">
        <v>796</v>
      </c>
      <c r="N2041" t="s">
        <v>10</v>
      </c>
      <c r="O2041">
        <v>1</v>
      </c>
      <c r="P2041">
        <v>7500</v>
      </c>
      <c r="Q2041">
        <f t="shared" si="95"/>
        <v>7500</v>
      </c>
      <c r="R2041">
        <f t="shared" si="96"/>
        <v>8400</v>
      </c>
      <c r="S2041"/>
      <c r="T2041" s="5"/>
      <c r="U2041" s="5"/>
      <c r="V2041" s="5"/>
      <c r="W2041" s="5"/>
      <c r="X2041" s="5"/>
      <c r="Y2041" s="5"/>
      <c r="Z2041" s="5"/>
      <c r="AA2041" s="5"/>
      <c r="AB2041" s="5"/>
      <c r="AC2041" s="5"/>
      <c r="AD2041" s="5"/>
      <c r="AE2041" s="5"/>
      <c r="AF2041" s="5"/>
      <c r="AG2041" s="5"/>
      <c r="AH2041" s="5"/>
      <c r="AI2041" s="5"/>
      <c r="AJ2041" s="5"/>
      <c r="AK2041" s="5"/>
      <c r="AL2041" s="5"/>
      <c r="AM2041" s="5"/>
      <c r="AN2041" s="5"/>
      <c r="AO2041" s="5"/>
      <c r="AP2041" s="5"/>
      <c r="AQ2041" s="5"/>
      <c r="AR2041" s="5"/>
      <c r="AS2041" s="5"/>
      <c r="AT2041" s="5"/>
      <c r="AU2041" s="5"/>
      <c r="AV2041" s="5"/>
      <c r="AW2041" s="5"/>
      <c r="AX2041" s="5"/>
      <c r="AY2041" s="5"/>
      <c r="AZ2041" s="5"/>
      <c r="BA2041" s="5"/>
      <c r="BB2041" s="5"/>
      <c r="BC2041" s="5"/>
      <c r="BD2041" s="5"/>
      <c r="BE2041" s="5"/>
      <c r="BF2041" s="5"/>
      <c r="BG2041" s="5"/>
      <c r="BH2041" s="5"/>
    </row>
    <row r="2042" spans="1:60" s="2" customFormat="1" ht="15" x14ac:dyDescent="0.25">
      <c r="A2042" t="s">
        <v>4370</v>
      </c>
      <c r="B2042" t="s">
        <v>25</v>
      </c>
      <c r="C2042" t="s">
        <v>3004</v>
      </c>
      <c r="D2042" t="s">
        <v>3026</v>
      </c>
      <c r="E2042" t="s">
        <v>116</v>
      </c>
      <c r="F2042" t="s">
        <v>1605</v>
      </c>
      <c r="G2042" t="s">
        <v>3325</v>
      </c>
      <c r="H2042" t="s">
        <v>880</v>
      </c>
      <c r="I2042" t="s">
        <v>3332</v>
      </c>
      <c r="J2042" t="s">
        <v>124</v>
      </c>
      <c r="K2042" t="s">
        <v>2195</v>
      </c>
      <c r="L2042">
        <v>0</v>
      </c>
      <c r="M2042">
        <v>796</v>
      </c>
      <c r="N2042" t="s">
        <v>10</v>
      </c>
      <c r="O2042">
        <v>1</v>
      </c>
      <c r="P2042">
        <v>7500</v>
      </c>
      <c r="Q2042">
        <f t="shared" si="95"/>
        <v>7500</v>
      </c>
      <c r="R2042">
        <f t="shared" si="96"/>
        <v>8400</v>
      </c>
      <c r="S2042"/>
      <c r="T2042" s="5"/>
      <c r="U2042" s="5"/>
      <c r="V2042" s="5"/>
      <c r="W2042" s="5"/>
      <c r="X2042" s="5"/>
      <c r="Y2042" s="5"/>
      <c r="Z2042" s="5"/>
      <c r="AA2042" s="5"/>
      <c r="AB2042" s="5"/>
      <c r="AC2042" s="5"/>
      <c r="AD2042" s="5"/>
      <c r="AE2042" s="5"/>
      <c r="AF2042" s="5"/>
      <c r="AG2042" s="5"/>
      <c r="AH2042" s="5"/>
      <c r="AI2042" s="5"/>
      <c r="AJ2042" s="5"/>
      <c r="AK2042" s="5"/>
      <c r="AL2042" s="5"/>
      <c r="AM2042" s="5"/>
      <c r="AN2042" s="5"/>
      <c r="AO2042" s="5"/>
      <c r="AP2042" s="5"/>
      <c r="AQ2042" s="5"/>
      <c r="AR2042" s="5"/>
      <c r="AS2042" s="5"/>
      <c r="AT2042" s="5"/>
      <c r="AU2042" s="5"/>
      <c r="AV2042" s="5"/>
      <c r="AW2042" s="5"/>
      <c r="AX2042" s="5"/>
      <c r="AY2042" s="5"/>
      <c r="AZ2042" s="5"/>
      <c r="BA2042" s="5"/>
      <c r="BB2042" s="5"/>
      <c r="BC2042" s="5"/>
      <c r="BD2042" s="5"/>
      <c r="BE2042" s="5"/>
      <c r="BF2042" s="5"/>
      <c r="BG2042" s="5"/>
      <c r="BH2042" s="5"/>
    </row>
    <row r="2043" spans="1:60" s="2" customFormat="1" ht="15" x14ac:dyDescent="0.25">
      <c r="A2043" t="s">
        <v>4371</v>
      </c>
      <c r="B2043" t="s">
        <v>25</v>
      </c>
      <c r="C2043" t="s">
        <v>3004</v>
      </c>
      <c r="D2043" t="s">
        <v>3026</v>
      </c>
      <c r="E2043" t="s">
        <v>116</v>
      </c>
      <c r="F2043" t="s">
        <v>1605</v>
      </c>
      <c r="G2043" t="s">
        <v>3325</v>
      </c>
      <c r="H2043" t="s">
        <v>880</v>
      </c>
      <c r="I2043" t="s">
        <v>2813</v>
      </c>
      <c r="J2043" t="s">
        <v>124</v>
      </c>
      <c r="K2043" t="s">
        <v>2195</v>
      </c>
      <c r="L2043">
        <v>0</v>
      </c>
      <c r="M2043">
        <v>796</v>
      </c>
      <c r="N2043" t="s">
        <v>10</v>
      </c>
      <c r="O2043">
        <v>1</v>
      </c>
      <c r="P2043">
        <v>7500</v>
      </c>
      <c r="Q2043">
        <f t="shared" si="95"/>
        <v>7500</v>
      </c>
      <c r="R2043">
        <f t="shared" si="96"/>
        <v>8400</v>
      </c>
      <c r="S2043"/>
      <c r="T2043" s="5"/>
      <c r="U2043" s="5"/>
      <c r="V2043" s="5"/>
      <c r="W2043" s="5"/>
      <c r="X2043" s="5"/>
      <c r="Y2043" s="5"/>
      <c r="Z2043" s="5"/>
      <c r="AA2043" s="5"/>
      <c r="AB2043" s="5"/>
      <c r="AC2043" s="5"/>
      <c r="AD2043" s="5"/>
      <c r="AE2043" s="5"/>
      <c r="AF2043" s="5"/>
      <c r="AG2043" s="5"/>
      <c r="AH2043" s="5"/>
      <c r="AI2043" s="5"/>
      <c r="AJ2043" s="5"/>
      <c r="AK2043" s="5"/>
      <c r="AL2043" s="5"/>
      <c r="AM2043" s="5"/>
      <c r="AN2043" s="5"/>
      <c r="AO2043" s="5"/>
      <c r="AP2043" s="5"/>
      <c r="AQ2043" s="5"/>
      <c r="AR2043" s="5"/>
      <c r="AS2043" s="5"/>
      <c r="AT2043" s="5"/>
      <c r="AU2043" s="5"/>
      <c r="AV2043" s="5"/>
      <c r="AW2043" s="5"/>
      <c r="AX2043" s="5"/>
      <c r="AY2043" s="5"/>
      <c r="AZ2043" s="5"/>
      <c r="BA2043" s="5"/>
      <c r="BB2043" s="5"/>
      <c r="BC2043" s="5"/>
      <c r="BD2043" s="5"/>
      <c r="BE2043" s="5"/>
      <c r="BF2043" s="5"/>
      <c r="BG2043" s="5"/>
      <c r="BH2043" s="5"/>
    </row>
    <row r="2044" spans="1:60" s="2" customFormat="1" ht="15" x14ac:dyDescent="0.25">
      <c r="A2044" t="s">
        <v>4372</v>
      </c>
      <c r="B2044" t="s">
        <v>25</v>
      </c>
      <c r="C2044" t="s">
        <v>3004</v>
      </c>
      <c r="D2044" t="s">
        <v>3026</v>
      </c>
      <c r="E2044" t="s">
        <v>116</v>
      </c>
      <c r="F2044" t="s">
        <v>1605</v>
      </c>
      <c r="G2044" t="s">
        <v>3325</v>
      </c>
      <c r="H2044" t="s">
        <v>145</v>
      </c>
      <c r="I2044" t="s">
        <v>1855</v>
      </c>
      <c r="J2044" t="s">
        <v>124</v>
      </c>
      <c r="K2044" t="s">
        <v>2195</v>
      </c>
      <c r="L2044">
        <v>0</v>
      </c>
      <c r="M2044">
        <v>796</v>
      </c>
      <c r="N2044" t="s">
        <v>10</v>
      </c>
      <c r="O2044">
        <v>2</v>
      </c>
      <c r="P2044">
        <v>7500</v>
      </c>
      <c r="Q2044">
        <f t="shared" si="95"/>
        <v>15000</v>
      </c>
      <c r="R2044">
        <f t="shared" si="96"/>
        <v>16800</v>
      </c>
      <c r="S2044"/>
      <c r="T2044" s="5"/>
      <c r="U2044" s="5"/>
      <c r="V2044" s="5"/>
      <c r="W2044" s="5"/>
      <c r="X2044" s="5"/>
      <c r="Y2044" s="5"/>
      <c r="Z2044" s="5"/>
      <c r="AA2044" s="5"/>
      <c r="AB2044" s="5"/>
      <c r="AC2044" s="5"/>
      <c r="AD2044" s="5"/>
      <c r="AE2044" s="5"/>
      <c r="AF2044" s="5"/>
      <c r="AG2044" s="5"/>
      <c r="AH2044" s="5"/>
      <c r="AI2044" s="5"/>
      <c r="AJ2044" s="5"/>
      <c r="AK2044" s="5"/>
      <c r="AL2044" s="5"/>
      <c r="AM2044" s="5"/>
      <c r="AN2044" s="5"/>
      <c r="AO2044" s="5"/>
      <c r="AP2044" s="5"/>
      <c r="AQ2044" s="5"/>
      <c r="AR2044" s="5"/>
      <c r="AS2044" s="5"/>
      <c r="AT2044" s="5"/>
      <c r="AU2044" s="5"/>
      <c r="AV2044" s="5"/>
      <c r="AW2044" s="5"/>
      <c r="AX2044" s="5"/>
      <c r="AY2044" s="5"/>
      <c r="AZ2044" s="5"/>
      <c r="BA2044" s="5"/>
      <c r="BB2044" s="5"/>
      <c r="BC2044" s="5"/>
      <c r="BD2044" s="5"/>
      <c r="BE2044" s="5"/>
      <c r="BF2044" s="5"/>
      <c r="BG2044" s="5"/>
      <c r="BH2044" s="5"/>
    </row>
    <row r="2045" spans="1:60" s="2" customFormat="1" ht="15" x14ac:dyDescent="0.25">
      <c r="A2045" t="s">
        <v>4373</v>
      </c>
      <c r="B2045" t="s">
        <v>25</v>
      </c>
      <c r="C2045" t="s">
        <v>3004</v>
      </c>
      <c r="D2045" t="s">
        <v>3026</v>
      </c>
      <c r="E2045" t="s">
        <v>116</v>
      </c>
      <c r="F2045" t="s">
        <v>1605</v>
      </c>
      <c r="G2045" t="s">
        <v>3325</v>
      </c>
      <c r="H2045" t="s">
        <v>128</v>
      </c>
      <c r="I2045" t="s">
        <v>2210</v>
      </c>
      <c r="J2045" t="s">
        <v>124</v>
      </c>
      <c r="K2045" t="s">
        <v>2195</v>
      </c>
      <c r="L2045">
        <v>0</v>
      </c>
      <c r="M2045">
        <v>796</v>
      </c>
      <c r="N2045" t="s">
        <v>10</v>
      </c>
      <c r="O2045">
        <v>3</v>
      </c>
      <c r="P2045">
        <v>7500</v>
      </c>
      <c r="Q2045">
        <f t="shared" si="95"/>
        <v>22500</v>
      </c>
      <c r="R2045">
        <f t="shared" si="96"/>
        <v>25200.000000000004</v>
      </c>
      <c r="S2045"/>
      <c r="T2045" s="5"/>
      <c r="U2045" s="5"/>
      <c r="V2045" s="5"/>
      <c r="W2045" s="5"/>
      <c r="X2045" s="5"/>
      <c r="Y2045" s="5"/>
      <c r="Z2045" s="5"/>
      <c r="AA2045" s="5"/>
      <c r="AB2045" s="5"/>
      <c r="AC2045" s="5"/>
      <c r="AD2045" s="5"/>
      <c r="AE2045" s="5"/>
      <c r="AF2045" s="5"/>
      <c r="AG2045" s="5"/>
      <c r="AH2045" s="5"/>
      <c r="AI2045" s="5"/>
      <c r="AJ2045" s="5"/>
      <c r="AK2045" s="5"/>
      <c r="AL2045" s="5"/>
      <c r="AM2045" s="5"/>
      <c r="AN2045" s="5"/>
      <c r="AO2045" s="5"/>
      <c r="AP2045" s="5"/>
      <c r="AQ2045" s="5"/>
      <c r="AR2045" s="5"/>
      <c r="AS2045" s="5"/>
      <c r="AT2045" s="5"/>
      <c r="AU2045" s="5"/>
      <c r="AV2045" s="5"/>
      <c r="AW2045" s="5"/>
      <c r="AX2045" s="5"/>
      <c r="AY2045" s="5"/>
      <c r="AZ2045" s="5"/>
      <c r="BA2045" s="5"/>
      <c r="BB2045" s="5"/>
      <c r="BC2045" s="5"/>
      <c r="BD2045" s="5"/>
      <c r="BE2045" s="5"/>
      <c r="BF2045" s="5"/>
      <c r="BG2045" s="5"/>
      <c r="BH2045" s="5"/>
    </row>
    <row r="2046" spans="1:60" s="2" customFormat="1" ht="15" x14ac:dyDescent="0.25">
      <c r="A2046" t="s">
        <v>4374</v>
      </c>
      <c r="B2046" t="s">
        <v>25</v>
      </c>
      <c r="C2046" t="s">
        <v>3004</v>
      </c>
      <c r="D2046" t="s">
        <v>3026</v>
      </c>
      <c r="E2046" t="s">
        <v>116</v>
      </c>
      <c r="F2046" t="s">
        <v>1605</v>
      </c>
      <c r="G2046" t="s">
        <v>3325</v>
      </c>
      <c r="H2046" t="s">
        <v>613</v>
      </c>
      <c r="I2046" t="s">
        <v>3333</v>
      </c>
      <c r="J2046" t="s">
        <v>124</v>
      </c>
      <c r="K2046" t="s">
        <v>2195</v>
      </c>
      <c r="L2046">
        <v>0</v>
      </c>
      <c r="M2046">
        <v>796</v>
      </c>
      <c r="N2046" t="s">
        <v>10</v>
      </c>
      <c r="O2046">
        <v>1</v>
      </c>
      <c r="P2046">
        <v>7500</v>
      </c>
      <c r="Q2046">
        <f t="shared" si="95"/>
        <v>7500</v>
      </c>
      <c r="R2046">
        <f t="shared" si="96"/>
        <v>8400</v>
      </c>
      <c r="S2046"/>
      <c r="T2046" s="5"/>
      <c r="U2046" s="5"/>
      <c r="V2046" s="5"/>
      <c r="W2046" s="5"/>
      <c r="X2046" s="5"/>
      <c r="Y2046" s="5"/>
      <c r="Z2046" s="5"/>
      <c r="AA2046" s="5"/>
      <c r="AB2046" s="5"/>
      <c r="AC2046" s="5"/>
      <c r="AD2046" s="5"/>
      <c r="AE2046" s="5"/>
      <c r="AF2046" s="5"/>
      <c r="AG2046" s="5"/>
      <c r="AH2046" s="5"/>
      <c r="AI2046" s="5"/>
      <c r="AJ2046" s="5"/>
      <c r="AK2046" s="5"/>
      <c r="AL2046" s="5"/>
      <c r="AM2046" s="5"/>
      <c r="AN2046" s="5"/>
      <c r="AO2046" s="5"/>
      <c r="AP2046" s="5"/>
      <c r="AQ2046" s="5"/>
      <c r="AR2046" s="5"/>
      <c r="AS2046" s="5"/>
      <c r="AT2046" s="5"/>
      <c r="AU2046" s="5"/>
      <c r="AV2046" s="5"/>
      <c r="AW2046" s="5"/>
      <c r="AX2046" s="5"/>
      <c r="AY2046" s="5"/>
      <c r="AZ2046" s="5"/>
      <c r="BA2046" s="5"/>
      <c r="BB2046" s="5"/>
      <c r="BC2046" s="5"/>
      <c r="BD2046" s="5"/>
      <c r="BE2046" s="5"/>
      <c r="BF2046" s="5"/>
      <c r="BG2046" s="5"/>
      <c r="BH2046" s="5"/>
    </row>
    <row r="2047" spans="1:60" s="2" customFormat="1" ht="15" x14ac:dyDescent="0.25">
      <c r="A2047" t="s">
        <v>4375</v>
      </c>
      <c r="B2047" t="s">
        <v>25</v>
      </c>
      <c r="C2047" t="s">
        <v>3004</v>
      </c>
      <c r="D2047" t="s">
        <v>3026</v>
      </c>
      <c r="E2047" t="s">
        <v>116</v>
      </c>
      <c r="F2047" t="s">
        <v>1605</v>
      </c>
      <c r="G2047" t="s">
        <v>3325</v>
      </c>
      <c r="H2047" t="s">
        <v>145</v>
      </c>
      <c r="I2047" t="s">
        <v>2208</v>
      </c>
      <c r="J2047" t="s">
        <v>124</v>
      </c>
      <c r="K2047" t="s">
        <v>2195</v>
      </c>
      <c r="L2047">
        <v>0</v>
      </c>
      <c r="M2047">
        <v>796</v>
      </c>
      <c r="N2047" t="s">
        <v>10</v>
      </c>
      <c r="O2047">
        <v>1</v>
      </c>
      <c r="P2047">
        <v>7500</v>
      </c>
      <c r="Q2047">
        <f t="shared" si="95"/>
        <v>7500</v>
      </c>
      <c r="R2047">
        <f t="shared" si="96"/>
        <v>8400</v>
      </c>
      <c r="S2047"/>
      <c r="T2047" s="5"/>
      <c r="U2047" s="5"/>
      <c r="V2047" s="5"/>
      <c r="W2047" s="5"/>
      <c r="X2047" s="5"/>
      <c r="Y2047" s="5"/>
      <c r="Z2047" s="5"/>
      <c r="AA2047" s="5"/>
      <c r="AB2047" s="5"/>
      <c r="AC2047" s="5"/>
      <c r="AD2047" s="5"/>
      <c r="AE2047" s="5"/>
      <c r="AF2047" s="5"/>
      <c r="AG2047" s="5"/>
      <c r="AH2047" s="5"/>
      <c r="AI2047" s="5"/>
      <c r="AJ2047" s="5"/>
      <c r="AK2047" s="5"/>
      <c r="AL2047" s="5"/>
      <c r="AM2047" s="5"/>
      <c r="AN2047" s="5"/>
      <c r="AO2047" s="5"/>
      <c r="AP2047" s="5"/>
      <c r="AQ2047" s="5"/>
      <c r="AR2047" s="5"/>
      <c r="AS2047" s="5"/>
      <c r="AT2047" s="5"/>
      <c r="AU2047" s="5"/>
      <c r="AV2047" s="5"/>
      <c r="AW2047" s="5"/>
      <c r="AX2047" s="5"/>
      <c r="AY2047" s="5"/>
      <c r="AZ2047" s="5"/>
      <c r="BA2047" s="5"/>
      <c r="BB2047" s="5"/>
      <c r="BC2047" s="5"/>
      <c r="BD2047" s="5"/>
      <c r="BE2047" s="5"/>
      <c r="BF2047" s="5"/>
      <c r="BG2047" s="5"/>
      <c r="BH2047" s="5"/>
    </row>
    <row r="2048" spans="1:60" s="2" customFormat="1" ht="15" x14ac:dyDescent="0.25">
      <c r="A2048" t="s">
        <v>4376</v>
      </c>
      <c r="B2048" t="s">
        <v>25</v>
      </c>
      <c r="C2048" t="s">
        <v>3004</v>
      </c>
      <c r="D2048" t="s">
        <v>3026</v>
      </c>
      <c r="E2048" t="s">
        <v>116</v>
      </c>
      <c r="F2048" t="s">
        <v>1605</v>
      </c>
      <c r="G2048" t="s">
        <v>3325</v>
      </c>
      <c r="H2048" t="s">
        <v>756</v>
      </c>
      <c r="I2048" t="s">
        <v>3344</v>
      </c>
      <c r="J2048" t="s">
        <v>124</v>
      </c>
      <c r="K2048" t="s">
        <v>2195</v>
      </c>
      <c r="L2048">
        <v>0</v>
      </c>
      <c r="M2048">
        <v>796</v>
      </c>
      <c r="N2048" t="s">
        <v>10</v>
      </c>
      <c r="O2048">
        <v>1</v>
      </c>
      <c r="P2048">
        <v>7500</v>
      </c>
      <c r="Q2048">
        <f t="shared" si="95"/>
        <v>7500</v>
      </c>
      <c r="R2048">
        <f t="shared" si="96"/>
        <v>8400</v>
      </c>
      <c r="S2048"/>
      <c r="T2048" s="5"/>
      <c r="U2048" s="5"/>
      <c r="V2048" s="5"/>
      <c r="W2048" s="5"/>
      <c r="X2048" s="5"/>
      <c r="Y2048" s="5"/>
      <c r="Z2048" s="5"/>
      <c r="AA2048" s="5"/>
      <c r="AB2048" s="5"/>
      <c r="AC2048" s="5"/>
      <c r="AD2048" s="5"/>
      <c r="AE2048" s="5"/>
      <c r="AF2048" s="5"/>
      <c r="AG2048" s="5"/>
      <c r="AH2048" s="5"/>
      <c r="AI2048" s="5"/>
      <c r="AJ2048" s="5"/>
      <c r="AK2048" s="5"/>
      <c r="AL2048" s="5"/>
      <c r="AM2048" s="5"/>
      <c r="AN2048" s="5"/>
      <c r="AO2048" s="5"/>
      <c r="AP2048" s="5"/>
      <c r="AQ2048" s="5"/>
      <c r="AR2048" s="5"/>
      <c r="AS2048" s="5"/>
      <c r="AT2048" s="5"/>
      <c r="AU2048" s="5"/>
      <c r="AV2048" s="5"/>
      <c r="AW2048" s="5"/>
      <c r="AX2048" s="5"/>
      <c r="AY2048" s="5"/>
      <c r="AZ2048" s="5"/>
      <c r="BA2048" s="5"/>
      <c r="BB2048" s="5"/>
      <c r="BC2048" s="5"/>
      <c r="BD2048" s="5"/>
      <c r="BE2048" s="5"/>
      <c r="BF2048" s="5"/>
      <c r="BG2048" s="5"/>
      <c r="BH2048" s="5"/>
    </row>
    <row r="2049" spans="1:60" s="2" customFormat="1" ht="15" x14ac:dyDescent="0.25">
      <c r="A2049" t="s">
        <v>4377</v>
      </c>
      <c r="B2049" t="s">
        <v>25</v>
      </c>
      <c r="C2049" t="s">
        <v>3004</v>
      </c>
      <c r="D2049" t="s">
        <v>3027</v>
      </c>
      <c r="E2049" t="s">
        <v>116</v>
      </c>
      <c r="F2049" t="s">
        <v>1605</v>
      </c>
      <c r="G2049" t="s">
        <v>3325</v>
      </c>
      <c r="H2049" t="s">
        <v>125</v>
      </c>
      <c r="I2049" t="s">
        <v>2205</v>
      </c>
      <c r="J2049" t="s">
        <v>124</v>
      </c>
      <c r="K2049" t="s">
        <v>2195</v>
      </c>
      <c r="L2049">
        <v>0</v>
      </c>
      <c r="M2049">
        <v>796</v>
      </c>
      <c r="N2049" t="s">
        <v>10</v>
      </c>
      <c r="O2049">
        <v>4</v>
      </c>
      <c r="P2049">
        <v>2400</v>
      </c>
      <c r="Q2049">
        <f t="shared" si="95"/>
        <v>9600</v>
      </c>
      <c r="R2049">
        <f t="shared" si="96"/>
        <v>10752.000000000002</v>
      </c>
      <c r="S2049"/>
      <c r="T2049" s="5"/>
      <c r="U2049" s="5"/>
      <c r="V2049" s="5"/>
      <c r="W2049" s="5"/>
      <c r="X2049" s="5"/>
      <c r="Y2049" s="5"/>
      <c r="Z2049" s="5"/>
      <c r="AA2049" s="5"/>
      <c r="AB2049" s="5"/>
      <c r="AC2049" s="5"/>
      <c r="AD2049" s="5"/>
      <c r="AE2049" s="5"/>
      <c r="AF2049" s="5"/>
      <c r="AG2049" s="5"/>
      <c r="AH2049" s="5"/>
      <c r="AI2049" s="5"/>
      <c r="AJ2049" s="5"/>
      <c r="AK2049" s="5"/>
      <c r="AL2049" s="5"/>
      <c r="AM2049" s="5"/>
      <c r="AN2049" s="5"/>
      <c r="AO2049" s="5"/>
      <c r="AP2049" s="5"/>
      <c r="AQ2049" s="5"/>
      <c r="AR2049" s="5"/>
      <c r="AS2049" s="5"/>
      <c r="AT2049" s="5"/>
      <c r="AU2049" s="5"/>
      <c r="AV2049" s="5"/>
      <c r="AW2049" s="5"/>
      <c r="AX2049" s="5"/>
      <c r="AY2049" s="5"/>
      <c r="AZ2049" s="5"/>
      <c r="BA2049" s="5"/>
      <c r="BB2049" s="5"/>
      <c r="BC2049" s="5"/>
      <c r="BD2049" s="5"/>
      <c r="BE2049" s="5"/>
      <c r="BF2049" s="5"/>
      <c r="BG2049" s="5"/>
      <c r="BH2049" s="5"/>
    </row>
    <row r="2050" spans="1:60" s="2" customFormat="1" ht="15" x14ac:dyDescent="0.25">
      <c r="A2050" t="s">
        <v>4378</v>
      </c>
      <c r="B2050" t="s">
        <v>25</v>
      </c>
      <c r="C2050" t="s">
        <v>3004</v>
      </c>
      <c r="D2050" t="s">
        <v>3028</v>
      </c>
      <c r="E2050" t="s">
        <v>116</v>
      </c>
      <c r="F2050" t="s">
        <v>1605</v>
      </c>
      <c r="G2050" t="s">
        <v>3325</v>
      </c>
      <c r="H2050" t="s">
        <v>125</v>
      </c>
      <c r="I2050" t="s">
        <v>2205</v>
      </c>
      <c r="J2050" t="s">
        <v>124</v>
      </c>
      <c r="K2050" t="s">
        <v>2195</v>
      </c>
      <c r="L2050">
        <v>0</v>
      </c>
      <c r="M2050">
        <v>796</v>
      </c>
      <c r="N2050" t="s">
        <v>10</v>
      </c>
      <c r="O2050">
        <v>4</v>
      </c>
      <c r="P2050">
        <v>2600</v>
      </c>
      <c r="Q2050">
        <f t="shared" si="95"/>
        <v>10400</v>
      </c>
      <c r="R2050">
        <f t="shared" si="96"/>
        <v>11648.000000000002</v>
      </c>
      <c r="S2050"/>
      <c r="T2050" s="5"/>
      <c r="U2050" s="5"/>
      <c r="V2050" s="5"/>
      <c r="W2050" s="5"/>
      <c r="X2050" s="5"/>
      <c r="Y2050" s="5"/>
      <c r="Z2050" s="5"/>
      <c r="AA2050" s="5"/>
      <c r="AB2050" s="5"/>
      <c r="AC2050" s="5"/>
      <c r="AD2050" s="5"/>
      <c r="AE2050" s="5"/>
      <c r="AF2050" s="5"/>
      <c r="AG2050" s="5"/>
      <c r="AH2050" s="5"/>
      <c r="AI2050" s="5"/>
      <c r="AJ2050" s="5"/>
      <c r="AK2050" s="5"/>
      <c r="AL2050" s="5"/>
      <c r="AM2050" s="5"/>
      <c r="AN2050" s="5"/>
      <c r="AO2050" s="5"/>
      <c r="AP2050" s="5"/>
      <c r="AQ2050" s="5"/>
      <c r="AR2050" s="5"/>
      <c r="AS2050" s="5"/>
      <c r="AT2050" s="5"/>
      <c r="AU2050" s="5"/>
      <c r="AV2050" s="5"/>
      <c r="AW2050" s="5"/>
      <c r="AX2050" s="5"/>
      <c r="AY2050" s="5"/>
      <c r="AZ2050" s="5"/>
      <c r="BA2050" s="5"/>
      <c r="BB2050" s="5"/>
      <c r="BC2050" s="5"/>
      <c r="BD2050" s="5"/>
      <c r="BE2050" s="5"/>
      <c r="BF2050" s="5"/>
      <c r="BG2050" s="5"/>
      <c r="BH2050" s="5"/>
    </row>
    <row r="2051" spans="1:60" s="2" customFormat="1" ht="15" x14ac:dyDescent="0.25">
      <c r="A2051" t="s">
        <v>4379</v>
      </c>
      <c r="B2051" t="s">
        <v>25</v>
      </c>
      <c r="C2051" t="s">
        <v>3004</v>
      </c>
      <c r="D2051" t="s">
        <v>3029</v>
      </c>
      <c r="E2051" t="s">
        <v>116</v>
      </c>
      <c r="F2051" t="s">
        <v>1605</v>
      </c>
      <c r="G2051" t="s">
        <v>3325</v>
      </c>
      <c r="H2051" t="s">
        <v>125</v>
      </c>
      <c r="I2051" t="s">
        <v>2205</v>
      </c>
      <c r="J2051" t="s">
        <v>124</v>
      </c>
      <c r="K2051" t="s">
        <v>2195</v>
      </c>
      <c r="L2051">
        <v>0</v>
      </c>
      <c r="M2051">
        <v>796</v>
      </c>
      <c r="N2051" t="s">
        <v>10</v>
      </c>
      <c r="O2051">
        <v>4</v>
      </c>
      <c r="P2051">
        <v>11000</v>
      </c>
      <c r="Q2051">
        <f t="shared" si="95"/>
        <v>44000</v>
      </c>
      <c r="R2051">
        <f t="shared" si="96"/>
        <v>49280.000000000007</v>
      </c>
      <c r="S2051"/>
      <c r="T2051" s="5"/>
      <c r="U2051" s="5"/>
      <c r="V2051" s="5"/>
      <c r="W2051" s="5"/>
      <c r="X2051" s="5"/>
      <c r="Y2051" s="5"/>
      <c r="Z2051" s="5"/>
      <c r="AA2051" s="5"/>
      <c r="AB2051" s="5"/>
      <c r="AC2051" s="5"/>
      <c r="AD2051" s="5"/>
      <c r="AE2051" s="5"/>
      <c r="AF2051" s="5"/>
      <c r="AG2051" s="5"/>
      <c r="AH2051" s="5"/>
      <c r="AI2051" s="5"/>
      <c r="AJ2051" s="5"/>
      <c r="AK2051" s="5"/>
      <c r="AL2051" s="5"/>
      <c r="AM2051" s="5"/>
      <c r="AN2051" s="5"/>
      <c r="AO2051" s="5"/>
      <c r="AP2051" s="5"/>
      <c r="AQ2051" s="5"/>
      <c r="AR2051" s="5"/>
      <c r="AS2051" s="5"/>
      <c r="AT2051" s="5"/>
      <c r="AU2051" s="5"/>
      <c r="AV2051" s="5"/>
      <c r="AW2051" s="5"/>
      <c r="AX2051" s="5"/>
      <c r="AY2051" s="5"/>
      <c r="AZ2051" s="5"/>
      <c r="BA2051" s="5"/>
      <c r="BB2051" s="5"/>
      <c r="BC2051" s="5"/>
      <c r="BD2051" s="5"/>
      <c r="BE2051" s="5"/>
      <c r="BF2051" s="5"/>
      <c r="BG2051" s="5"/>
      <c r="BH2051" s="5"/>
    </row>
    <row r="2052" spans="1:60" s="2" customFormat="1" ht="15" x14ac:dyDescent="0.25">
      <c r="A2052" t="s">
        <v>4380</v>
      </c>
      <c r="B2052" t="s">
        <v>25</v>
      </c>
      <c r="C2052" t="s">
        <v>3030</v>
      </c>
      <c r="D2052" t="s">
        <v>3031</v>
      </c>
      <c r="E2052" t="s">
        <v>116</v>
      </c>
      <c r="F2052" t="s">
        <v>1605</v>
      </c>
      <c r="G2052" t="s">
        <v>3325</v>
      </c>
      <c r="H2052" t="s">
        <v>753</v>
      </c>
      <c r="I2052" t="s">
        <v>3346</v>
      </c>
      <c r="J2052" t="s">
        <v>124</v>
      </c>
      <c r="K2052" t="s">
        <v>2195</v>
      </c>
      <c r="L2052">
        <v>0</v>
      </c>
      <c r="M2052">
        <v>796</v>
      </c>
      <c r="N2052" t="s">
        <v>10</v>
      </c>
      <c r="O2052">
        <v>2</v>
      </c>
      <c r="P2052">
        <v>58000</v>
      </c>
      <c r="Q2052">
        <f t="shared" si="95"/>
        <v>116000</v>
      </c>
      <c r="R2052">
        <f t="shared" si="96"/>
        <v>129920.00000000001</v>
      </c>
      <c r="S2052"/>
      <c r="T2052" s="5"/>
      <c r="U2052" s="5"/>
      <c r="V2052" s="5"/>
      <c r="W2052" s="5"/>
      <c r="X2052" s="5"/>
      <c r="Y2052" s="5"/>
      <c r="Z2052" s="5"/>
      <c r="AA2052" s="5"/>
      <c r="AB2052" s="5"/>
      <c r="AC2052" s="5"/>
      <c r="AD2052" s="5"/>
      <c r="AE2052" s="5"/>
      <c r="AF2052" s="5"/>
      <c r="AG2052" s="5"/>
      <c r="AH2052" s="5"/>
      <c r="AI2052" s="5"/>
      <c r="AJ2052" s="5"/>
      <c r="AK2052" s="5"/>
      <c r="AL2052" s="5"/>
      <c r="AM2052" s="5"/>
      <c r="AN2052" s="5"/>
      <c r="AO2052" s="5"/>
      <c r="AP2052" s="5"/>
      <c r="AQ2052" s="5"/>
      <c r="AR2052" s="5"/>
      <c r="AS2052" s="5"/>
      <c r="AT2052" s="5"/>
      <c r="AU2052" s="5"/>
      <c r="AV2052" s="5"/>
      <c r="AW2052" s="5"/>
      <c r="AX2052" s="5"/>
      <c r="AY2052" s="5"/>
      <c r="AZ2052" s="5"/>
      <c r="BA2052" s="5"/>
      <c r="BB2052" s="5"/>
      <c r="BC2052" s="5"/>
      <c r="BD2052" s="5"/>
      <c r="BE2052" s="5"/>
      <c r="BF2052" s="5"/>
      <c r="BG2052" s="5"/>
      <c r="BH2052" s="5"/>
    </row>
    <row r="2053" spans="1:60" s="2" customFormat="1" ht="15" x14ac:dyDescent="0.25">
      <c r="A2053" t="s">
        <v>4381</v>
      </c>
      <c r="B2053" t="s">
        <v>25</v>
      </c>
      <c r="C2053" t="s">
        <v>3030</v>
      </c>
      <c r="D2053" t="s">
        <v>3031</v>
      </c>
      <c r="E2053" t="s">
        <v>116</v>
      </c>
      <c r="F2053" t="s">
        <v>1605</v>
      </c>
      <c r="G2053" t="s">
        <v>3325</v>
      </c>
      <c r="H2053" t="s">
        <v>757</v>
      </c>
      <c r="I2053" t="s">
        <v>3328</v>
      </c>
      <c r="J2053" t="s">
        <v>124</v>
      </c>
      <c r="K2053" t="s">
        <v>2195</v>
      </c>
      <c r="L2053">
        <v>0</v>
      </c>
      <c r="M2053">
        <v>796</v>
      </c>
      <c r="N2053" t="s">
        <v>10</v>
      </c>
      <c r="O2053">
        <v>1</v>
      </c>
      <c r="P2053">
        <v>58000</v>
      </c>
      <c r="Q2053">
        <f t="shared" si="95"/>
        <v>58000</v>
      </c>
      <c r="R2053">
        <f t="shared" si="96"/>
        <v>64960.000000000007</v>
      </c>
      <c r="S2053"/>
      <c r="T2053" s="5"/>
      <c r="U2053" s="5"/>
      <c r="V2053" s="5"/>
      <c r="W2053" s="5"/>
      <c r="X2053" s="5"/>
      <c r="Y2053" s="5"/>
      <c r="Z2053" s="5"/>
      <c r="AA2053" s="5"/>
      <c r="AB2053" s="5"/>
      <c r="AC2053" s="5"/>
      <c r="AD2053" s="5"/>
      <c r="AE2053" s="5"/>
      <c r="AF2053" s="5"/>
      <c r="AG2053" s="5"/>
      <c r="AH2053" s="5"/>
      <c r="AI2053" s="5"/>
      <c r="AJ2053" s="5"/>
      <c r="AK2053" s="5"/>
      <c r="AL2053" s="5"/>
      <c r="AM2053" s="5"/>
      <c r="AN2053" s="5"/>
      <c r="AO2053" s="5"/>
      <c r="AP2053" s="5"/>
      <c r="AQ2053" s="5"/>
      <c r="AR2053" s="5"/>
      <c r="AS2053" s="5"/>
      <c r="AT2053" s="5"/>
      <c r="AU2053" s="5"/>
      <c r="AV2053" s="5"/>
      <c r="AW2053" s="5"/>
      <c r="AX2053" s="5"/>
      <c r="AY2053" s="5"/>
      <c r="AZ2053" s="5"/>
      <c r="BA2053" s="5"/>
      <c r="BB2053" s="5"/>
      <c r="BC2053" s="5"/>
      <c r="BD2053" s="5"/>
      <c r="BE2053" s="5"/>
      <c r="BF2053" s="5"/>
      <c r="BG2053" s="5"/>
      <c r="BH2053" s="5"/>
    </row>
    <row r="2054" spans="1:60" s="2" customFormat="1" ht="15" x14ac:dyDescent="0.25">
      <c r="A2054" t="s">
        <v>4382</v>
      </c>
      <c r="B2054" t="s">
        <v>25</v>
      </c>
      <c r="C2054" t="s">
        <v>3030</v>
      </c>
      <c r="D2054" t="s">
        <v>3030</v>
      </c>
      <c r="E2054" t="s">
        <v>116</v>
      </c>
      <c r="F2054" t="s">
        <v>1605</v>
      </c>
      <c r="G2054" t="s">
        <v>3325</v>
      </c>
      <c r="H2054" t="s">
        <v>131</v>
      </c>
      <c r="I2054" t="s">
        <v>3326</v>
      </c>
      <c r="J2054" t="s">
        <v>124</v>
      </c>
      <c r="K2054" t="s">
        <v>2195</v>
      </c>
      <c r="L2054">
        <v>0</v>
      </c>
      <c r="M2054">
        <v>796</v>
      </c>
      <c r="N2054" t="s">
        <v>10</v>
      </c>
      <c r="O2054">
        <v>2</v>
      </c>
      <c r="P2054">
        <v>58000</v>
      </c>
      <c r="Q2054">
        <f t="shared" si="95"/>
        <v>116000</v>
      </c>
      <c r="R2054">
        <f t="shared" si="96"/>
        <v>129920.00000000001</v>
      </c>
      <c r="S2054"/>
      <c r="T2054" s="5"/>
      <c r="U2054" s="5"/>
      <c r="V2054" s="5"/>
      <c r="W2054" s="5"/>
      <c r="X2054" s="5"/>
      <c r="Y2054" s="5"/>
      <c r="Z2054" s="5"/>
      <c r="AA2054" s="5"/>
      <c r="AB2054" s="5"/>
      <c r="AC2054" s="5"/>
      <c r="AD2054" s="5"/>
      <c r="AE2054" s="5"/>
      <c r="AF2054" s="5"/>
      <c r="AG2054" s="5"/>
      <c r="AH2054" s="5"/>
      <c r="AI2054" s="5"/>
      <c r="AJ2054" s="5"/>
      <c r="AK2054" s="5"/>
      <c r="AL2054" s="5"/>
      <c r="AM2054" s="5"/>
      <c r="AN2054" s="5"/>
      <c r="AO2054" s="5"/>
      <c r="AP2054" s="5"/>
      <c r="AQ2054" s="5"/>
      <c r="AR2054" s="5"/>
      <c r="AS2054" s="5"/>
      <c r="AT2054" s="5"/>
      <c r="AU2054" s="5"/>
      <c r="AV2054" s="5"/>
      <c r="AW2054" s="5"/>
      <c r="AX2054" s="5"/>
      <c r="AY2054" s="5"/>
      <c r="AZ2054" s="5"/>
      <c r="BA2054" s="5"/>
      <c r="BB2054" s="5"/>
      <c r="BC2054" s="5"/>
      <c r="BD2054" s="5"/>
      <c r="BE2054" s="5"/>
      <c r="BF2054" s="5"/>
      <c r="BG2054" s="5"/>
      <c r="BH2054" s="5"/>
    </row>
    <row r="2055" spans="1:60" s="2" customFormat="1" ht="15" x14ac:dyDescent="0.25">
      <c r="A2055" t="s">
        <v>4383</v>
      </c>
      <c r="B2055" t="s">
        <v>25</v>
      </c>
      <c r="C2055" t="s">
        <v>3030</v>
      </c>
      <c r="D2055" t="s">
        <v>3032</v>
      </c>
      <c r="E2055" t="s">
        <v>116</v>
      </c>
      <c r="F2055" t="s">
        <v>1605</v>
      </c>
      <c r="G2055" t="s">
        <v>3325</v>
      </c>
      <c r="H2055" t="s">
        <v>613</v>
      </c>
      <c r="I2055" t="s">
        <v>2660</v>
      </c>
      <c r="J2055" t="s">
        <v>124</v>
      </c>
      <c r="K2055" t="s">
        <v>2195</v>
      </c>
      <c r="L2055">
        <v>0</v>
      </c>
      <c r="M2055">
        <v>796</v>
      </c>
      <c r="N2055" t="s">
        <v>10</v>
      </c>
      <c r="O2055">
        <v>1</v>
      </c>
      <c r="P2055">
        <v>56000</v>
      </c>
      <c r="Q2055">
        <f t="shared" si="95"/>
        <v>56000</v>
      </c>
      <c r="R2055">
        <f t="shared" si="96"/>
        <v>62720.000000000007</v>
      </c>
      <c r="S2055"/>
      <c r="T2055" s="5"/>
      <c r="U2055" s="5"/>
      <c r="V2055" s="5"/>
      <c r="W2055" s="5"/>
      <c r="X2055" s="5"/>
      <c r="Y2055" s="5"/>
      <c r="Z2055" s="5"/>
      <c r="AA2055" s="5"/>
      <c r="AB2055" s="5"/>
      <c r="AC2055" s="5"/>
      <c r="AD2055" s="5"/>
      <c r="AE2055" s="5"/>
      <c r="AF2055" s="5"/>
      <c r="AG2055" s="5"/>
      <c r="AH2055" s="5"/>
      <c r="AI2055" s="5"/>
      <c r="AJ2055" s="5"/>
      <c r="AK2055" s="5"/>
      <c r="AL2055" s="5"/>
      <c r="AM2055" s="5"/>
      <c r="AN2055" s="5"/>
      <c r="AO2055" s="5"/>
      <c r="AP2055" s="5"/>
      <c r="AQ2055" s="5"/>
      <c r="AR2055" s="5"/>
      <c r="AS2055" s="5"/>
      <c r="AT2055" s="5"/>
      <c r="AU2055" s="5"/>
      <c r="AV2055" s="5"/>
      <c r="AW2055" s="5"/>
      <c r="AX2055" s="5"/>
      <c r="AY2055" s="5"/>
      <c r="AZ2055" s="5"/>
      <c r="BA2055" s="5"/>
      <c r="BB2055" s="5"/>
      <c r="BC2055" s="5"/>
      <c r="BD2055" s="5"/>
      <c r="BE2055" s="5"/>
      <c r="BF2055" s="5"/>
      <c r="BG2055" s="5"/>
      <c r="BH2055" s="5"/>
    </row>
    <row r="2056" spans="1:60" s="2" customFormat="1" ht="15" x14ac:dyDescent="0.25">
      <c r="A2056" t="s">
        <v>4384</v>
      </c>
      <c r="B2056" t="s">
        <v>25</v>
      </c>
      <c r="C2056" t="s">
        <v>3030</v>
      </c>
      <c r="D2056" t="s">
        <v>3033</v>
      </c>
      <c r="E2056" t="s">
        <v>116</v>
      </c>
      <c r="F2056" t="s">
        <v>1605</v>
      </c>
      <c r="G2056" t="s">
        <v>3325</v>
      </c>
      <c r="H2056" t="s">
        <v>613</v>
      </c>
      <c r="I2056" t="s">
        <v>2660</v>
      </c>
      <c r="J2056" t="s">
        <v>124</v>
      </c>
      <c r="K2056" t="s">
        <v>2195</v>
      </c>
      <c r="L2056">
        <v>0</v>
      </c>
      <c r="M2056">
        <v>796</v>
      </c>
      <c r="N2056" t="s">
        <v>10</v>
      </c>
      <c r="O2056">
        <v>1</v>
      </c>
      <c r="P2056">
        <v>45000</v>
      </c>
      <c r="Q2056">
        <f t="shared" si="95"/>
        <v>45000</v>
      </c>
      <c r="R2056">
        <f t="shared" si="96"/>
        <v>50400.000000000007</v>
      </c>
      <c r="S2056"/>
      <c r="T2056" s="5"/>
      <c r="U2056" s="5"/>
      <c r="V2056" s="5"/>
      <c r="W2056" s="5"/>
      <c r="X2056" s="5"/>
      <c r="Y2056" s="5"/>
      <c r="Z2056" s="5"/>
      <c r="AA2056" s="5"/>
      <c r="AB2056" s="5"/>
      <c r="AC2056" s="5"/>
      <c r="AD2056" s="5"/>
      <c r="AE2056" s="5"/>
      <c r="AF2056" s="5"/>
      <c r="AG2056" s="5"/>
      <c r="AH2056" s="5"/>
      <c r="AI2056" s="5"/>
      <c r="AJ2056" s="5"/>
      <c r="AK2056" s="5"/>
      <c r="AL2056" s="5"/>
      <c r="AM2056" s="5"/>
      <c r="AN2056" s="5"/>
      <c r="AO2056" s="5"/>
      <c r="AP2056" s="5"/>
      <c r="AQ2056" s="5"/>
      <c r="AR2056" s="5"/>
      <c r="AS2056" s="5"/>
      <c r="AT2056" s="5"/>
      <c r="AU2056" s="5"/>
      <c r="AV2056" s="5"/>
      <c r="AW2056" s="5"/>
      <c r="AX2056" s="5"/>
      <c r="AY2056" s="5"/>
      <c r="AZ2056" s="5"/>
      <c r="BA2056" s="5"/>
      <c r="BB2056" s="5"/>
      <c r="BC2056" s="5"/>
      <c r="BD2056" s="5"/>
      <c r="BE2056" s="5"/>
      <c r="BF2056" s="5"/>
      <c r="BG2056" s="5"/>
      <c r="BH2056" s="5"/>
    </row>
    <row r="2057" spans="1:60" s="2" customFormat="1" ht="15" x14ac:dyDescent="0.25">
      <c r="A2057" t="s">
        <v>4385</v>
      </c>
      <c r="B2057" t="s">
        <v>25</v>
      </c>
      <c r="C2057" t="s">
        <v>3030</v>
      </c>
      <c r="D2057" t="s">
        <v>3034</v>
      </c>
      <c r="E2057" t="s">
        <v>116</v>
      </c>
      <c r="F2057" t="s">
        <v>1605</v>
      </c>
      <c r="G2057" t="s">
        <v>3325</v>
      </c>
      <c r="H2057" t="s">
        <v>613</v>
      </c>
      <c r="I2057" t="s">
        <v>2660</v>
      </c>
      <c r="J2057" t="s">
        <v>124</v>
      </c>
      <c r="K2057" t="s">
        <v>2195</v>
      </c>
      <c r="L2057">
        <v>0</v>
      </c>
      <c r="M2057">
        <v>796</v>
      </c>
      <c r="N2057" t="s">
        <v>10</v>
      </c>
      <c r="O2057">
        <v>2</v>
      </c>
      <c r="P2057">
        <v>52000</v>
      </c>
      <c r="Q2057">
        <f t="shared" si="95"/>
        <v>104000</v>
      </c>
      <c r="R2057">
        <f t="shared" si="96"/>
        <v>116480.00000000001</v>
      </c>
      <c r="S2057"/>
      <c r="T2057" s="5"/>
      <c r="U2057" s="5"/>
      <c r="V2057" s="5"/>
      <c r="W2057" s="5"/>
      <c r="X2057" s="5"/>
      <c r="Y2057" s="5"/>
      <c r="Z2057" s="5"/>
      <c r="AA2057" s="5"/>
      <c r="AB2057" s="5"/>
      <c r="AC2057" s="5"/>
      <c r="AD2057" s="5"/>
      <c r="AE2057" s="5"/>
      <c r="AF2057" s="5"/>
      <c r="AG2057" s="5"/>
      <c r="AH2057" s="5"/>
      <c r="AI2057" s="5"/>
      <c r="AJ2057" s="5"/>
      <c r="AK2057" s="5"/>
      <c r="AL2057" s="5"/>
      <c r="AM2057" s="5"/>
      <c r="AN2057" s="5"/>
      <c r="AO2057" s="5"/>
      <c r="AP2057" s="5"/>
      <c r="AQ2057" s="5"/>
      <c r="AR2057" s="5"/>
      <c r="AS2057" s="5"/>
      <c r="AT2057" s="5"/>
      <c r="AU2057" s="5"/>
      <c r="AV2057" s="5"/>
      <c r="AW2057" s="5"/>
      <c r="AX2057" s="5"/>
      <c r="AY2057" s="5"/>
      <c r="AZ2057" s="5"/>
      <c r="BA2057" s="5"/>
      <c r="BB2057" s="5"/>
      <c r="BC2057" s="5"/>
      <c r="BD2057" s="5"/>
      <c r="BE2057" s="5"/>
      <c r="BF2057" s="5"/>
      <c r="BG2057" s="5"/>
      <c r="BH2057" s="5"/>
    </row>
    <row r="2058" spans="1:60" s="2" customFormat="1" ht="15" x14ac:dyDescent="0.25">
      <c r="A2058" t="s">
        <v>4386</v>
      </c>
      <c r="B2058" t="s">
        <v>25</v>
      </c>
      <c r="C2058" t="s">
        <v>3030</v>
      </c>
      <c r="D2058" t="s">
        <v>3035</v>
      </c>
      <c r="E2058" t="s">
        <v>116</v>
      </c>
      <c r="F2058" t="s">
        <v>1605</v>
      </c>
      <c r="G2058" t="s">
        <v>3325</v>
      </c>
      <c r="H2058" t="s">
        <v>125</v>
      </c>
      <c r="I2058" t="s">
        <v>2207</v>
      </c>
      <c r="J2058" t="s">
        <v>124</v>
      </c>
      <c r="K2058" t="s">
        <v>2195</v>
      </c>
      <c r="L2058">
        <v>0</v>
      </c>
      <c r="M2058">
        <v>796</v>
      </c>
      <c r="N2058" t="s">
        <v>10</v>
      </c>
      <c r="O2058">
        <v>2</v>
      </c>
      <c r="P2058">
        <v>28000</v>
      </c>
      <c r="Q2058">
        <f t="shared" si="95"/>
        <v>56000</v>
      </c>
      <c r="R2058">
        <f t="shared" si="96"/>
        <v>62720.000000000007</v>
      </c>
      <c r="S2058"/>
      <c r="T2058" s="5"/>
      <c r="U2058" s="5"/>
      <c r="V2058" s="5"/>
      <c r="W2058" s="5"/>
      <c r="X2058" s="5"/>
      <c r="Y2058" s="5"/>
      <c r="Z2058" s="5"/>
      <c r="AA2058" s="5"/>
      <c r="AB2058" s="5"/>
      <c r="AC2058" s="5"/>
      <c r="AD2058" s="5"/>
      <c r="AE2058" s="5"/>
      <c r="AF2058" s="5"/>
      <c r="AG2058" s="5"/>
      <c r="AH2058" s="5"/>
      <c r="AI2058" s="5"/>
      <c r="AJ2058" s="5"/>
      <c r="AK2058" s="5"/>
      <c r="AL2058" s="5"/>
      <c r="AM2058" s="5"/>
      <c r="AN2058" s="5"/>
      <c r="AO2058" s="5"/>
      <c r="AP2058" s="5"/>
      <c r="AQ2058" s="5"/>
      <c r="AR2058" s="5"/>
      <c r="AS2058" s="5"/>
      <c r="AT2058" s="5"/>
      <c r="AU2058" s="5"/>
      <c r="AV2058" s="5"/>
      <c r="AW2058" s="5"/>
      <c r="AX2058" s="5"/>
      <c r="AY2058" s="5"/>
      <c r="AZ2058" s="5"/>
      <c r="BA2058" s="5"/>
      <c r="BB2058" s="5"/>
      <c r="BC2058" s="5"/>
      <c r="BD2058" s="5"/>
      <c r="BE2058" s="5"/>
      <c r="BF2058" s="5"/>
      <c r="BG2058" s="5"/>
      <c r="BH2058" s="5"/>
    </row>
    <row r="2059" spans="1:60" s="2" customFormat="1" ht="15" x14ac:dyDescent="0.25">
      <c r="A2059" t="s">
        <v>4387</v>
      </c>
      <c r="B2059" t="s">
        <v>25</v>
      </c>
      <c r="C2059" t="s">
        <v>3036</v>
      </c>
      <c r="D2059" t="s">
        <v>3037</v>
      </c>
      <c r="E2059" t="s">
        <v>116</v>
      </c>
      <c r="F2059" t="s">
        <v>1605</v>
      </c>
      <c r="G2059" t="s">
        <v>3325</v>
      </c>
      <c r="H2059" t="s">
        <v>126</v>
      </c>
      <c r="I2059" t="s">
        <v>2185</v>
      </c>
      <c r="J2059" t="s">
        <v>124</v>
      </c>
      <c r="K2059" t="s">
        <v>2195</v>
      </c>
      <c r="L2059">
        <v>0</v>
      </c>
      <c r="M2059">
        <v>796</v>
      </c>
      <c r="N2059" t="s">
        <v>10</v>
      </c>
      <c r="O2059">
        <v>5</v>
      </c>
      <c r="P2059">
        <v>1700</v>
      </c>
      <c r="Q2059">
        <f t="shared" si="95"/>
        <v>8500</v>
      </c>
      <c r="R2059">
        <f t="shared" si="96"/>
        <v>9520</v>
      </c>
      <c r="S2059"/>
      <c r="T2059" s="5"/>
      <c r="U2059" s="5"/>
      <c r="V2059" s="5"/>
      <c r="W2059" s="5"/>
      <c r="X2059" s="5"/>
      <c r="Y2059" s="5"/>
      <c r="Z2059" s="5"/>
      <c r="AA2059" s="5"/>
      <c r="AB2059" s="5"/>
      <c r="AC2059" s="5"/>
      <c r="AD2059" s="5"/>
      <c r="AE2059" s="5"/>
      <c r="AF2059" s="5"/>
      <c r="AG2059" s="5"/>
      <c r="AH2059" s="5"/>
      <c r="AI2059" s="5"/>
      <c r="AJ2059" s="5"/>
      <c r="AK2059" s="5"/>
      <c r="AL2059" s="5"/>
      <c r="AM2059" s="5"/>
      <c r="AN2059" s="5"/>
      <c r="AO2059" s="5"/>
      <c r="AP2059" s="5"/>
      <c r="AQ2059" s="5"/>
      <c r="AR2059" s="5"/>
      <c r="AS2059" s="5"/>
      <c r="AT2059" s="5"/>
      <c r="AU2059" s="5"/>
      <c r="AV2059" s="5"/>
      <c r="AW2059" s="5"/>
      <c r="AX2059" s="5"/>
      <c r="AY2059" s="5"/>
      <c r="AZ2059" s="5"/>
      <c r="BA2059" s="5"/>
      <c r="BB2059" s="5"/>
      <c r="BC2059" s="5"/>
      <c r="BD2059" s="5"/>
      <c r="BE2059" s="5"/>
      <c r="BF2059" s="5"/>
      <c r="BG2059" s="5"/>
      <c r="BH2059" s="5"/>
    </row>
    <row r="2060" spans="1:60" s="2" customFormat="1" ht="15" x14ac:dyDescent="0.25">
      <c r="A2060" t="s">
        <v>4388</v>
      </c>
      <c r="B2060" t="s">
        <v>25</v>
      </c>
      <c r="C2060" t="s">
        <v>3036</v>
      </c>
      <c r="D2060" t="s">
        <v>3038</v>
      </c>
      <c r="E2060" t="s">
        <v>116</v>
      </c>
      <c r="F2060" t="s">
        <v>1605</v>
      </c>
      <c r="G2060" t="s">
        <v>3325</v>
      </c>
      <c r="H2060" t="s">
        <v>613</v>
      </c>
      <c r="I2060" t="s">
        <v>2660</v>
      </c>
      <c r="J2060" t="s">
        <v>124</v>
      </c>
      <c r="K2060" t="s">
        <v>2195</v>
      </c>
      <c r="L2060">
        <v>0</v>
      </c>
      <c r="M2060">
        <v>796</v>
      </c>
      <c r="N2060" t="s">
        <v>10</v>
      </c>
      <c r="O2060">
        <v>15</v>
      </c>
      <c r="P2060">
        <v>1700</v>
      </c>
      <c r="Q2060">
        <f t="shared" ref="Q2060:Q2123" si="97">O2060*P2060</f>
        <v>25500</v>
      </c>
      <c r="R2060">
        <f t="shared" ref="R2060:R2123" si="98">Q2060*1.12</f>
        <v>28560.000000000004</v>
      </c>
      <c r="S2060"/>
      <c r="T2060" s="5"/>
      <c r="U2060" s="5"/>
      <c r="V2060" s="5"/>
      <c r="W2060" s="5"/>
      <c r="X2060" s="5"/>
      <c r="Y2060" s="5"/>
      <c r="Z2060" s="5"/>
      <c r="AA2060" s="5"/>
      <c r="AB2060" s="5"/>
      <c r="AC2060" s="5"/>
      <c r="AD2060" s="5"/>
      <c r="AE2060" s="5"/>
      <c r="AF2060" s="5"/>
      <c r="AG2060" s="5"/>
      <c r="AH2060" s="5"/>
      <c r="AI2060" s="5"/>
      <c r="AJ2060" s="5"/>
      <c r="AK2060" s="5"/>
      <c r="AL2060" s="5"/>
      <c r="AM2060" s="5"/>
      <c r="AN2060" s="5"/>
      <c r="AO2060" s="5"/>
      <c r="AP2060" s="5"/>
      <c r="AQ2060" s="5"/>
      <c r="AR2060" s="5"/>
      <c r="AS2060" s="5"/>
      <c r="AT2060" s="5"/>
      <c r="AU2060" s="5"/>
      <c r="AV2060" s="5"/>
      <c r="AW2060" s="5"/>
      <c r="AX2060" s="5"/>
      <c r="AY2060" s="5"/>
      <c r="AZ2060" s="5"/>
      <c r="BA2060" s="5"/>
      <c r="BB2060" s="5"/>
      <c r="BC2060" s="5"/>
      <c r="BD2060" s="5"/>
      <c r="BE2060" s="5"/>
      <c r="BF2060" s="5"/>
      <c r="BG2060" s="5"/>
      <c r="BH2060" s="5"/>
    </row>
    <row r="2061" spans="1:60" s="2" customFormat="1" ht="15" x14ac:dyDescent="0.25">
      <c r="A2061" t="s">
        <v>4389</v>
      </c>
      <c r="B2061" t="s">
        <v>25</v>
      </c>
      <c r="C2061" t="s">
        <v>3036</v>
      </c>
      <c r="D2061" t="s">
        <v>3039</v>
      </c>
      <c r="E2061" t="s">
        <v>116</v>
      </c>
      <c r="F2061" t="s">
        <v>1605</v>
      </c>
      <c r="G2061" t="s">
        <v>3325</v>
      </c>
      <c r="H2061" t="s">
        <v>129</v>
      </c>
      <c r="I2061" t="s">
        <v>3327</v>
      </c>
      <c r="J2061" t="s">
        <v>124</v>
      </c>
      <c r="K2061" t="s">
        <v>2195</v>
      </c>
      <c r="L2061">
        <v>0</v>
      </c>
      <c r="M2061">
        <v>796</v>
      </c>
      <c r="N2061" t="s">
        <v>10</v>
      </c>
      <c r="O2061">
        <v>2</v>
      </c>
      <c r="P2061">
        <v>1700</v>
      </c>
      <c r="Q2061">
        <f t="shared" si="97"/>
        <v>3400</v>
      </c>
      <c r="R2061">
        <f t="shared" si="98"/>
        <v>3808.0000000000005</v>
      </c>
      <c r="S2061"/>
      <c r="T2061" s="5"/>
      <c r="U2061" s="5"/>
      <c r="V2061" s="5"/>
      <c r="W2061" s="5"/>
      <c r="X2061" s="5"/>
      <c r="Y2061" s="5"/>
      <c r="Z2061" s="5"/>
      <c r="AA2061" s="5"/>
      <c r="AB2061" s="5"/>
      <c r="AC2061" s="5"/>
      <c r="AD2061" s="5"/>
      <c r="AE2061" s="5"/>
      <c r="AF2061" s="5"/>
      <c r="AG2061" s="5"/>
      <c r="AH2061" s="5"/>
      <c r="AI2061" s="5"/>
      <c r="AJ2061" s="5"/>
      <c r="AK2061" s="5"/>
      <c r="AL2061" s="5"/>
      <c r="AM2061" s="5"/>
      <c r="AN2061" s="5"/>
      <c r="AO2061" s="5"/>
      <c r="AP2061" s="5"/>
      <c r="AQ2061" s="5"/>
      <c r="AR2061" s="5"/>
      <c r="AS2061" s="5"/>
      <c r="AT2061" s="5"/>
      <c r="AU2061" s="5"/>
      <c r="AV2061" s="5"/>
      <c r="AW2061" s="5"/>
      <c r="AX2061" s="5"/>
      <c r="AY2061" s="5"/>
      <c r="AZ2061" s="5"/>
      <c r="BA2061" s="5"/>
      <c r="BB2061" s="5"/>
      <c r="BC2061" s="5"/>
      <c r="BD2061" s="5"/>
      <c r="BE2061" s="5"/>
      <c r="BF2061" s="5"/>
      <c r="BG2061" s="5"/>
      <c r="BH2061" s="5"/>
    </row>
    <row r="2062" spans="1:60" s="2" customFormat="1" ht="15" x14ac:dyDescent="0.25">
      <c r="A2062" t="s">
        <v>4390</v>
      </c>
      <c r="B2062" t="s">
        <v>25</v>
      </c>
      <c r="C2062" t="s">
        <v>3036</v>
      </c>
      <c r="D2062" t="s">
        <v>3039</v>
      </c>
      <c r="E2062" t="s">
        <v>116</v>
      </c>
      <c r="F2062" t="s">
        <v>1605</v>
      </c>
      <c r="G2062" t="s">
        <v>3325</v>
      </c>
      <c r="H2062" t="s">
        <v>880</v>
      </c>
      <c r="I2062" t="s">
        <v>3332</v>
      </c>
      <c r="J2062" t="s">
        <v>124</v>
      </c>
      <c r="K2062" t="s">
        <v>2195</v>
      </c>
      <c r="L2062">
        <v>0</v>
      </c>
      <c r="M2062">
        <v>796</v>
      </c>
      <c r="N2062" t="s">
        <v>10</v>
      </c>
      <c r="O2062">
        <v>2</v>
      </c>
      <c r="P2062">
        <v>1700</v>
      </c>
      <c r="Q2062">
        <f t="shared" si="97"/>
        <v>3400</v>
      </c>
      <c r="R2062">
        <f t="shared" si="98"/>
        <v>3808.0000000000005</v>
      </c>
      <c r="S2062"/>
      <c r="T2062" s="5"/>
      <c r="U2062" s="5"/>
      <c r="V2062" s="5"/>
      <c r="W2062" s="5"/>
      <c r="X2062" s="5"/>
      <c r="Y2062" s="5"/>
      <c r="Z2062" s="5"/>
      <c r="AA2062" s="5"/>
      <c r="AB2062" s="5"/>
      <c r="AC2062" s="5"/>
      <c r="AD2062" s="5"/>
      <c r="AE2062" s="5"/>
      <c r="AF2062" s="5"/>
      <c r="AG2062" s="5"/>
      <c r="AH2062" s="5"/>
      <c r="AI2062" s="5"/>
      <c r="AJ2062" s="5"/>
      <c r="AK2062" s="5"/>
      <c r="AL2062" s="5"/>
      <c r="AM2062" s="5"/>
      <c r="AN2062" s="5"/>
      <c r="AO2062" s="5"/>
      <c r="AP2062" s="5"/>
      <c r="AQ2062" s="5"/>
      <c r="AR2062" s="5"/>
      <c r="AS2062" s="5"/>
      <c r="AT2062" s="5"/>
      <c r="AU2062" s="5"/>
      <c r="AV2062" s="5"/>
      <c r="AW2062" s="5"/>
      <c r="AX2062" s="5"/>
      <c r="AY2062" s="5"/>
      <c r="AZ2062" s="5"/>
      <c r="BA2062" s="5"/>
      <c r="BB2062" s="5"/>
      <c r="BC2062" s="5"/>
      <c r="BD2062" s="5"/>
      <c r="BE2062" s="5"/>
      <c r="BF2062" s="5"/>
      <c r="BG2062" s="5"/>
      <c r="BH2062" s="5"/>
    </row>
    <row r="2063" spans="1:60" s="2" customFormat="1" ht="15" x14ac:dyDescent="0.25">
      <c r="A2063" t="s">
        <v>4391</v>
      </c>
      <c r="B2063" t="s">
        <v>25</v>
      </c>
      <c r="C2063" t="s">
        <v>3036</v>
      </c>
      <c r="D2063" t="s">
        <v>3039</v>
      </c>
      <c r="E2063" t="s">
        <v>116</v>
      </c>
      <c r="F2063" t="s">
        <v>1605</v>
      </c>
      <c r="G2063" t="s">
        <v>3325</v>
      </c>
      <c r="H2063" t="s">
        <v>880</v>
      </c>
      <c r="I2063" t="s">
        <v>2813</v>
      </c>
      <c r="J2063" t="s">
        <v>124</v>
      </c>
      <c r="K2063" t="s">
        <v>2195</v>
      </c>
      <c r="L2063">
        <v>0</v>
      </c>
      <c r="M2063">
        <v>796</v>
      </c>
      <c r="N2063" t="s">
        <v>10</v>
      </c>
      <c r="O2063">
        <v>1</v>
      </c>
      <c r="P2063">
        <v>1700</v>
      </c>
      <c r="Q2063">
        <f t="shared" si="97"/>
        <v>1700</v>
      </c>
      <c r="R2063">
        <f t="shared" si="98"/>
        <v>1904.0000000000002</v>
      </c>
      <c r="S2063"/>
      <c r="T2063" s="5"/>
      <c r="U2063" s="5"/>
      <c r="V2063" s="5"/>
      <c r="W2063" s="5"/>
      <c r="X2063" s="5"/>
      <c r="Y2063" s="5"/>
      <c r="Z2063" s="5"/>
      <c r="AA2063" s="5"/>
      <c r="AB2063" s="5"/>
      <c r="AC2063" s="5"/>
      <c r="AD2063" s="5"/>
      <c r="AE2063" s="5"/>
      <c r="AF2063" s="5"/>
      <c r="AG2063" s="5"/>
      <c r="AH2063" s="5"/>
      <c r="AI2063" s="5"/>
      <c r="AJ2063" s="5"/>
      <c r="AK2063" s="5"/>
      <c r="AL2063" s="5"/>
      <c r="AM2063" s="5"/>
      <c r="AN2063" s="5"/>
      <c r="AO2063" s="5"/>
      <c r="AP2063" s="5"/>
      <c r="AQ2063" s="5"/>
      <c r="AR2063" s="5"/>
      <c r="AS2063" s="5"/>
      <c r="AT2063" s="5"/>
      <c r="AU2063" s="5"/>
      <c r="AV2063" s="5"/>
      <c r="AW2063" s="5"/>
      <c r="AX2063" s="5"/>
      <c r="AY2063" s="5"/>
      <c r="AZ2063" s="5"/>
      <c r="BA2063" s="5"/>
      <c r="BB2063" s="5"/>
      <c r="BC2063" s="5"/>
      <c r="BD2063" s="5"/>
      <c r="BE2063" s="5"/>
      <c r="BF2063" s="5"/>
      <c r="BG2063" s="5"/>
      <c r="BH2063" s="5"/>
    </row>
    <row r="2064" spans="1:60" s="2" customFormat="1" ht="15" x14ac:dyDescent="0.25">
      <c r="A2064" t="s">
        <v>4392</v>
      </c>
      <c r="B2064" t="s">
        <v>25</v>
      </c>
      <c r="C2064" t="s">
        <v>3036</v>
      </c>
      <c r="D2064" t="s">
        <v>3039</v>
      </c>
      <c r="E2064" t="s">
        <v>116</v>
      </c>
      <c r="F2064" t="s">
        <v>1605</v>
      </c>
      <c r="G2064" t="s">
        <v>3325</v>
      </c>
      <c r="H2064" t="s">
        <v>613</v>
      </c>
      <c r="I2064" t="s">
        <v>3333</v>
      </c>
      <c r="J2064" t="s">
        <v>124</v>
      </c>
      <c r="K2064" t="s">
        <v>2195</v>
      </c>
      <c r="L2064">
        <v>0</v>
      </c>
      <c r="M2064">
        <v>796</v>
      </c>
      <c r="N2064" t="s">
        <v>10</v>
      </c>
      <c r="O2064">
        <v>2</v>
      </c>
      <c r="P2064">
        <v>1700</v>
      </c>
      <c r="Q2064">
        <f t="shared" si="97"/>
        <v>3400</v>
      </c>
      <c r="R2064">
        <f t="shared" si="98"/>
        <v>3808.0000000000005</v>
      </c>
      <c r="S2064"/>
      <c r="T2064" s="5"/>
      <c r="U2064" s="5"/>
      <c r="V2064" s="5"/>
      <c r="W2064" s="5"/>
      <c r="X2064" s="5"/>
      <c r="Y2064" s="5"/>
      <c r="Z2064" s="5"/>
      <c r="AA2064" s="5"/>
      <c r="AB2064" s="5"/>
      <c r="AC2064" s="5"/>
      <c r="AD2064" s="5"/>
      <c r="AE2064" s="5"/>
      <c r="AF2064" s="5"/>
      <c r="AG2064" s="5"/>
      <c r="AH2064" s="5"/>
      <c r="AI2064" s="5"/>
      <c r="AJ2064" s="5"/>
      <c r="AK2064" s="5"/>
      <c r="AL2064" s="5"/>
      <c r="AM2064" s="5"/>
      <c r="AN2064" s="5"/>
      <c r="AO2064" s="5"/>
      <c r="AP2064" s="5"/>
      <c r="AQ2064" s="5"/>
      <c r="AR2064" s="5"/>
      <c r="AS2064" s="5"/>
      <c r="AT2064" s="5"/>
      <c r="AU2064" s="5"/>
      <c r="AV2064" s="5"/>
      <c r="AW2064" s="5"/>
      <c r="AX2064" s="5"/>
      <c r="AY2064" s="5"/>
      <c r="AZ2064" s="5"/>
      <c r="BA2064" s="5"/>
      <c r="BB2064" s="5"/>
      <c r="BC2064" s="5"/>
      <c r="BD2064" s="5"/>
      <c r="BE2064" s="5"/>
      <c r="BF2064" s="5"/>
      <c r="BG2064" s="5"/>
      <c r="BH2064" s="5"/>
    </row>
    <row r="2065" spans="1:60" s="2" customFormat="1" ht="15" x14ac:dyDescent="0.25">
      <c r="A2065" t="s">
        <v>4393</v>
      </c>
      <c r="B2065" t="s">
        <v>25</v>
      </c>
      <c r="C2065" t="s">
        <v>3036</v>
      </c>
      <c r="D2065" t="s">
        <v>3039</v>
      </c>
      <c r="E2065" t="s">
        <v>116</v>
      </c>
      <c r="F2065" t="s">
        <v>1605</v>
      </c>
      <c r="G2065" t="s">
        <v>3325</v>
      </c>
      <c r="H2065" t="s">
        <v>145</v>
      </c>
      <c r="I2065" t="s">
        <v>2208</v>
      </c>
      <c r="J2065" t="s">
        <v>124</v>
      </c>
      <c r="K2065" t="s">
        <v>2195</v>
      </c>
      <c r="L2065">
        <v>0</v>
      </c>
      <c r="M2065">
        <v>796</v>
      </c>
      <c r="N2065" t="s">
        <v>10</v>
      </c>
      <c r="O2065">
        <v>5</v>
      </c>
      <c r="P2065">
        <v>1700</v>
      </c>
      <c r="Q2065">
        <f t="shared" si="97"/>
        <v>8500</v>
      </c>
      <c r="R2065">
        <f t="shared" si="98"/>
        <v>9520</v>
      </c>
      <c r="S2065"/>
      <c r="T2065" s="5"/>
      <c r="U2065" s="5"/>
      <c r="V2065" s="5"/>
      <c r="W2065" s="5"/>
      <c r="X2065" s="5"/>
      <c r="Y2065" s="5"/>
      <c r="Z2065" s="5"/>
      <c r="AA2065" s="5"/>
      <c r="AB2065" s="5"/>
      <c r="AC2065" s="5"/>
      <c r="AD2065" s="5"/>
      <c r="AE2065" s="5"/>
      <c r="AF2065" s="5"/>
      <c r="AG2065" s="5"/>
      <c r="AH2065" s="5"/>
      <c r="AI2065" s="5"/>
      <c r="AJ2065" s="5"/>
      <c r="AK2065" s="5"/>
      <c r="AL2065" s="5"/>
      <c r="AM2065" s="5"/>
      <c r="AN2065" s="5"/>
      <c r="AO2065" s="5"/>
      <c r="AP2065" s="5"/>
      <c r="AQ2065" s="5"/>
      <c r="AR2065" s="5"/>
      <c r="AS2065" s="5"/>
      <c r="AT2065" s="5"/>
      <c r="AU2065" s="5"/>
      <c r="AV2065" s="5"/>
      <c r="AW2065" s="5"/>
      <c r="AX2065" s="5"/>
      <c r="AY2065" s="5"/>
      <c r="AZ2065" s="5"/>
      <c r="BA2065" s="5"/>
      <c r="BB2065" s="5"/>
      <c r="BC2065" s="5"/>
      <c r="BD2065" s="5"/>
      <c r="BE2065" s="5"/>
      <c r="BF2065" s="5"/>
      <c r="BG2065" s="5"/>
      <c r="BH2065" s="5"/>
    </row>
    <row r="2066" spans="1:60" s="2" customFormat="1" ht="15" x14ac:dyDescent="0.25">
      <c r="A2066" t="s">
        <v>4394</v>
      </c>
      <c r="B2066" t="s">
        <v>25</v>
      </c>
      <c r="C2066" t="s">
        <v>3036</v>
      </c>
      <c r="D2066" t="s">
        <v>3039</v>
      </c>
      <c r="E2066" t="s">
        <v>116</v>
      </c>
      <c r="F2066" t="s">
        <v>1605</v>
      </c>
      <c r="G2066" t="s">
        <v>3325</v>
      </c>
      <c r="H2066" t="s">
        <v>146</v>
      </c>
      <c r="I2066" t="s">
        <v>615</v>
      </c>
      <c r="J2066" t="s">
        <v>124</v>
      </c>
      <c r="K2066" t="s">
        <v>2195</v>
      </c>
      <c r="L2066">
        <v>0</v>
      </c>
      <c r="M2066">
        <v>796</v>
      </c>
      <c r="N2066" t="s">
        <v>10</v>
      </c>
      <c r="O2066">
        <v>10</v>
      </c>
      <c r="P2066">
        <v>1700</v>
      </c>
      <c r="Q2066">
        <f t="shared" si="97"/>
        <v>17000</v>
      </c>
      <c r="R2066">
        <f t="shared" si="98"/>
        <v>19040</v>
      </c>
      <c r="S2066"/>
      <c r="T2066" s="5"/>
      <c r="U2066" s="5"/>
      <c r="V2066" s="5"/>
      <c r="W2066" s="5"/>
      <c r="X2066" s="5"/>
      <c r="Y2066" s="5"/>
      <c r="Z2066" s="5"/>
      <c r="AA2066" s="5"/>
      <c r="AB2066" s="5"/>
      <c r="AC2066" s="5"/>
      <c r="AD2066" s="5"/>
      <c r="AE2066" s="5"/>
      <c r="AF2066" s="5"/>
      <c r="AG2066" s="5"/>
      <c r="AH2066" s="5"/>
      <c r="AI2066" s="5"/>
      <c r="AJ2066" s="5"/>
      <c r="AK2066" s="5"/>
      <c r="AL2066" s="5"/>
      <c r="AM2066" s="5"/>
      <c r="AN2066" s="5"/>
      <c r="AO2066" s="5"/>
      <c r="AP2066" s="5"/>
      <c r="AQ2066" s="5"/>
      <c r="AR2066" s="5"/>
      <c r="AS2066" s="5"/>
      <c r="AT2066" s="5"/>
      <c r="AU2066" s="5"/>
      <c r="AV2066" s="5"/>
      <c r="AW2066" s="5"/>
      <c r="AX2066" s="5"/>
      <c r="AY2066" s="5"/>
      <c r="AZ2066" s="5"/>
      <c r="BA2066" s="5"/>
      <c r="BB2066" s="5"/>
      <c r="BC2066" s="5"/>
      <c r="BD2066" s="5"/>
      <c r="BE2066" s="5"/>
      <c r="BF2066" s="5"/>
      <c r="BG2066" s="5"/>
      <c r="BH2066" s="5"/>
    </row>
    <row r="2067" spans="1:60" s="2" customFormat="1" ht="15" x14ac:dyDescent="0.25">
      <c r="A2067" t="s">
        <v>4395</v>
      </c>
      <c r="B2067" t="s">
        <v>25</v>
      </c>
      <c r="C2067" t="s">
        <v>3036</v>
      </c>
      <c r="D2067" t="s">
        <v>3039</v>
      </c>
      <c r="E2067" t="s">
        <v>116</v>
      </c>
      <c r="F2067" t="s">
        <v>1605</v>
      </c>
      <c r="G2067" t="s">
        <v>3325</v>
      </c>
      <c r="H2067" t="s">
        <v>756</v>
      </c>
      <c r="I2067" t="s">
        <v>3335</v>
      </c>
      <c r="J2067" t="s">
        <v>124</v>
      </c>
      <c r="K2067" t="s">
        <v>2195</v>
      </c>
      <c r="L2067">
        <v>0</v>
      </c>
      <c r="M2067">
        <v>796</v>
      </c>
      <c r="N2067" t="s">
        <v>10</v>
      </c>
      <c r="O2067">
        <v>3</v>
      </c>
      <c r="P2067">
        <v>1700</v>
      </c>
      <c r="Q2067">
        <f t="shared" si="97"/>
        <v>5100</v>
      </c>
      <c r="R2067">
        <f t="shared" si="98"/>
        <v>5712.0000000000009</v>
      </c>
      <c r="S2067"/>
      <c r="T2067" s="5"/>
      <c r="U2067" s="5"/>
      <c r="V2067" s="5"/>
      <c r="W2067" s="5"/>
      <c r="X2067" s="5"/>
      <c r="Y2067" s="5"/>
      <c r="Z2067" s="5"/>
      <c r="AA2067" s="5"/>
      <c r="AB2067" s="5"/>
      <c r="AC2067" s="5"/>
      <c r="AD2067" s="5"/>
      <c r="AE2067" s="5"/>
      <c r="AF2067" s="5"/>
      <c r="AG2067" s="5"/>
      <c r="AH2067" s="5"/>
      <c r="AI2067" s="5"/>
      <c r="AJ2067" s="5"/>
      <c r="AK2067" s="5"/>
      <c r="AL2067" s="5"/>
      <c r="AM2067" s="5"/>
      <c r="AN2067" s="5"/>
      <c r="AO2067" s="5"/>
      <c r="AP2067" s="5"/>
      <c r="AQ2067" s="5"/>
      <c r="AR2067" s="5"/>
      <c r="AS2067" s="5"/>
      <c r="AT2067" s="5"/>
      <c r="AU2067" s="5"/>
      <c r="AV2067" s="5"/>
      <c r="AW2067" s="5"/>
      <c r="AX2067" s="5"/>
      <c r="AY2067" s="5"/>
      <c r="AZ2067" s="5"/>
      <c r="BA2067" s="5"/>
      <c r="BB2067" s="5"/>
      <c r="BC2067" s="5"/>
      <c r="BD2067" s="5"/>
      <c r="BE2067" s="5"/>
      <c r="BF2067" s="5"/>
      <c r="BG2067" s="5"/>
      <c r="BH2067" s="5"/>
    </row>
    <row r="2068" spans="1:60" s="2" customFormat="1" ht="15" x14ac:dyDescent="0.25">
      <c r="A2068" t="s">
        <v>4396</v>
      </c>
      <c r="B2068" t="s">
        <v>25</v>
      </c>
      <c r="C2068" t="s">
        <v>3036</v>
      </c>
      <c r="D2068" t="s">
        <v>3039</v>
      </c>
      <c r="E2068" t="s">
        <v>116</v>
      </c>
      <c r="F2068" t="s">
        <v>1605</v>
      </c>
      <c r="G2068" t="s">
        <v>3325</v>
      </c>
      <c r="H2068" t="s">
        <v>757</v>
      </c>
      <c r="I2068" t="s">
        <v>3328</v>
      </c>
      <c r="J2068" t="s">
        <v>124</v>
      </c>
      <c r="K2068" t="s">
        <v>2195</v>
      </c>
      <c r="L2068">
        <v>0</v>
      </c>
      <c r="M2068">
        <v>796</v>
      </c>
      <c r="N2068" t="s">
        <v>10</v>
      </c>
      <c r="O2068">
        <v>2</v>
      </c>
      <c r="P2068">
        <v>1700</v>
      </c>
      <c r="Q2068">
        <f t="shared" si="97"/>
        <v>3400</v>
      </c>
      <c r="R2068">
        <f t="shared" si="98"/>
        <v>3808.0000000000005</v>
      </c>
      <c r="S2068"/>
      <c r="T2068" s="5"/>
      <c r="U2068" s="5"/>
      <c r="V2068" s="5"/>
      <c r="W2068" s="5"/>
      <c r="X2068" s="5"/>
      <c r="Y2068" s="5"/>
      <c r="Z2068" s="5"/>
      <c r="AA2068" s="5"/>
      <c r="AB2068" s="5"/>
      <c r="AC2068" s="5"/>
      <c r="AD2068" s="5"/>
      <c r="AE2068" s="5"/>
      <c r="AF2068" s="5"/>
      <c r="AG2068" s="5"/>
      <c r="AH2068" s="5"/>
      <c r="AI2068" s="5"/>
      <c r="AJ2068" s="5"/>
      <c r="AK2068" s="5"/>
      <c r="AL2068" s="5"/>
      <c r="AM2068" s="5"/>
      <c r="AN2068" s="5"/>
      <c r="AO2068" s="5"/>
      <c r="AP2068" s="5"/>
      <c r="AQ2068" s="5"/>
      <c r="AR2068" s="5"/>
      <c r="AS2068" s="5"/>
      <c r="AT2068" s="5"/>
      <c r="AU2068" s="5"/>
      <c r="AV2068" s="5"/>
      <c r="AW2068" s="5"/>
      <c r="AX2068" s="5"/>
      <c r="AY2068" s="5"/>
      <c r="AZ2068" s="5"/>
      <c r="BA2068" s="5"/>
      <c r="BB2068" s="5"/>
      <c r="BC2068" s="5"/>
      <c r="BD2068" s="5"/>
      <c r="BE2068" s="5"/>
      <c r="BF2068" s="5"/>
      <c r="BG2068" s="5"/>
      <c r="BH2068" s="5"/>
    </row>
    <row r="2069" spans="1:60" s="2" customFormat="1" ht="15" x14ac:dyDescent="0.25">
      <c r="A2069" t="s">
        <v>4397</v>
      </c>
      <c r="B2069" t="s">
        <v>25</v>
      </c>
      <c r="C2069" t="s">
        <v>3036</v>
      </c>
      <c r="D2069" t="s">
        <v>3039</v>
      </c>
      <c r="E2069" t="s">
        <v>116</v>
      </c>
      <c r="F2069" t="s">
        <v>1605</v>
      </c>
      <c r="G2069" t="s">
        <v>3325</v>
      </c>
      <c r="H2069" t="s">
        <v>128</v>
      </c>
      <c r="I2069" t="s">
        <v>4651</v>
      </c>
      <c r="J2069" t="s">
        <v>124</v>
      </c>
      <c r="K2069" t="s">
        <v>2195</v>
      </c>
      <c r="L2069">
        <v>0</v>
      </c>
      <c r="M2069">
        <v>796</v>
      </c>
      <c r="N2069" t="s">
        <v>10</v>
      </c>
      <c r="O2069">
        <v>5</v>
      </c>
      <c r="P2069">
        <v>1700</v>
      </c>
      <c r="Q2069">
        <f t="shared" si="97"/>
        <v>8500</v>
      </c>
      <c r="R2069">
        <f t="shared" si="98"/>
        <v>9520</v>
      </c>
      <c r="S2069"/>
      <c r="T2069" s="5"/>
      <c r="U2069" s="5"/>
      <c r="V2069" s="5"/>
      <c r="W2069" s="5"/>
      <c r="X2069" s="5"/>
      <c r="Y2069" s="5"/>
      <c r="Z2069" s="5"/>
      <c r="AA2069" s="5"/>
      <c r="AB2069" s="5"/>
      <c r="AC2069" s="5"/>
      <c r="AD2069" s="5"/>
      <c r="AE2069" s="5"/>
      <c r="AF2069" s="5"/>
      <c r="AG2069" s="5"/>
      <c r="AH2069" s="5"/>
      <c r="AI2069" s="5"/>
      <c r="AJ2069" s="5"/>
      <c r="AK2069" s="5"/>
      <c r="AL2069" s="5"/>
      <c r="AM2069" s="5"/>
      <c r="AN2069" s="5"/>
      <c r="AO2069" s="5"/>
      <c r="AP2069" s="5"/>
      <c r="AQ2069" s="5"/>
      <c r="AR2069" s="5"/>
      <c r="AS2069" s="5"/>
      <c r="AT2069" s="5"/>
      <c r="AU2069" s="5"/>
      <c r="AV2069" s="5"/>
      <c r="AW2069" s="5"/>
      <c r="AX2069" s="5"/>
      <c r="AY2069" s="5"/>
      <c r="AZ2069" s="5"/>
      <c r="BA2069" s="5"/>
      <c r="BB2069" s="5"/>
      <c r="BC2069" s="5"/>
      <c r="BD2069" s="5"/>
      <c r="BE2069" s="5"/>
      <c r="BF2069" s="5"/>
      <c r="BG2069" s="5"/>
      <c r="BH2069" s="5"/>
    </row>
    <row r="2070" spans="1:60" s="2" customFormat="1" ht="15" x14ac:dyDescent="0.25">
      <c r="A2070" t="s">
        <v>4398</v>
      </c>
      <c r="B2070" t="s">
        <v>25</v>
      </c>
      <c r="C2070" t="s">
        <v>3036</v>
      </c>
      <c r="D2070" t="s">
        <v>3040</v>
      </c>
      <c r="E2070" t="s">
        <v>116</v>
      </c>
      <c r="F2070" t="s">
        <v>1605</v>
      </c>
      <c r="G2070" t="s">
        <v>3325</v>
      </c>
      <c r="H2070" t="s">
        <v>126</v>
      </c>
      <c r="I2070" t="s">
        <v>2211</v>
      </c>
      <c r="J2070" t="s">
        <v>124</v>
      </c>
      <c r="K2070" t="s">
        <v>2195</v>
      </c>
      <c r="L2070">
        <v>0</v>
      </c>
      <c r="M2070">
        <v>796</v>
      </c>
      <c r="N2070" t="s">
        <v>10</v>
      </c>
      <c r="O2070">
        <v>2</v>
      </c>
      <c r="P2070">
        <v>1700</v>
      </c>
      <c r="Q2070">
        <f t="shared" si="97"/>
        <v>3400</v>
      </c>
      <c r="R2070">
        <f t="shared" si="98"/>
        <v>3808.0000000000005</v>
      </c>
      <c r="S2070"/>
      <c r="T2070" s="5"/>
      <c r="U2070" s="5"/>
      <c r="V2070" s="5"/>
      <c r="W2070" s="5"/>
      <c r="X2070" s="5"/>
      <c r="Y2070" s="5"/>
      <c r="Z2070" s="5"/>
      <c r="AA2070" s="5"/>
      <c r="AB2070" s="5"/>
      <c r="AC2070" s="5"/>
      <c r="AD2070" s="5"/>
      <c r="AE2070" s="5"/>
      <c r="AF2070" s="5"/>
      <c r="AG2070" s="5"/>
      <c r="AH2070" s="5"/>
      <c r="AI2070" s="5"/>
      <c r="AJ2070" s="5"/>
      <c r="AK2070" s="5"/>
      <c r="AL2070" s="5"/>
      <c r="AM2070" s="5"/>
      <c r="AN2070" s="5"/>
      <c r="AO2070" s="5"/>
      <c r="AP2070" s="5"/>
      <c r="AQ2070" s="5"/>
      <c r="AR2070" s="5"/>
      <c r="AS2070" s="5"/>
      <c r="AT2070" s="5"/>
      <c r="AU2070" s="5"/>
      <c r="AV2070" s="5"/>
      <c r="AW2070" s="5"/>
      <c r="AX2070" s="5"/>
      <c r="AY2070" s="5"/>
      <c r="AZ2070" s="5"/>
      <c r="BA2070" s="5"/>
      <c r="BB2070" s="5"/>
      <c r="BC2070" s="5"/>
      <c r="BD2070" s="5"/>
      <c r="BE2070" s="5"/>
      <c r="BF2070" s="5"/>
      <c r="BG2070" s="5"/>
      <c r="BH2070" s="5"/>
    </row>
    <row r="2071" spans="1:60" s="2" customFormat="1" ht="15" x14ac:dyDescent="0.25">
      <c r="A2071" t="s">
        <v>4399</v>
      </c>
      <c r="B2071" t="s">
        <v>25</v>
      </c>
      <c r="C2071" t="s">
        <v>3036</v>
      </c>
      <c r="D2071" t="s">
        <v>3040</v>
      </c>
      <c r="E2071" t="s">
        <v>116</v>
      </c>
      <c r="F2071" t="s">
        <v>1605</v>
      </c>
      <c r="G2071" t="s">
        <v>3325</v>
      </c>
      <c r="H2071" t="s">
        <v>129</v>
      </c>
      <c r="I2071" t="s">
        <v>3327</v>
      </c>
      <c r="J2071" t="s">
        <v>124</v>
      </c>
      <c r="K2071" t="s">
        <v>2195</v>
      </c>
      <c r="L2071">
        <v>0</v>
      </c>
      <c r="M2071">
        <v>796</v>
      </c>
      <c r="N2071" t="s">
        <v>10</v>
      </c>
      <c r="O2071">
        <v>2</v>
      </c>
      <c r="P2071">
        <v>1700</v>
      </c>
      <c r="Q2071">
        <f t="shared" si="97"/>
        <v>3400</v>
      </c>
      <c r="R2071">
        <f t="shared" si="98"/>
        <v>3808.0000000000005</v>
      </c>
      <c r="S2071"/>
      <c r="T2071" s="5"/>
      <c r="U2071" s="5"/>
      <c r="V2071" s="5"/>
      <c r="W2071" s="5"/>
      <c r="X2071" s="5"/>
      <c r="Y2071" s="5"/>
      <c r="Z2071" s="5"/>
      <c r="AA2071" s="5"/>
      <c r="AB2071" s="5"/>
      <c r="AC2071" s="5"/>
      <c r="AD2071" s="5"/>
      <c r="AE2071" s="5"/>
      <c r="AF2071" s="5"/>
      <c r="AG2071" s="5"/>
      <c r="AH2071" s="5"/>
      <c r="AI2071" s="5"/>
      <c r="AJ2071" s="5"/>
      <c r="AK2071" s="5"/>
      <c r="AL2071" s="5"/>
      <c r="AM2071" s="5"/>
      <c r="AN2071" s="5"/>
      <c r="AO2071" s="5"/>
      <c r="AP2071" s="5"/>
      <c r="AQ2071" s="5"/>
      <c r="AR2071" s="5"/>
      <c r="AS2071" s="5"/>
      <c r="AT2071" s="5"/>
      <c r="AU2071" s="5"/>
      <c r="AV2071" s="5"/>
      <c r="AW2071" s="5"/>
      <c r="AX2071" s="5"/>
      <c r="AY2071" s="5"/>
      <c r="AZ2071" s="5"/>
      <c r="BA2071" s="5"/>
      <c r="BB2071" s="5"/>
      <c r="BC2071" s="5"/>
      <c r="BD2071" s="5"/>
      <c r="BE2071" s="5"/>
      <c r="BF2071" s="5"/>
      <c r="BG2071" s="5"/>
      <c r="BH2071" s="5"/>
    </row>
    <row r="2072" spans="1:60" s="2" customFormat="1" ht="15" x14ac:dyDescent="0.25">
      <c r="A2072" t="s">
        <v>4400</v>
      </c>
      <c r="B2072" t="s">
        <v>25</v>
      </c>
      <c r="C2072" t="s">
        <v>3036</v>
      </c>
      <c r="D2072" t="s">
        <v>3040</v>
      </c>
      <c r="E2072" t="s">
        <v>116</v>
      </c>
      <c r="F2072" t="s">
        <v>1605</v>
      </c>
      <c r="G2072" t="s">
        <v>3325</v>
      </c>
      <c r="H2072" t="s">
        <v>133</v>
      </c>
      <c r="I2072" t="s">
        <v>3334</v>
      </c>
      <c r="J2072" t="s">
        <v>124</v>
      </c>
      <c r="K2072" t="s">
        <v>2195</v>
      </c>
      <c r="L2072">
        <v>0</v>
      </c>
      <c r="M2072">
        <v>796</v>
      </c>
      <c r="N2072" t="s">
        <v>10</v>
      </c>
      <c r="O2072">
        <v>1</v>
      </c>
      <c r="P2072">
        <v>1700</v>
      </c>
      <c r="Q2072">
        <f t="shared" si="97"/>
        <v>1700</v>
      </c>
      <c r="R2072">
        <f t="shared" si="98"/>
        <v>1904.0000000000002</v>
      </c>
      <c r="S2072"/>
      <c r="T2072" s="5"/>
      <c r="U2072" s="5"/>
      <c r="V2072" s="5"/>
      <c r="W2072" s="5"/>
      <c r="X2072" s="5"/>
      <c r="Y2072" s="5"/>
      <c r="Z2072" s="5"/>
      <c r="AA2072" s="5"/>
      <c r="AB2072" s="5"/>
      <c r="AC2072" s="5"/>
      <c r="AD2072" s="5"/>
      <c r="AE2072" s="5"/>
      <c r="AF2072" s="5"/>
      <c r="AG2072" s="5"/>
      <c r="AH2072" s="5"/>
      <c r="AI2072" s="5"/>
      <c r="AJ2072" s="5"/>
      <c r="AK2072" s="5"/>
      <c r="AL2072" s="5"/>
      <c r="AM2072" s="5"/>
      <c r="AN2072" s="5"/>
      <c r="AO2072" s="5"/>
      <c r="AP2072" s="5"/>
      <c r="AQ2072" s="5"/>
      <c r="AR2072" s="5"/>
      <c r="AS2072" s="5"/>
      <c r="AT2072" s="5"/>
      <c r="AU2072" s="5"/>
      <c r="AV2072" s="5"/>
      <c r="AW2072" s="5"/>
      <c r="AX2072" s="5"/>
      <c r="AY2072" s="5"/>
      <c r="AZ2072" s="5"/>
      <c r="BA2072" s="5"/>
      <c r="BB2072" s="5"/>
      <c r="BC2072" s="5"/>
      <c r="BD2072" s="5"/>
      <c r="BE2072" s="5"/>
      <c r="BF2072" s="5"/>
      <c r="BG2072" s="5"/>
      <c r="BH2072" s="5"/>
    </row>
    <row r="2073" spans="1:60" s="2" customFormat="1" ht="15" x14ac:dyDescent="0.25">
      <c r="A2073" t="s">
        <v>4401</v>
      </c>
      <c r="B2073" t="s">
        <v>25</v>
      </c>
      <c r="C2073" t="s">
        <v>3036</v>
      </c>
      <c r="D2073" t="s">
        <v>3040</v>
      </c>
      <c r="E2073" t="s">
        <v>116</v>
      </c>
      <c r="F2073" t="s">
        <v>1605</v>
      </c>
      <c r="G2073" t="s">
        <v>3325</v>
      </c>
      <c r="H2073" t="s">
        <v>880</v>
      </c>
      <c r="I2073" t="s">
        <v>3332</v>
      </c>
      <c r="J2073" t="s">
        <v>124</v>
      </c>
      <c r="K2073" t="s">
        <v>2195</v>
      </c>
      <c r="L2073">
        <v>0</v>
      </c>
      <c r="M2073">
        <v>796</v>
      </c>
      <c r="N2073" t="s">
        <v>10</v>
      </c>
      <c r="O2073">
        <v>1</v>
      </c>
      <c r="P2073">
        <v>1700</v>
      </c>
      <c r="Q2073">
        <f t="shared" si="97"/>
        <v>1700</v>
      </c>
      <c r="R2073">
        <f t="shared" si="98"/>
        <v>1904.0000000000002</v>
      </c>
      <c r="S2073"/>
      <c r="T2073" s="5"/>
      <c r="U2073" s="5"/>
      <c r="V2073" s="5"/>
      <c r="W2073" s="5"/>
      <c r="X2073" s="5"/>
      <c r="Y2073" s="5"/>
      <c r="Z2073" s="5"/>
      <c r="AA2073" s="5"/>
      <c r="AB2073" s="5"/>
      <c r="AC2073" s="5"/>
      <c r="AD2073" s="5"/>
      <c r="AE2073" s="5"/>
      <c r="AF2073" s="5"/>
      <c r="AG2073" s="5"/>
      <c r="AH2073" s="5"/>
      <c r="AI2073" s="5"/>
      <c r="AJ2073" s="5"/>
      <c r="AK2073" s="5"/>
      <c r="AL2073" s="5"/>
      <c r="AM2073" s="5"/>
      <c r="AN2073" s="5"/>
      <c r="AO2073" s="5"/>
      <c r="AP2073" s="5"/>
      <c r="AQ2073" s="5"/>
      <c r="AR2073" s="5"/>
      <c r="AS2073" s="5"/>
      <c r="AT2073" s="5"/>
      <c r="AU2073" s="5"/>
      <c r="AV2073" s="5"/>
      <c r="AW2073" s="5"/>
      <c r="AX2073" s="5"/>
      <c r="AY2073" s="5"/>
      <c r="AZ2073" s="5"/>
      <c r="BA2073" s="5"/>
      <c r="BB2073" s="5"/>
      <c r="BC2073" s="5"/>
      <c r="BD2073" s="5"/>
      <c r="BE2073" s="5"/>
      <c r="BF2073" s="5"/>
      <c r="BG2073" s="5"/>
      <c r="BH2073" s="5"/>
    </row>
    <row r="2074" spans="1:60" s="2" customFormat="1" ht="15" x14ac:dyDescent="0.25">
      <c r="A2074" t="s">
        <v>4402</v>
      </c>
      <c r="B2074" t="s">
        <v>25</v>
      </c>
      <c r="C2074" t="s">
        <v>3036</v>
      </c>
      <c r="D2074" t="s">
        <v>3040</v>
      </c>
      <c r="E2074" t="s">
        <v>116</v>
      </c>
      <c r="F2074" t="s">
        <v>1605</v>
      </c>
      <c r="G2074" t="s">
        <v>3325</v>
      </c>
      <c r="H2074" t="s">
        <v>146</v>
      </c>
      <c r="I2074" t="s">
        <v>615</v>
      </c>
      <c r="J2074" t="s">
        <v>124</v>
      </c>
      <c r="K2074" t="s">
        <v>2195</v>
      </c>
      <c r="L2074">
        <v>0</v>
      </c>
      <c r="M2074">
        <v>796</v>
      </c>
      <c r="N2074" t="s">
        <v>10</v>
      </c>
      <c r="O2074">
        <v>10</v>
      </c>
      <c r="P2074">
        <v>1700</v>
      </c>
      <c r="Q2074">
        <f t="shared" si="97"/>
        <v>17000</v>
      </c>
      <c r="R2074">
        <f t="shared" si="98"/>
        <v>19040</v>
      </c>
      <c r="S2074"/>
      <c r="T2074" s="5"/>
      <c r="U2074" s="5"/>
      <c r="V2074" s="5"/>
      <c r="W2074" s="5"/>
      <c r="X2074" s="5"/>
      <c r="Y2074" s="5"/>
      <c r="Z2074" s="5"/>
      <c r="AA2074" s="5"/>
      <c r="AB2074" s="5"/>
      <c r="AC2074" s="5"/>
      <c r="AD2074" s="5"/>
      <c r="AE2074" s="5"/>
      <c r="AF2074" s="5"/>
      <c r="AG2074" s="5"/>
      <c r="AH2074" s="5"/>
      <c r="AI2074" s="5"/>
      <c r="AJ2074" s="5"/>
      <c r="AK2074" s="5"/>
      <c r="AL2074" s="5"/>
      <c r="AM2074" s="5"/>
      <c r="AN2074" s="5"/>
      <c r="AO2074" s="5"/>
      <c r="AP2074" s="5"/>
      <c r="AQ2074" s="5"/>
      <c r="AR2074" s="5"/>
      <c r="AS2074" s="5"/>
      <c r="AT2074" s="5"/>
      <c r="AU2074" s="5"/>
      <c r="AV2074" s="5"/>
      <c r="AW2074" s="5"/>
      <c r="AX2074" s="5"/>
      <c r="AY2074" s="5"/>
      <c r="AZ2074" s="5"/>
      <c r="BA2074" s="5"/>
      <c r="BB2074" s="5"/>
      <c r="BC2074" s="5"/>
      <c r="BD2074" s="5"/>
      <c r="BE2074" s="5"/>
      <c r="BF2074" s="5"/>
      <c r="BG2074" s="5"/>
      <c r="BH2074" s="5"/>
    </row>
    <row r="2075" spans="1:60" s="2" customFormat="1" ht="15" x14ac:dyDescent="0.25">
      <c r="A2075" t="s">
        <v>4403</v>
      </c>
      <c r="B2075" t="s">
        <v>25</v>
      </c>
      <c r="C2075" t="s">
        <v>3036</v>
      </c>
      <c r="D2075" t="s">
        <v>3040</v>
      </c>
      <c r="E2075" t="s">
        <v>116</v>
      </c>
      <c r="F2075" t="s">
        <v>1605</v>
      </c>
      <c r="G2075" t="s">
        <v>3325</v>
      </c>
      <c r="H2075" t="s">
        <v>756</v>
      </c>
      <c r="I2075" t="s">
        <v>3335</v>
      </c>
      <c r="J2075" t="s">
        <v>124</v>
      </c>
      <c r="K2075" t="s">
        <v>2195</v>
      </c>
      <c r="L2075">
        <v>0</v>
      </c>
      <c r="M2075">
        <v>796</v>
      </c>
      <c r="N2075" t="s">
        <v>10</v>
      </c>
      <c r="O2075">
        <v>3</v>
      </c>
      <c r="P2075">
        <v>1700</v>
      </c>
      <c r="Q2075">
        <f t="shared" si="97"/>
        <v>5100</v>
      </c>
      <c r="R2075">
        <f t="shared" si="98"/>
        <v>5712.0000000000009</v>
      </c>
      <c r="S2075"/>
      <c r="T2075" s="5"/>
      <c r="U2075" s="5"/>
      <c r="V2075" s="5"/>
      <c r="W2075" s="5"/>
      <c r="X2075" s="5"/>
      <c r="Y2075" s="5"/>
      <c r="Z2075" s="5"/>
      <c r="AA2075" s="5"/>
      <c r="AB2075" s="5"/>
      <c r="AC2075" s="5"/>
      <c r="AD2075" s="5"/>
      <c r="AE2075" s="5"/>
      <c r="AF2075" s="5"/>
      <c r="AG2075" s="5"/>
      <c r="AH2075" s="5"/>
      <c r="AI2075" s="5"/>
      <c r="AJ2075" s="5"/>
      <c r="AK2075" s="5"/>
      <c r="AL2075" s="5"/>
      <c r="AM2075" s="5"/>
      <c r="AN2075" s="5"/>
      <c r="AO2075" s="5"/>
      <c r="AP2075" s="5"/>
      <c r="AQ2075" s="5"/>
      <c r="AR2075" s="5"/>
      <c r="AS2075" s="5"/>
      <c r="AT2075" s="5"/>
      <c r="AU2075" s="5"/>
      <c r="AV2075" s="5"/>
      <c r="AW2075" s="5"/>
      <c r="AX2075" s="5"/>
      <c r="AY2075" s="5"/>
      <c r="AZ2075" s="5"/>
      <c r="BA2075" s="5"/>
      <c r="BB2075" s="5"/>
      <c r="BC2075" s="5"/>
      <c r="BD2075" s="5"/>
      <c r="BE2075" s="5"/>
      <c r="BF2075" s="5"/>
      <c r="BG2075" s="5"/>
      <c r="BH2075" s="5"/>
    </row>
    <row r="2076" spans="1:60" s="2" customFormat="1" ht="15" x14ac:dyDescent="0.25">
      <c r="A2076" t="s">
        <v>4404</v>
      </c>
      <c r="B2076" t="s">
        <v>25</v>
      </c>
      <c r="C2076" t="s">
        <v>3036</v>
      </c>
      <c r="D2076" t="s">
        <v>3040</v>
      </c>
      <c r="E2076" t="s">
        <v>116</v>
      </c>
      <c r="F2076" t="s">
        <v>1605</v>
      </c>
      <c r="G2076" t="s">
        <v>3325</v>
      </c>
      <c r="H2076" t="s">
        <v>757</v>
      </c>
      <c r="I2076" t="s">
        <v>3328</v>
      </c>
      <c r="J2076" t="s">
        <v>124</v>
      </c>
      <c r="K2076" t="s">
        <v>2195</v>
      </c>
      <c r="L2076">
        <v>0</v>
      </c>
      <c r="M2076">
        <v>796</v>
      </c>
      <c r="N2076" t="s">
        <v>10</v>
      </c>
      <c r="O2076">
        <v>2</v>
      </c>
      <c r="P2076">
        <v>1700</v>
      </c>
      <c r="Q2076">
        <f t="shared" si="97"/>
        <v>3400</v>
      </c>
      <c r="R2076">
        <f t="shared" si="98"/>
        <v>3808.0000000000005</v>
      </c>
      <c r="S2076"/>
      <c r="T2076" s="5"/>
      <c r="U2076" s="5"/>
      <c r="V2076" s="5"/>
      <c r="W2076" s="5"/>
      <c r="X2076" s="5"/>
      <c r="Y2076" s="5"/>
      <c r="Z2076" s="5"/>
      <c r="AA2076" s="5"/>
      <c r="AB2076" s="5"/>
      <c r="AC2076" s="5"/>
      <c r="AD2076" s="5"/>
      <c r="AE2076" s="5"/>
      <c r="AF2076" s="5"/>
      <c r="AG2076" s="5"/>
      <c r="AH2076" s="5"/>
      <c r="AI2076" s="5"/>
      <c r="AJ2076" s="5"/>
      <c r="AK2076" s="5"/>
      <c r="AL2076" s="5"/>
      <c r="AM2076" s="5"/>
      <c r="AN2076" s="5"/>
      <c r="AO2076" s="5"/>
      <c r="AP2076" s="5"/>
      <c r="AQ2076" s="5"/>
      <c r="AR2076" s="5"/>
      <c r="AS2076" s="5"/>
      <c r="AT2076" s="5"/>
      <c r="AU2076" s="5"/>
      <c r="AV2076" s="5"/>
      <c r="AW2076" s="5"/>
      <c r="AX2076" s="5"/>
      <c r="AY2076" s="5"/>
      <c r="AZ2076" s="5"/>
      <c r="BA2076" s="5"/>
      <c r="BB2076" s="5"/>
      <c r="BC2076" s="5"/>
      <c r="BD2076" s="5"/>
      <c r="BE2076" s="5"/>
      <c r="BF2076" s="5"/>
      <c r="BG2076" s="5"/>
      <c r="BH2076" s="5"/>
    </row>
    <row r="2077" spans="1:60" s="2" customFormat="1" ht="15" x14ac:dyDescent="0.25">
      <c r="A2077" t="s">
        <v>4405</v>
      </c>
      <c r="B2077" t="s">
        <v>25</v>
      </c>
      <c r="C2077" t="s">
        <v>3036</v>
      </c>
      <c r="D2077" t="s">
        <v>3040</v>
      </c>
      <c r="E2077" t="s">
        <v>116</v>
      </c>
      <c r="F2077" t="s">
        <v>1605</v>
      </c>
      <c r="G2077" t="s">
        <v>3325</v>
      </c>
      <c r="H2077" t="s">
        <v>146</v>
      </c>
      <c r="I2077" t="s">
        <v>3336</v>
      </c>
      <c r="J2077" t="s">
        <v>124</v>
      </c>
      <c r="K2077" t="s">
        <v>2195</v>
      </c>
      <c r="L2077">
        <v>0</v>
      </c>
      <c r="M2077">
        <v>796</v>
      </c>
      <c r="N2077" t="s">
        <v>10</v>
      </c>
      <c r="O2077">
        <v>4</v>
      </c>
      <c r="P2077">
        <v>1700</v>
      </c>
      <c r="Q2077">
        <f t="shared" si="97"/>
        <v>6800</v>
      </c>
      <c r="R2077">
        <f t="shared" si="98"/>
        <v>7616.0000000000009</v>
      </c>
      <c r="S2077"/>
      <c r="T2077" s="5"/>
      <c r="U2077" s="5"/>
      <c r="V2077" s="5"/>
      <c r="W2077" s="5"/>
      <c r="X2077" s="5"/>
      <c r="Y2077" s="5"/>
      <c r="Z2077" s="5"/>
      <c r="AA2077" s="5"/>
      <c r="AB2077" s="5"/>
      <c r="AC2077" s="5"/>
      <c r="AD2077" s="5"/>
      <c r="AE2077" s="5"/>
      <c r="AF2077" s="5"/>
      <c r="AG2077" s="5"/>
      <c r="AH2077" s="5"/>
      <c r="AI2077" s="5"/>
      <c r="AJ2077" s="5"/>
      <c r="AK2077" s="5"/>
      <c r="AL2077" s="5"/>
      <c r="AM2077" s="5"/>
      <c r="AN2077" s="5"/>
      <c r="AO2077" s="5"/>
      <c r="AP2077" s="5"/>
      <c r="AQ2077" s="5"/>
      <c r="AR2077" s="5"/>
      <c r="AS2077" s="5"/>
      <c r="AT2077" s="5"/>
      <c r="AU2077" s="5"/>
      <c r="AV2077" s="5"/>
      <c r="AW2077" s="5"/>
      <c r="AX2077" s="5"/>
      <c r="AY2077" s="5"/>
      <c r="AZ2077" s="5"/>
      <c r="BA2077" s="5"/>
      <c r="BB2077" s="5"/>
      <c r="BC2077" s="5"/>
      <c r="BD2077" s="5"/>
      <c r="BE2077" s="5"/>
      <c r="BF2077" s="5"/>
      <c r="BG2077" s="5"/>
      <c r="BH2077" s="5"/>
    </row>
    <row r="2078" spans="1:60" s="2" customFormat="1" ht="15" x14ac:dyDescent="0.25">
      <c r="A2078" t="s">
        <v>4406</v>
      </c>
      <c r="B2078" t="s">
        <v>25</v>
      </c>
      <c r="C2078" t="s">
        <v>3041</v>
      </c>
      <c r="D2078" t="s">
        <v>3041</v>
      </c>
      <c r="E2078" t="s">
        <v>116</v>
      </c>
      <c r="F2078" t="s">
        <v>1605</v>
      </c>
      <c r="G2078" t="s">
        <v>3325</v>
      </c>
      <c r="H2078" t="s">
        <v>125</v>
      </c>
      <c r="I2078" t="s">
        <v>2205</v>
      </c>
      <c r="J2078" t="s">
        <v>124</v>
      </c>
      <c r="K2078" t="s">
        <v>2195</v>
      </c>
      <c r="L2078">
        <v>0</v>
      </c>
      <c r="M2078">
        <v>796</v>
      </c>
      <c r="N2078" t="s">
        <v>10</v>
      </c>
      <c r="O2078">
        <v>5</v>
      </c>
      <c r="P2078">
        <v>1500</v>
      </c>
      <c r="Q2078">
        <f t="shared" si="97"/>
        <v>7500</v>
      </c>
      <c r="R2078">
        <f t="shared" si="98"/>
        <v>8400</v>
      </c>
      <c r="S2078"/>
      <c r="T2078" s="5"/>
      <c r="U2078" s="5"/>
      <c r="V2078" s="5"/>
      <c r="W2078" s="5"/>
      <c r="X2078" s="5"/>
      <c r="Y2078" s="5"/>
      <c r="Z2078" s="5"/>
      <c r="AA2078" s="5"/>
      <c r="AB2078" s="5"/>
      <c r="AC2078" s="5"/>
      <c r="AD2078" s="5"/>
      <c r="AE2078" s="5"/>
      <c r="AF2078" s="5"/>
      <c r="AG2078" s="5"/>
      <c r="AH2078" s="5"/>
      <c r="AI2078" s="5"/>
      <c r="AJ2078" s="5"/>
      <c r="AK2078" s="5"/>
      <c r="AL2078" s="5"/>
      <c r="AM2078" s="5"/>
      <c r="AN2078" s="5"/>
      <c r="AO2078" s="5"/>
      <c r="AP2078" s="5"/>
      <c r="AQ2078" s="5"/>
      <c r="AR2078" s="5"/>
      <c r="AS2078" s="5"/>
      <c r="AT2078" s="5"/>
      <c r="AU2078" s="5"/>
      <c r="AV2078" s="5"/>
      <c r="AW2078" s="5"/>
      <c r="AX2078" s="5"/>
      <c r="AY2078" s="5"/>
      <c r="AZ2078" s="5"/>
      <c r="BA2078" s="5"/>
      <c r="BB2078" s="5"/>
      <c r="BC2078" s="5"/>
      <c r="BD2078" s="5"/>
      <c r="BE2078" s="5"/>
      <c r="BF2078" s="5"/>
      <c r="BG2078" s="5"/>
      <c r="BH2078" s="5"/>
    </row>
    <row r="2079" spans="1:60" s="2" customFormat="1" ht="15" x14ac:dyDescent="0.25">
      <c r="A2079" t="s">
        <v>4407</v>
      </c>
      <c r="B2079" t="s">
        <v>25</v>
      </c>
      <c r="C2079" t="s">
        <v>3041</v>
      </c>
      <c r="D2079" t="s">
        <v>3041</v>
      </c>
      <c r="E2079" t="s">
        <v>116</v>
      </c>
      <c r="F2079" t="s">
        <v>1605</v>
      </c>
      <c r="G2079" t="s">
        <v>3325</v>
      </c>
      <c r="H2079" t="s">
        <v>125</v>
      </c>
      <c r="I2079" t="s">
        <v>3329</v>
      </c>
      <c r="J2079" t="s">
        <v>124</v>
      </c>
      <c r="K2079" t="s">
        <v>2195</v>
      </c>
      <c r="L2079">
        <v>0</v>
      </c>
      <c r="M2079">
        <v>796</v>
      </c>
      <c r="N2079" t="s">
        <v>10</v>
      </c>
      <c r="O2079">
        <v>100</v>
      </c>
      <c r="P2079">
        <v>100</v>
      </c>
      <c r="Q2079">
        <f t="shared" si="97"/>
        <v>10000</v>
      </c>
      <c r="R2079">
        <f t="shared" si="98"/>
        <v>11200.000000000002</v>
      </c>
      <c r="S2079"/>
      <c r="T2079" s="5"/>
      <c r="U2079" s="5"/>
      <c r="V2079" s="5"/>
      <c r="W2079" s="5"/>
      <c r="X2079" s="5"/>
      <c r="Y2079" s="5"/>
      <c r="Z2079" s="5"/>
      <c r="AA2079" s="5"/>
      <c r="AB2079" s="5"/>
      <c r="AC2079" s="5"/>
      <c r="AD2079" s="5"/>
      <c r="AE2079" s="5"/>
      <c r="AF2079" s="5"/>
      <c r="AG2079" s="5"/>
      <c r="AH2079" s="5"/>
      <c r="AI2079" s="5"/>
      <c r="AJ2079" s="5"/>
      <c r="AK2079" s="5"/>
      <c r="AL2079" s="5"/>
      <c r="AM2079" s="5"/>
      <c r="AN2079" s="5"/>
      <c r="AO2079" s="5"/>
      <c r="AP2079" s="5"/>
      <c r="AQ2079" s="5"/>
      <c r="AR2079" s="5"/>
      <c r="AS2079" s="5"/>
      <c r="AT2079" s="5"/>
      <c r="AU2079" s="5"/>
      <c r="AV2079" s="5"/>
      <c r="AW2079" s="5"/>
      <c r="AX2079" s="5"/>
      <c r="AY2079" s="5"/>
      <c r="AZ2079" s="5"/>
      <c r="BA2079" s="5"/>
      <c r="BB2079" s="5"/>
      <c r="BC2079" s="5"/>
      <c r="BD2079" s="5"/>
      <c r="BE2079" s="5"/>
      <c r="BF2079" s="5"/>
      <c r="BG2079" s="5"/>
      <c r="BH2079" s="5"/>
    </row>
    <row r="2080" spans="1:60" s="2" customFormat="1" ht="15" x14ac:dyDescent="0.25">
      <c r="A2080" t="s">
        <v>4408</v>
      </c>
      <c r="B2080" t="s">
        <v>25</v>
      </c>
      <c r="C2080" t="s">
        <v>3041</v>
      </c>
      <c r="D2080" t="s">
        <v>3041</v>
      </c>
      <c r="E2080" t="s">
        <v>116</v>
      </c>
      <c r="F2080" t="s">
        <v>1605</v>
      </c>
      <c r="G2080" t="s">
        <v>3325</v>
      </c>
      <c r="H2080" t="s">
        <v>125</v>
      </c>
      <c r="I2080" t="s">
        <v>2206</v>
      </c>
      <c r="J2080" t="s">
        <v>124</v>
      </c>
      <c r="K2080" t="s">
        <v>2195</v>
      </c>
      <c r="L2080">
        <v>0</v>
      </c>
      <c r="M2080">
        <v>796</v>
      </c>
      <c r="N2080" t="s">
        <v>10</v>
      </c>
      <c r="O2080">
        <v>10</v>
      </c>
      <c r="P2080">
        <v>100</v>
      </c>
      <c r="Q2080">
        <f t="shared" si="97"/>
        <v>1000</v>
      </c>
      <c r="R2080">
        <f t="shared" si="98"/>
        <v>1120</v>
      </c>
      <c r="S2080"/>
      <c r="T2080" s="5"/>
      <c r="U2080" s="5"/>
      <c r="V2080" s="5"/>
      <c r="W2080" s="5"/>
      <c r="X2080" s="5"/>
      <c r="Y2080" s="5"/>
      <c r="Z2080" s="5"/>
      <c r="AA2080" s="5"/>
      <c r="AB2080" s="5"/>
      <c r="AC2080" s="5"/>
      <c r="AD2080" s="5"/>
      <c r="AE2080" s="5"/>
      <c r="AF2080" s="5"/>
      <c r="AG2080" s="5"/>
      <c r="AH2080" s="5"/>
      <c r="AI2080" s="5"/>
      <c r="AJ2080" s="5"/>
      <c r="AK2080" s="5"/>
      <c r="AL2080" s="5"/>
      <c r="AM2080" s="5"/>
      <c r="AN2080" s="5"/>
      <c r="AO2080" s="5"/>
      <c r="AP2080" s="5"/>
      <c r="AQ2080" s="5"/>
      <c r="AR2080" s="5"/>
      <c r="AS2080" s="5"/>
      <c r="AT2080" s="5"/>
      <c r="AU2080" s="5"/>
      <c r="AV2080" s="5"/>
      <c r="AW2080" s="5"/>
      <c r="AX2080" s="5"/>
      <c r="AY2080" s="5"/>
      <c r="AZ2080" s="5"/>
      <c r="BA2080" s="5"/>
      <c r="BB2080" s="5"/>
      <c r="BC2080" s="5"/>
      <c r="BD2080" s="5"/>
      <c r="BE2080" s="5"/>
      <c r="BF2080" s="5"/>
      <c r="BG2080" s="5"/>
      <c r="BH2080" s="5"/>
    </row>
    <row r="2081" spans="1:60" s="2" customFormat="1" ht="15" x14ac:dyDescent="0.25">
      <c r="A2081" t="s">
        <v>4409</v>
      </c>
      <c r="B2081" t="s">
        <v>25</v>
      </c>
      <c r="C2081" t="s">
        <v>3041</v>
      </c>
      <c r="D2081" t="s">
        <v>3041</v>
      </c>
      <c r="E2081" t="s">
        <v>116</v>
      </c>
      <c r="F2081" t="s">
        <v>1605</v>
      </c>
      <c r="G2081" t="s">
        <v>3325</v>
      </c>
      <c r="H2081" t="s">
        <v>880</v>
      </c>
      <c r="I2081" t="s">
        <v>3332</v>
      </c>
      <c r="J2081" t="s">
        <v>124</v>
      </c>
      <c r="K2081" t="s">
        <v>2195</v>
      </c>
      <c r="L2081">
        <v>0</v>
      </c>
      <c r="M2081">
        <v>796</v>
      </c>
      <c r="N2081" t="s">
        <v>10</v>
      </c>
      <c r="O2081">
        <v>10</v>
      </c>
      <c r="P2081">
        <v>100</v>
      </c>
      <c r="Q2081">
        <f t="shared" si="97"/>
        <v>1000</v>
      </c>
      <c r="R2081">
        <f t="shared" si="98"/>
        <v>1120</v>
      </c>
      <c r="S2081"/>
      <c r="T2081" s="5"/>
      <c r="U2081" s="5"/>
      <c r="V2081" s="5"/>
      <c r="W2081" s="5"/>
      <c r="X2081" s="5"/>
      <c r="Y2081" s="5"/>
      <c r="Z2081" s="5"/>
      <c r="AA2081" s="5"/>
      <c r="AB2081" s="5"/>
      <c r="AC2081" s="5"/>
      <c r="AD2081" s="5"/>
      <c r="AE2081" s="5"/>
      <c r="AF2081" s="5"/>
      <c r="AG2081" s="5"/>
      <c r="AH2081" s="5"/>
      <c r="AI2081" s="5"/>
      <c r="AJ2081" s="5"/>
      <c r="AK2081" s="5"/>
      <c r="AL2081" s="5"/>
      <c r="AM2081" s="5"/>
      <c r="AN2081" s="5"/>
      <c r="AO2081" s="5"/>
      <c r="AP2081" s="5"/>
      <c r="AQ2081" s="5"/>
      <c r="AR2081" s="5"/>
      <c r="AS2081" s="5"/>
      <c r="AT2081" s="5"/>
      <c r="AU2081" s="5"/>
      <c r="AV2081" s="5"/>
      <c r="AW2081" s="5"/>
      <c r="AX2081" s="5"/>
      <c r="AY2081" s="5"/>
      <c r="AZ2081" s="5"/>
      <c r="BA2081" s="5"/>
      <c r="BB2081" s="5"/>
      <c r="BC2081" s="5"/>
      <c r="BD2081" s="5"/>
      <c r="BE2081" s="5"/>
      <c r="BF2081" s="5"/>
      <c r="BG2081" s="5"/>
      <c r="BH2081" s="5"/>
    </row>
    <row r="2082" spans="1:60" s="2" customFormat="1" ht="15" x14ac:dyDescent="0.25">
      <c r="A2082" t="s">
        <v>4410</v>
      </c>
      <c r="B2082" t="s">
        <v>25</v>
      </c>
      <c r="C2082" t="s">
        <v>3041</v>
      </c>
      <c r="D2082" t="s">
        <v>3041</v>
      </c>
      <c r="E2082" t="s">
        <v>116</v>
      </c>
      <c r="F2082" t="s">
        <v>1605</v>
      </c>
      <c r="G2082" t="s">
        <v>3325</v>
      </c>
      <c r="H2082" t="s">
        <v>880</v>
      </c>
      <c r="I2082" t="s">
        <v>2813</v>
      </c>
      <c r="J2082" t="s">
        <v>124</v>
      </c>
      <c r="K2082" t="s">
        <v>2195</v>
      </c>
      <c r="L2082">
        <v>0</v>
      </c>
      <c r="M2082">
        <v>796</v>
      </c>
      <c r="N2082" t="s">
        <v>10</v>
      </c>
      <c r="O2082">
        <v>10</v>
      </c>
      <c r="P2082">
        <v>100</v>
      </c>
      <c r="Q2082">
        <f t="shared" si="97"/>
        <v>1000</v>
      </c>
      <c r="R2082">
        <f t="shared" si="98"/>
        <v>1120</v>
      </c>
      <c r="S2082"/>
      <c r="T2082" s="5"/>
      <c r="U2082" s="5"/>
      <c r="V2082" s="5"/>
      <c r="W2082" s="5"/>
      <c r="X2082" s="5"/>
      <c r="Y2082" s="5"/>
      <c r="Z2082" s="5"/>
      <c r="AA2082" s="5"/>
      <c r="AB2082" s="5"/>
      <c r="AC2082" s="5"/>
      <c r="AD2082" s="5"/>
      <c r="AE2082" s="5"/>
      <c r="AF2082" s="5"/>
      <c r="AG2082" s="5"/>
      <c r="AH2082" s="5"/>
      <c r="AI2082" s="5"/>
      <c r="AJ2082" s="5"/>
      <c r="AK2082" s="5"/>
      <c r="AL2082" s="5"/>
      <c r="AM2082" s="5"/>
      <c r="AN2082" s="5"/>
      <c r="AO2082" s="5"/>
      <c r="AP2082" s="5"/>
      <c r="AQ2082" s="5"/>
      <c r="AR2082" s="5"/>
      <c r="AS2082" s="5"/>
      <c r="AT2082" s="5"/>
      <c r="AU2082" s="5"/>
      <c r="AV2082" s="5"/>
      <c r="AW2082" s="5"/>
      <c r="AX2082" s="5"/>
      <c r="AY2082" s="5"/>
      <c r="AZ2082" s="5"/>
      <c r="BA2082" s="5"/>
      <c r="BB2082" s="5"/>
      <c r="BC2082" s="5"/>
      <c r="BD2082" s="5"/>
      <c r="BE2082" s="5"/>
      <c r="BF2082" s="5"/>
      <c r="BG2082" s="5"/>
      <c r="BH2082" s="5"/>
    </row>
    <row r="2083" spans="1:60" s="2" customFormat="1" ht="15" x14ac:dyDescent="0.25">
      <c r="A2083" t="s">
        <v>4411</v>
      </c>
      <c r="B2083" t="s">
        <v>25</v>
      </c>
      <c r="C2083" t="s">
        <v>3041</v>
      </c>
      <c r="D2083" t="s">
        <v>3041</v>
      </c>
      <c r="E2083" t="s">
        <v>116</v>
      </c>
      <c r="F2083" t="s">
        <v>1605</v>
      </c>
      <c r="G2083" t="s">
        <v>3325</v>
      </c>
      <c r="H2083" t="s">
        <v>145</v>
      </c>
      <c r="I2083" t="s">
        <v>1855</v>
      </c>
      <c r="J2083" t="s">
        <v>124</v>
      </c>
      <c r="K2083" t="s">
        <v>2195</v>
      </c>
      <c r="L2083">
        <v>0</v>
      </c>
      <c r="M2083">
        <v>796</v>
      </c>
      <c r="N2083" t="s">
        <v>10</v>
      </c>
      <c r="O2083">
        <v>1</v>
      </c>
      <c r="P2083">
        <v>100</v>
      </c>
      <c r="Q2083">
        <f t="shared" si="97"/>
        <v>100</v>
      </c>
      <c r="R2083">
        <f t="shared" si="98"/>
        <v>112.00000000000001</v>
      </c>
      <c r="S2083"/>
      <c r="T2083" s="5"/>
      <c r="U2083" s="5"/>
      <c r="V2083" s="5"/>
      <c r="W2083" s="5"/>
      <c r="X2083" s="5"/>
      <c r="Y2083" s="5"/>
      <c r="Z2083" s="5"/>
      <c r="AA2083" s="5"/>
      <c r="AB2083" s="5"/>
      <c r="AC2083" s="5"/>
      <c r="AD2083" s="5"/>
      <c r="AE2083" s="5"/>
      <c r="AF2083" s="5"/>
      <c r="AG2083" s="5"/>
      <c r="AH2083" s="5"/>
      <c r="AI2083" s="5"/>
      <c r="AJ2083" s="5"/>
      <c r="AK2083" s="5"/>
      <c r="AL2083" s="5"/>
      <c r="AM2083" s="5"/>
      <c r="AN2083" s="5"/>
      <c r="AO2083" s="5"/>
      <c r="AP2083" s="5"/>
      <c r="AQ2083" s="5"/>
      <c r="AR2083" s="5"/>
      <c r="AS2083" s="5"/>
      <c r="AT2083" s="5"/>
      <c r="AU2083" s="5"/>
      <c r="AV2083" s="5"/>
      <c r="AW2083" s="5"/>
      <c r="AX2083" s="5"/>
      <c r="AY2083" s="5"/>
      <c r="AZ2083" s="5"/>
      <c r="BA2083" s="5"/>
      <c r="BB2083" s="5"/>
      <c r="BC2083" s="5"/>
      <c r="BD2083" s="5"/>
      <c r="BE2083" s="5"/>
      <c r="BF2083" s="5"/>
      <c r="BG2083" s="5"/>
      <c r="BH2083" s="5"/>
    </row>
    <row r="2084" spans="1:60" s="2" customFormat="1" ht="15" x14ac:dyDescent="0.25">
      <c r="A2084" t="s">
        <v>4412</v>
      </c>
      <c r="B2084" t="s">
        <v>25</v>
      </c>
      <c r="C2084" t="s">
        <v>3041</v>
      </c>
      <c r="D2084" t="s">
        <v>3041</v>
      </c>
      <c r="E2084" t="s">
        <v>116</v>
      </c>
      <c r="F2084" t="s">
        <v>1605</v>
      </c>
      <c r="G2084" t="s">
        <v>3325</v>
      </c>
      <c r="H2084" t="s">
        <v>128</v>
      </c>
      <c r="I2084" t="s">
        <v>614</v>
      </c>
      <c r="J2084" t="s">
        <v>124</v>
      </c>
      <c r="K2084" t="s">
        <v>2195</v>
      </c>
      <c r="L2084">
        <v>0</v>
      </c>
      <c r="M2084">
        <v>796</v>
      </c>
      <c r="N2084" t="s">
        <v>10</v>
      </c>
      <c r="O2084">
        <v>10</v>
      </c>
      <c r="P2084">
        <v>100</v>
      </c>
      <c r="Q2084">
        <f t="shared" si="97"/>
        <v>1000</v>
      </c>
      <c r="R2084">
        <f t="shared" si="98"/>
        <v>1120</v>
      </c>
      <c r="S2084"/>
      <c r="T2084" s="5"/>
      <c r="U2084" s="5"/>
      <c r="V2084" s="5"/>
      <c r="W2084" s="5"/>
      <c r="X2084" s="5"/>
      <c r="Y2084" s="5"/>
      <c r="Z2084" s="5"/>
      <c r="AA2084" s="5"/>
      <c r="AB2084" s="5"/>
      <c r="AC2084" s="5"/>
      <c r="AD2084" s="5"/>
      <c r="AE2084" s="5"/>
      <c r="AF2084" s="5"/>
      <c r="AG2084" s="5"/>
      <c r="AH2084" s="5"/>
      <c r="AI2084" s="5"/>
      <c r="AJ2084" s="5"/>
      <c r="AK2084" s="5"/>
      <c r="AL2084" s="5"/>
      <c r="AM2084" s="5"/>
      <c r="AN2084" s="5"/>
      <c r="AO2084" s="5"/>
      <c r="AP2084" s="5"/>
      <c r="AQ2084" s="5"/>
      <c r="AR2084" s="5"/>
      <c r="AS2084" s="5"/>
      <c r="AT2084" s="5"/>
      <c r="AU2084" s="5"/>
      <c r="AV2084" s="5"/>
      <c r="AW2084" s="5"/>
      <c r="AX2084" s="5"/>
      <c r="AY2084" s="5"/>
      <c r="AZ2084" s="5"/>
      <c r="BA2084" s="5"/>
      <c r="BB2084" s="5"/>
      <c r="BC2084" s="5"/>
      <c r="BD2084" s="5"/>
      <c r="BE2084" s="5"/>
      <c r="BF2084" s="5"/>
      <c r="BG2084" s="5"/>
      <c r="BH2084" s="5"/>
    </row>
    <row r="2085" spans="1:60" s="2" customFormat="1" ht="15" x14ac:dyDescent="0.25">
      <c r="A2085" t="s">
        <v>4413</v>
      </c>
      <c r="B2085" t="s">
        <v>25</v>
      </c>
      <c r="C2085" t="s">
        <v>3041</v>
      </c>
      <c r="D2085" t="s">
        <v>3041</v>
      </c>
      <c r="E2085" t="s">
        <v>116</v>
      </c>
      <c r="F2085" t="s">
        <v>1605</v>
      </c>
      <c r="G2085" t="s">
        <v>3325</v>
      </c>
      <c r="H2085" t="s">
        <v>613</v>
      </c>
      <c r="I2085" t="s">
        <v>3333</v>
      </c>
      <c r="J2085" t="s">
        <v>124</v>
      </c>
      <c r="K2085" t="s">
        <v>2195</v>
      </c>
      <c r="L2085">
        <v>0</v>
      </c>
      <c r="M2085">
        <v>796</v>
      </c>
      <c r="N2085" t="s">
        <v>10</v>
      </c>
      <c r="O2085">
        <v>15</v>
      </c>
      <c r="P2085">
        <v>100</v>
      </c>
      <c r="Q2085">
        <f t="shared" si="97"/>
        <v>1500</v>
      </c>
      <c r="R2085">
        <f t="shared" si="98"/>
        <v>1680.0000000000002</v>
      </c>
      <c r="S2085"/>
      <c r="T2085" s="5"/>
      <c r="U2085" s="5"/>
      <c r="V2085" s="5"/>
      <c r="W2085" s="5"/>
      <c r="X2085" s="5"/>
      <c r="Y2085" s="5"/>
      <c r="Z2085" s="5"/>
      <c r="AA2085" s="5"/>
      <c r="AB2085" s="5"/>
      <c r="AC2085" s="5"/>
      <c r="AD2085" s="5"/>
      <c r="AE2085" s="5"/>
      <c r="AF2085" s="5"/>
      <c r="AG2085" s="5"/>
      <c r="AH2085" s="5"/>
      <c r="AI2085" s="5"/>
      <c r="AJ2085" s="5"/>
      <c r="AK2085" s="5"/>
      <c r="AL2085" s="5"/>
      <c r="AM2085" s="5"/>
      <c r="AN2085" s="5"/>
      <c r="AO2085" s="5"/>
      <c r="AP2085" s="5"/>
      <c r="AQ2085" s="5"/>
      <c r="AR2085" s="5"/>
      <c r="AS2085" s="5"/>
      <c r="AT2085" s="5"/>
      <c r="AU2085" s="5"/>
      <c r="AV2085" s="5"/>
      <c r="AW2085" s="5"/>
      <c r="AX2085" s="5"/>
      <c r="AY2085" s="5"/>
      <c r="AZ2085" s="5"/>
      <c r="BA2085" s="5"/>
      <c r="BB2085" s="5"/>
      <c r="BC2085" s="5"/>
      <c r="BD2085" s="5"/>
      <c r="BE2085" s="5"/>
      <c r="BF2085" s="5"/>
      <c r="BG2085" s="5"/>
      <c r="BH2085" s="5"/>
    </row>
    <row r="2086" spans="1:60" s="2" customFormat="1" ht="15" x14ac:dyDescent="0.25">
      <c r="A2086" t="s">
        <v>4414</v>
      </c>
      <c r="B2086" t="s">
        <v>25</v>
      </c>
      <c r="C2086" t="s">
        <v>3041</v>
      </c>
      <c r="D2086" t="s">
        <v>3041</v>
      </c>
      <c r="E2086" t="s">
        <v>116</v>
      </c>
      <c r="F2086" t="s">
        <v>1605</v>
      </c>
      <c r="G2086" t="s">
        <v>3325</v>
      </c>
      <c r="H2086" t="s">
        <v>146</v>
      </c>
      <c r="I2086" t="s">
        <v>615</v>
      </c>
      <c r="J2086" t="s">
        <v>124</v>
      </c>
      <c r="K2086" t="s">
        <v>2195</v>
      </c>
      <c r="L2086">
        <v>0</v>
      </c>
      <c r="M2086">
        <v>796</v>
      </c>
      <c r="N2086" t="s">
        <v>10</v>
      </c>
      <c r="O2086">
        <v>5</v>
      </c>
      <c r="P2086">
        <v>100</v>
      </c>
      <c r="Q2086">
        <f t="shared" si="97"/>
        <v>500</v>
      </c>
      <c r="R2086">
        <f t="shared" si="98"/>
        <v>560</v>
      </c>
      <c r="S2086"/>
      <c r="T2086" s="5"/>
      <c r="U2086" s="5"/>
      <c r="V2086" s="5"/>
      <c r="W2086" s="5"/>
      <c r="X2086" s="5"/>
      <c r="Y2086" s="5"/>
      <c r="Z2086" s="5"/>
      <c r="AA2086" s="5"/>
      <c r="AB2086" s="5"/>
      <c r="AC2086" s="5"/>
      <c r="AD2086" s="5"/>
      <c r="AE2086" s="5"/>
      <c r="AF2086" s="5"/>
      <c r="AG2086" s="5"/>
      <c r="AH2086" s="5"/>
      <c r="AI2086" s="5"/>
      <c r="AJ2086" s="5"/>
      <c r="AK2086" s="5"/>
      <c r="AL2086" s="5"/>
      <c r="AM2086" s="5"/>
      <c r="AN2086" s="5"/>
      <c r="AO2086" s="5"/>
      <c r="AP2086" s="5"/>
      <c r="AQ2086" s="5"/>
      <c r="AR2086" s="5"/>
      <c r="AS2086" s="5"/>
      <c r="AT2086" s="5"/>
      <c r="AU2086" s="5"/>
      <c r="AV2086" s="5"/>
      <c r="AW2086" s="5"/>
      <c r="AX2086" s="5"/>
      <c r="AY2086" s="5"/>
      <c r="AZ2086" s="5"/>
      <c r="BA2086" s="5"/>
      <c r="BB2086" s="5"/>
      <c r="BC2086" s="5"/>
      <c r="BD2086" s="5"/>
      <c r="BE2086" s="5"/>
      <c r="BF2086" s="5"/>
      <c r="BG2086" s="5"/>
      <c r="BH2086" s="5"/>
    </row>
    <row r="2087" spans="1:60" s="2" customFormat="1" ht="15" x14ac:dyDescent="0.25">
      <c r="A2087" t="s">
        <v>4415</v>
      </c>
      <c r="B2087" t="s">
        <v>25</v>
      </c>
      <c r="C2087" t="s">
        <v>3041</v>
      </c>
      <c r="D2087" t="s">
        <v>3041</v>
      </c>
      <c r="E2087" t="s">
        <v>116</v>
      </c>
      <c r="F2087" t="s">
        <v>1605</v>
      </c>
      <c r="G2087" t="s">
        <v>3325</v>
      </c>
      <c r="H2087" t="s">
        <v>753</v>
      </c>
      <c r="I2087" t="s">
        <v>3346</v>
      </c>
      <c r="J2087" t="s">
        <v>124</v>
      </c>
      <c r="K2087" t="s">
        <v>2195</v>
      </c>
      <c r="L2087">
        <v>0</v>
      </c>
      <c r="M2087">
        <v>796</v>
      </c>
      <c r="N2087" t="s">
        <v>10</v>
      </c>
      <c r="O2087">
        <v>30</v>
      </c>
      <c r="P2087">
        <v>100</v>
      </c>
      <c r="Q2087">
        <f t="shared" si="97"/>
        <v>3000</v>
      </c>
      <c r="R2087">
        <f t="shared" si="98"/>
        <v>3360.0000000000005</v>
      </c>
      <c r="S2087"/>
      <c r="T2087" s="5"/>
      <c r="U2087" s="5"/>
      <c r="V2087" s="5"/>
      <c r="W2087" s="5"/>
      <c r="X2087" s="5"/>
      <c r="Y2087" s="5"/>
      <c r="Z2087" s="5"/>
      <c r="AA2087" s="5"/>
      <c r="AB2087" s="5"/>
      <c r="AC2087" s="5"/>
      <c r="AD2087" s="5"/>
      <c r="AE2087" s="5"/>
      <c r="AF2087" s="5"/>
      <c r="AG2087" s="5"/>
      <c r="AH2087" s="5"/>
      <c r="AI2087" s="5"/>
      <c r="AJ2087" s="5"/>
      <c r="AK2087" s="5"/>
      <c r="AL2087" s="5"/>
      <c r="AM2087" s="5"/>
      <c r="AN2087" s="5"/>
      <c r="AO2087" s="5"/>
      <c r="AP2087" s="5"/>
      <c r="AQ2087" s="5"/>
      <c r="AR2087" s="5"/>
      <c r="AS2087" s="5"/>
      <c r="AT2087" s="5"/>
      <c r="AU2087" s="5"/>
      <c r="AV2087" s="5"/>
      <c r="AW2087" s="5"/>
      <c r="AX2087" s="5"/>
      <c r="AY2087" s="5"/>
      <c r="AZ2087" s="5"/>
      <c r="BA2087" s="5"/>
      <c r="BB2087" s="5"/>
      <c r="BC2087" s="5"/>
      <c r="BD2087" s="5"/>
      <c r="BE2087" s="5"/>
      <c r="BF2087" s="5"/>
      <c r="BG2087" s="5"/>
      <c r="BH2087" s="5"/>
    </row>
    <row r="2088" spans="1:60" s="2" customFormat="1" ht="15" x14ac:dyDescent="0.25">
      <c r="A2088" t="s">
        <v>4416</v>
      </c>
      <c r="B2088" t="s">
        <v>25</v>
      </c>
      <c r="C2088" t="s">
        <v>3041</v>
      </c>
      <c r="D2088" t="s">
        <v>3041</v>
      </c>
      <c r="E2088" t="s">
        <v>116</v>
      </c>
      <c r="F2088" t="s">
        <v>1605</v>
      </c>
      <c r="G2088" t="s">
        <v>3325</v>
      </c>
      <c r="H2088" t="s">
        <v>757</v>
      </c>
      <c r="I2088" t="s">
        <v>3328</v>
      </c>
      <c r="J2088" t="s">
        <v>124</v>
      </c>
      <c r="K2088" t="s">
        <v>2195</v>
      </c>
      <c r="L2088">
        <v>0</v>
      </c>
      <c r="M2088">
        <v>796</v>
      </c>
      <c r="N2088" t="s">
        <v>10</v>
      </c>
      <c r="O2088">
        <v>10</v>
      </c>
      <c r="P2088">
        <v>100</v>
      </c>
      <c r="Q2088">
        <f t="shared" si="97"/>
        <v>1000</v>
      </c>
      <c r="R2088">
        <f t="shared" si="98"/>
        <v>1120</v>
      </c>
      <c r="S2088"/>
      <c r="T2088" s="5"/>
      <c r="U2088" s="5"/>
      <c r="V2088" s="5"/>
      <c r="W2088" s="5"/>
      <c r="X2088" s="5"/>
      <c r="Y2088" s="5"/>
      <c r="Z2088" s="5"/>
      <c r="AA2088" s="5"/>
      <c r="AB2088" s="5"/>
      <c r="AC2088" s="5"/>
      <c r="AD2088" s="5"/>
      <c r="AE2088" s="5"/>
      <c r="AF2088" s="5"/>
      <c r="AG2088" s="5"/>
      <c r="AH2088" s="5"/>
      <c r="AI2088" s="5"/>
      <c r="AJ2088" s="5"/>
      <c r="AK2088" s="5"/>
      <c r="AL2088" s="5"/>
      <c r="AM2088" s="5"/>
      <c r="AN2088" s="5"/>
      <c r="AO2088" s="5"/>
      <c r="AP2088" s="5"/>
      <c r="AQ2088" s="5"/>
      <c r="AR2088" s="5"/>
      <c r="AS2088" s="5"/>
      <c r="AT2088" s="5"/>
      <c r="AU2088" s="5"/>
      <c r="AV2088" s="5"/>
      <c r="AW2088" s="5"/>
      <c r="AX2088" s="5"/>
      <c r="AY2088" s="5"/>
      <c r="AZ2088" s="5"/>
      <c r="BA2088" s="5"/>
      <c r="BB2088" s="5"/>
      <c r="BC2088" s="5"/>
      <c r="BD2088" s="5"/>
      <c r="BE2088" s="5"/>
      <c r="BF2088" s="5"/>
      <c r="BG2088" s="5"/>
      <c r="BH2088" s="5"/>
    </row>
    <row r="2089" spans="1:60" s="2" customFormat="1" ht="15" x14ac:dyDescent="0.25">
      <c r="A2089" t="s">
        <v>4417</v>
      </c>
      <c r="B2089" t="s">
        <v>25</v>
      </c>
      <c r="C2089" t="s">
        <v>3041</v>
      </c>
      <c r="D2089" t="s">
        <v>3041</v>
      </c>
      <c r="E2089" t="s">
        <v>116</v>
      </c>
      <c r="F2089" t="s">
        <v>1605</v>
      </c>
      <c r="G2089" t="s">
        <v>3325</v>
      </c>
      <c r="H2089" t="s">
        <v>128</v>
      </c>
      <c r="I2089" t="s">
        <v>4651</v>
      </c>
      <c r="J2089" t="s">
        <v>124</v>
      </c>
      <c r="K2089" t="s">
        <v>2195</v>
      </c>
      <c r="L2089">
        <v>0</v>
      </c>
      <c r="M2089">
        <v>796</v>
      </c>
      <c r="N2089" t="s">
        <v>10</v>
      </c>
      <c r="O2089">
        <v>75</v>
      </c>
      <c r="P2089">
        <v>100</v>
      </c>
      <c r="Q2089">
        <f t="shared" si="97"/>
        <v>7500</v>
      </c>
      <c r="R2089">
        <f t="shared" si="98"/>
        <v>8400</v>
      </c>
      <c r="S2089"/>
      <c r="T2089" s="5"/>
      <c r="U2089" s="5"/>
      <c r="V2089" s="5"/>
      <c r="W2089" s="5"/>
      <c r="X2089" s="5"/>
      <c r="Y2089" s="5"/>
      <c r="Z2089" s="5"/>
      <c r="AA2089" s="5"/>
      <c r="AB2089" s="5"/>
      <c r="AC2089" s="5"/>
      <c r="AD2089" s="5"/>
      <c r="AE2089" s="5"/>
      <c r="AF2089" s="5"/>
      <c r="AG2089" s="5"/>
      <c r="AH2089" s="5"/>
      <c r="AI2089" s="5"/>
      <c r="AJ2089" s="5"/>
      <c r="AK2089" s="5"/>
      <c r="AL2089" s="5"/>
      <c r="AM2089" s="5"/>
      <c r="AN2089" s="5"/>
      <c r="AO2089" s="5"/>
      <c r="AP2089" s="5"/>
      <c r="AQ2089" s="5"/>
      <c r="AR2089" s="5"/>
      <c r="AS2089" s="5"/>
      <c r="AT2089" s="5"/>
      <c r="AU2089" s="5"/>
      <c r="AV2089" s="5"/>
      <c r="AW2089" s="5"/>
      <c r="AX2089" s="5"/>
      <c r="AY2089" s="5"/>
      <c r="AZ2089" s="5"/>
      <c r="BA2089" s="5"/>
      <c r="BB2089" s="5"/>
      <c r="BC2089" s="5"/>
      <c r="BD2089" s="5"/>
      <c r="BE2089" s="5"/>
      <c r="BF2089" s="5"/>
      <c r="BG2089" s="5"/>
      <c r="BH2089" s="5"/>
    </row>
    <row r="2090" spans="1:60" s="2" customFormat="1" ht="15" x14ac:dyDescent="0.25">
      <c r="A2090" t="s">
        <v>4418</v>
      </c>
      <c r="B2090" t="s">
        <v>25</v>
      </c>
      <c r="C2090" t="s">
        <v>3041</v>
      </c>
      <c r="D2090" t="s">
        <v>3041</v>
      </c>
      <c r="E2090" t="s">
        <v>116</v>
      </c>
      <c r="F2090" t="s">
        <v>1605</v>
      </c>
      <c r="G2090" t="s">
        <v>3325</v>
      </c>
      <c r="H2090" t="s">
        <v>129</v>
      </c>
      <c r="I2090" t="s">
        <v>3337</v>
      </c>
      <c r="J2090" t="s">
        <v>124</v>
      </c>
      <c r="K2090" t="s">
        <v>2195</v>
      </c>
      <c r="L2090">
        <v>0</v>
      </c>
      <c r="M2090">
        <v>796</v>
      </c>
      <c r="N2090" t="s">
        <v>10</v>
      </c>
      <c r="O2090">
        <v>10</v>
      </c>
      <c r="P2090">
        <v>100</v>
      </c>
      <c r="Q2090">
        <f t="shared" si="97"/>
        <v>1000</v>
      </c>
      <c r="R2090">
        <f t="shared" si="98"/>
        <v>1120</v>
      </c>
      <c r="S2090"/>
      <c r="T2090" s="5"/>
      <c r="U2090" s="5"/>
      <c r="V2090" s="5"/>
      <c r="W2090" s="5"/>
      <c r="X2090" s="5"/>
      <c r="Y2090" s="5"/>
      <c r="Z2090" s="5"/>
      <c r="AA2090" s="5"/>
      <c r="AB2090" s="5"/>
      <c r="AC2090" s="5"/>
      <c r="AD2090" s="5"/>
      <c r="AE2090" s="5"/>
      <c r="AF2090" s="5"/>
      <c r="AG2090" s="5"/>
      <c r="AH2090" s="5"/>
      <c r="AI2090" s="5"/>
      <c r="AJ2090" s="5"/>
      <c r="AK2090" s="5"/>
      <c r="AL2090" s="5"/>
      <c r="AM2090" s="5"/>
      <c r="AN2090" s="5"/>
      <c r="AO2090" s="5"/>
      <c r="AP2090" s="5"/>
      <c r="AQ2090" s="5"/>
      <c r="AR2090" s="5"/>
      <c r="AS2090" s="5"/>
      <c r="AT2090" s="5"/>
      <c r="AU2090" s="5"/>
      <c r="AV2090" s="5"/>
      <c r="AW2090" s="5"/>
      <c r="AX2090" s="5"/>
      <c r="AY2090" s="5"/>
      <c r="AZ2090" s="5"/>
      <c r="BA2090" s="5"/>
      <c r="BB2090" s="5"/>
      <c r="BC2090" s="5"/>
      <c r="BD2090" s="5"/>
      <c r="BE2090" s="5"/>
      <c r="BF2090" s="5"/>
      <c r="BG2090" s="5"/>
      <c r="BH2090" s="5"/>
    </row>
    <row r="2091" spans="1:60" s="2" customFormat="1" ht="15" x14ac:dyDescent="0.25">
      <c r="A2091" t="s">
        <v>4419</v>
      </c>
      <c r="B2091" t="s">
        <v>25</v>
      </c>
      <c r="C2091" t="s">
        <v>3041</v>
      </c>
      <c r="D2091" t="s">
        <v>3042</v>
      </c>
      <c r="E2091" t="s">
        <v>116</v>
      </c>
      <c r="F2091" t="s">
        <v>1605</v>
      </c>
      <c r="G2091" t="s">
        <v>3325</v>
      </c>
      <c r="H2091" t="s">
        <v>613</v>
      </c>
      <c r="I2091" t="s">
        <v>2660</v>
      </c>
      <c r="J2091" t="s">
        <v>124</v>
      </c>
      <c r="K2091" t="s">
        <v>2195</v>
      </c>
      <c r="L2091">
        <v>0</v>
      </c>
      <c r="M2091">
        <v>796</v>
      </c>
      <c r="N2091" t="s">
        <v>10</v>
      </c>
      <c r="O2091">
        <v>20</v>
      </c>
      <c r="P2091">
        <v>100</v>
      </c>
      <c r="Q2091">
        <f t="shared" si="97"/>
        <v>2000</v>
      </c>
      <c r="R2091">
        <f t="shared" si="98"/>
        <v>2240</v>
      </c>
      <c r="S2091"/>
      <c r="T2091" s="5"/>
      <c r="U2091" s="5"/>
      <c r="V2091" s="5"/>
      <c r="W2091" s="5"/>
      <c r="X2091" s="5"/>
      <c r="Y2091" s="5"/>
      <c r="Z2091" s="5"/>
      <c r="AA2091" s="5"/>
      <c r="AB2091" s="5"/>
      <c r="AC2091" s="5"/>
      <c r="AD2091" s="5"/>
      <c r="AE2091" s="5"/>
      <c r="AF2091" s="5"/>
      <c r="AG2091" s="5"/>
      <c r="AH2091" s="5"/>
      <c r="AI2091" s="5"/>
      <c r="AJ2091" s="5"/>
      <c r="AK2091" s="5"/>
      <c r="AL2091" s="5"/>
      <c r="AM2091" s="5"/>
      <c r="AN2091" s="5"/>
      <c r="AO2091" s="5"/>
      <c r="AP2091" s="5"/>
      <c r="AQ2091" s="5"/>
      <c r="AR2091" s="5"/>
      <c r="AS2091" s="5"/>
      <c r="AT2091" s="5"/>
      <c r="AU2091" s="5"/>
      <c r="AV2091" s="5"/>
      <c r="AW2091" s="5"/>
      <c r="AX2091" s="5"/>
      <c r="AY2091" s="5"/>
      <c r="AZ2091" s="5"/>
      <c r="BA2091" s="5"/>
      <c r="BB2091" s="5"/>
      <c r="BC2091" s="5"/>
      <c r="BD2091" s="5"/>
      <c r="BE2091" s="5"/>
      <c r="BF2091" s="5"/>
      <c r="BG2091" s="5"/>
      <c r="BH2091" s="5"/>
    </row>
    <row r="2092" spans="1:60" s="2" customFormat="1" ht="15" x14ac:dyDescent="0.25">
      <c r="A2092" t="s">
        <v>4420</v>
      </c>
      <c r="B2092" t="s">
        <v>25</v>
      </c>
      <c r="C2092" t="s">
        <v>3041</v>
      </c>
      <c r="D2092" t="s">
        <v>3043</v>
      </c>
      <c r="E2092" t="s">
        <v>116</v>
      </c>
      <c r="F2092" t="s">
        <v>1605</v>
      </c>
      <c r="G2092" t="s">
        <v>3325</v>
      </c>
      <c r="H2092" t="s">
        <v>131</v>
      </c>
      <c r="I2092" t="s">
        <v>3326</v>
      </c>
      <c r="J2092" t="s">
        <v>124</v>
      </c>
      <c r="K2092" t="s">
        <v>2195</v>
      </c>
      <c r="L2092">
        <v>0</v>
      </c>
      <c r="M2092">
        <v>796</v>
      </c>
      <c r="N2092" t="s">
        <v>10</v>
      </c>
      <c r="O2092">
        <v>10</v>
      </c>
      <c r="P2092">
        <v>100</v>
      </c>
      <c r="Q2092">
        <f t="shared" si="97"/>
        <v>1000</v>
      </c>
      <c r="R2092">
        <f t="shared" si="98"/>
        <v>1120</v>
      </c>
      <c r="S2092"/>
      <c r="T2092" s="5"/>
      <c r="U2092" s="5"/>
      <c r="V2092" s="5"/>
      <c r="W2092" s="5"/>
      <c r="X2092" s="5"/>
      <c r="Y2092" s="5"/>
      <c r="Z2092" s="5"/>
      <c r="AA2092" s="5"/>
      <c r="AB2092" s="5"/>
      <c r="AC2092" s="5"/>
      <c r="AD2092" s="5"/>
      <c r="AE2092" s="5"/>
      <c r="AF2092" s="5"/>
      <c r="AG2092" s="5"/>
      <c r="AH2092" s="5"/>
      <c r="AI2092" s="5"/>
      <c r="AJ2092" s="5"/>
      <c r="AK2092" s="5"/>
      <c r="AL2092" s="5"/>
      <c r="AM2092" s="5"/>
      <c r="AN2092" s="5"/>
      <c r="AO2092" s="5"/>
      <c r="AP2092" s="5"/>
      <c r="AQ2092" s="5"/>
      <c r="AR2092" s="5"/>
      <c r="AS2092" s="5"/>
      <c r="AT2092" s="5"/>
      <c r="AU2092" s="5"/>
      <c r="AV2092" s="5"/>
      <c r="AW2092" s="5"/>
      <c r="AX2092" s="5"/>
      <c r="AY2092" s="5"/>
      <c r="AZ2092" s="5"/>
      <c r="BA2092" s="5"/>
      <c r="BB2092" s="5"/>
      <c r="BC2092" s="5"/>
      <c r="BD2092" s="5"/>
      <c r="BE2092" s="5"/>
      <c r="BF2092" s="5"/>
      <c r="BG2092" s="5"/>
      <c r="BH2092" s="5"/>
    </row>
    <row r="2093" spans="1:60" s="2" customFormat="1" ht="15" x14ac:dyDescent="0.25">
      <c r="A2093" t="s">
        <v>4421</v>
      </c>
      <c r="B2093" t="s">
        <v>25</v>
      </c>
      <c r="C2093" t="s">
        <v>3044</v>
      </c>
      <c r="D2093" t="s">
        <v>3044</v>
      </c>
      <c r="E2093" t="s">
        <v>116</v>
      </c>
      <c r="F2093" t="s">
        <v>1605</v>
      </c>
      <c r="G2093" t="s">
        <v>3325</v>
      </c>
      <c r="H2093" t="s">
        <v>146</v>
      </c>
      <c r="I2093" t="s">
        <v>615</v>
      </c>
      <c r="J2093" t="s">
        <v>124</v>
      </c>
      <c r="K2093" t="s">
        <v>2195</v>
      </c>
      <c r="L2093">
        <v>0</v>
      </c>
      <c r="M2093">
        <v>796</v>
      </c>
      <c r="N2093" t="s">
        <v>10</v>
      </c>
      <c r="O2093">
        <v>1</v>
      </c>
      <c r="P2093">
        <v>750</v>
      </c>
      <c r="Q2093">
        <f t="shared" si="97"/>
        <v>750</v>
      </c>
      <c r="R2093">
        <f t="shared" si="98"/>
        <v>840.00000000000011</v>
      </c>
      <c r="S2093"/>
      <c r="T2093" s="5"/>
      <c r="U2093" s="5"/>
      <c r="V2093" s="5"/>
      <c r="W2093" s="5"/>
      <c r="X2093" s="5"/>
      <c r="Y2093" s="5"/>
      <c r="Z2093" s="5"/>
      <c r="AA2093" s="5"/>
      <c r="AB2093" s="5"/>
      <c r="AC2093" s="5"/>
      <c r="AD2093" s="5"/>
      <c r="AE2093" s="5"/>
      <c r="AF2093" s="5"/>
      <c r="AG2093" s="5"/>
      <c r="AH2093" s="5"/>
      <c r="AI2093" s="5"/>
      <c r="AJ2093" s="5"/>
      <c r="AK2093" s="5"/>
      <c r="AL2093" s="5"/>
      <c r="AM2093" s="5"/>
      <c r="AN2093" s="5"/>
      <c r="AO2093" s="5"/>
      <c r="AP2093" s="5"/>
      <c r="AQ2093" s="5"/>
      <c r="AR2093" s="5"/>
      <c r="AS2093" s="5"/>
      <c r="AT2093" s="5"/>
      <c r="AU2093" s="5"/>
      <c r="AV2093" s="5"/>
      <c r="AW2093" s="5"/>
      <c r="AX2093" s="5"/>
      <c r="AY2093" s="5"/>
      <c r="AZ2093" s="5"/>
      <c r="BA2093" s="5"/>
      <c r="BB2093" s="5"/>
      <c r="BC2093" s="5"/>
      <c r="BD2093" s="5"/>
      <c r="BE2093" s="5"/>
      <c r="BF2093" s="5"/>
      <c r="BG2093" s="5"/>
      <c r="BH2093" s="5"/>
    </row>
    <row r="2094" spans="1:60" s="2" customFormat="1" ht="15" x14ac:dyDescent="0.25">
      <c r="A2094" t="s">
        <v>4422</v>
      </c>
      <c r="B2094" t="s">
        <v>25</v>
      </c>
      <c r="C2094" t="s">
        <v>1839</v>
      </c>
      <c r="D2094" t="s">
        <v>3045</v>
      </c>
      <c r="E2094" t="s">
        <v>116</v>
      </c>
      <c r="F2094" t="s">
        <v>1605</v>
      </c>
      <c r="G2094" t="s">
        <v>3325</v>
      </c>
      <c r="H2094" t="s">
        <v>4652</v>
      </c>
      <c r="I2094" t="s">
        <v>3345</v>
      </c>
      <c r="J2094" t="s">
        <v>124</v>
      </c>
      <c r="K2094" t="s">
        <v>2195</v>
      </c>
      <c r="L2094">
        <v>0</v>
      </c>
      <c r="M2094">
        <v>796</v>
      </c>
      <c r="N2094" t="s">
        <v>10</v>
      </c>
      <c r="O2094">
        <v>100</v>
      </c>
      <c r="P2094">
        <v>10320</v>
      </c>
      <c r="Q2094">
        <f t="shared" si="97"/>
        <v>1032000</v>
      </c>
      <c r="R2094">
        <f t="shared" si="98"/>
        <v>1155840</v>
      </c>
      <c r="S2094"/>
      <c r="T2094" s="5"/>
      <c r="U2094" s="5"/>
      <c r="V2094" s="5"/>
      <c r="W2094" s="5"/>
      <c r="X2094" s="5"/>
      <c r="Y2094" s="5"/>
      <c r="Z2094" s="5"/>
      <c r="AA2094" s="5"/>
      <c r="AB2094" s="5"/>
      <c r="AC2094" s="5"/>
      <c r="AD2094" s="5"/>
      <c r="AE2094" s="5"/>
      <c r="AF2094" s="5"/>
      <c r="AG2094" s="5"/>
      <c r="AH2094" s="5"/>
      <c r="AI2094" s="5"/>
      <c r="AJ2094" s="5"/>
      <c r="AK2094" s="5"/>
      <c r="AL2094" s="5"/>
      <c r="AM2094" s="5"/>
      <c r="AN2094" s="5"/>
      <c r="AO2094" s="5"/>
      <c r="AP2094" s="5"/>
      <c r="AQ2094" s="5"/>
      <c r="AR2094" s="5"/>
      <c r="AS2094" s="5"/>
      <c r="AT2094" s="5"/>
      <c r="AU2094" s="5"/>
      <c r="AV2094" s="5"/>
      <c r="AW2094" s="5"/>
      <c r="AX2094" s="5"/>
      <c r="AY2094" s="5"/>
      <c r="AZ2094" s="5"/>
      <c r="BA2094" s="5"/>
      <c r="BB2094" s="5"/>
      <c r="BC2094" s="5"/>
      <c r="BD2094" s="5"/>
      <c r="BE2094" s="5"/>
      <c r="BF2094" s="5"/>
      <c r="BG2094" s="5"/>
      <c r="BH2094" s="5"/>
    </row>
    <row r="2095" spans="1:60" s="2" customFormat="1" ht="15" x14ac:dyDescent="0.25">
      <c r="A2095" t="s">
        <v>4423</v>
      </c>
      <c r="B2095" t="s">
        <v>25</v>
      </c>
      <c r="C2095" t="s">
        <v>1839</v>
      </c>
      <c r="D2095" t="s">
        <v>3046</v>
      </c>
      <c r="E2095" t="s">
        <v>116</v>
      </c>
      <c r="F2095" t="s">
        <v>1605</v>
      </c>
      <c r="G2095" t="s">
        <v>3325</v>
      </c>
      <c r="H2095" t="s">
        <v>126</v>
      </c>
      <c r="I2095" t="s">
        <v>2211</v>
      </c>
      <c r="J2095" t="s">
        <v>124</v>
      </c>
      <c r="K2095" t="s">
        <v>2195</v>
      </c>
      <c r="L2095">
        <v>0</v>
      </c>
      <c r="M2095">
        <v>796</v>
      </c>
      <c r="N2095" t="s">
        <v>10</v>
      </c>
      <c r="O2095">
        <v>150</v>
      </c>
      <c r="P2095">
        <v>400</v>
      </c>
      <c r="Q2095">
        <f t="shared" si="97"/>
        <v>60000</v>
      </c>
      <c r="R2095">
        <f t="shared" si="98"/>
        <v>67200</v>
      </c>
      <c r="S2095"/>
      <c r="T2095" s="5"/>
      <c r="U2095" s="5"/>
      <c r="V2095" s="5"/>
      <c r="W2095" s="5"/>
      <c r="X2095" s="5"/>
      <c r="Y2095" s="5"/>
      <c r="Z2095" s="5"/>
      <c r="AA2095" s="5"/>
      <c r="AB2095" s="5"/>
      <c r="AC2095" s="5"/>
      <c r="AD2095" s="5"/>
      <c r="AE2095" s="5"/>
      <c r="AF2095" s="5"/>
      <c r="AG2095" s="5"/>
      <c r="AH2095" s="5"/>
      <c r="AI2095" s="5"/>
      <c r="AJ2095" s="5"/>
      <c r="AK2095" s="5"/>
      <c r="AL2095" s="5"/>
      <c r="AM2095" s="5"/>
      <c r="AN2095" s="5"/>
      <c r="AO2095" s="5"/>
      <c r="AP2095" s="5"/>
      <c r="AQ2095" s="5"/>
      <c r="AR2095" s="5"/>
      <c r="AS2095" s="5"/>
      <c r="AT2095" s="5"/>
      <c r="AU2095" s="5"/>
      <c r="AV2095" s="5"/>
      <c r="AW2095" s="5"/>
      <c r="AX2095" s="5"/>
      <c r="AY2095" s="5"/>
      <c r="AZ2095" s="5"/>
      <c r="BA2095" s="5"/>
      <c r="BB2095" s="5"/>
      <c r="BC2095" s="5"/>
      <c r="BD2095" s="5"/>
      <c r="BE2095" s="5"/>
      <c r="BF2095" s="5"/>
      <c r="BG2095" s="5"/>
      <c r="BH2095" s="5"/>
    </row>
    <row r="2096" spans="1:60" s="2" customFormat="1" ht="15" x14ac:dyDescent="0.25">
      <c r="A2096" t="s">
        <v>4424</v>
      </c>
      <c r="B2096" t="s">
        <v>25</v>
      </c>
      <c r="C2096" t="s">
        <v>1839</v>
      </c>
      <c r="D2096" t="s">
        <v>3046</v>
      </c>
      <c r="E2096" t="s">
        <v>116</v>
      </c>
      <c r="F2096" t="s">
        <v>1605</v>
      </c>
      <c r="G2096" t="s">
        <v>3325</v>
      </c>
      <c r="H2096" t="s">
        <v>146</v>
      </c>
      <c r="I2096" t="s">
        <v>615</v>
      </c>
      <c r="J2096" t="s">
        <v>124</v>
      </c>
      <c r="K2096" t="s">
        <v>2195</v>
      </c>
      <c r="L2096">
        <v>0</v>
      </c>
      <c r="M2096">
        <v>796</v>
      </c>
      <c r="N2096" t="s">
        <v>10</v>
      </c>
      <c r="O2096">
        <v>100</v>
      </c>
      <c r="P2096">
        <v>745</v>
      </c>
      <c r="Q2096">
        <f t="shared" si="97"/>
        <v>74500</v>
      </c>
      <c r="R2096">
        <f t="shared" si="98"/>
        <v>83440.000000000015</v>
      </c>
      <c r="S2096"/>
      <c r="T2096" s="5"/>
      <c r="U2096" s="5"/>
      <c r="V2096" s="5"/>
      <c r="W2096" s="5"/>
      <c r="X2096" s="5"/>
      <c r="Y2096" s="5"/>
      <c r="Z2096" s="5"/>
      <c r="AA2096" s="5"/>
      <c r="AB2096" s="5"/>
      <c r="AC2096" s="5"/>
      <c r="AD2096" s="5"/>
      <c r="AE2096" s="5"/>
      <c r="AF2096" s="5"/>
      <c r="AG2096" s="5"/>
      <c r="AH2096" s="5"/>
      <c r="AI2096" s="5"/>
      <c r="AJ2096" s="5"/>
      <c r="AK2096" s="5"/>
      <c r="AL2096" s="5"/>
      <c r="AM2096" s="5"/>
      <c r="AN2096" s="5"/>
      <c r="AO2096" s="5"/>
      <c r="AP2096" s="5"/>
      <c r="AQ2096" s="5"/>
      <c r="AR2096" s="5"/>
      <c r="AS2096" s="5"/>
      <c r="AT2096" s="5"/>
      <c r="AU2096" s="5"/>
      <c r="AV2096" s="5"/>
      <c r="AW2096" s="5"/>
      <c r="AX2096" s="5"/>
      <c r="AY2096" s="5"/>
      <c r="AZ2096" s="5"/>
      <c r="BA2096" s="5"/>
      <c r="BB2096" s="5"/>
      <c r="BC2096" s="5"/>
      <c r="BD2096" s="5"/>
      <c r="BE2096" s="5"/>
      <c r="BF2096" s="5"/>
      <c r="BG2096" s="5"/>
      <c r="BH2096" s="5"/>
    </row>
    <row r="2097" spans="1:60" s="2" customFormat="1" ht="15" x14ac:dyDescent="0.25">
      <c r="A2097" t="s">
        <v>4425</v>
      </c>
      <c r="B2097" t="s">
        <v>25</v>
      </c>
      <c r="C2097" t="s">
        <v>1839</v>
      </c>
      <c r="D2097" t="s">
        <v>3046</v>
      </c>
      <c r="E2097" t="s">
        <v>116</v>
      </c>
      <c r="F2097" t="s">
        <v>1605</v>
      </c>
      <c r="G2097" t="s">
        <v>3325</v>
      </c>
      <c r="H2097" t="s">
        <v>757</v>
      </c>
      <c r="I2097" t="s">
        <v>3328</v>
      </c>
      <c r="J2097" t="s">
        <v>124</v>
      </c>
      <c r="K2097" t="s">
        <v>2195</v>
      </c>
      <c r="L2097">
        <v>0</v>
      </c>
      <c r="M2097">
        <v>796</v>
      </c>
      <c r="N2097" t="s">
        <v>10</v>
      </c>
      <c r="O2097">
        <v>250</v>
      </c>
      <c r="P2097">
        <v>650</v>
      </c>
      <c r="Q2097">
        <f t="shared" si="97"/>
        <v>162500</v>
      </c>
      <c r="R2097">
        <f t="shared" si="98"/>
        <v>182000.00000000003</v>
      </c>
      <c r="S2097"/>
      <c r="T2097" s="5"/>
      <c r="U2097" s="5"/>
      <c r="V2097" s="5"/>
      <c r="W2097" s="5"/>
      <c r="X2097" s="5"/>
      <c r="Y2097" s="5"/>
      <c r="Z2097" s="5"/>
      <c r="AA2097" s="5"/>
      <c r="AB2097" s="5"/>
      <c r="AC2097" s="5"/>
      <c r="AD2097" s="5"/>
      <c r="AE2097" s="5"/>
      <c r="AF2097" s="5"/>
      <c r="AG2097" s="5"/>
      <c r="AH2097" s="5"/>
      <c r="AI2097" s="5"/>
      <c r="AJ2097" s="5"/>
      <c r="AK2097" s="5"/>
      <c r="AL2097" s="5"/>
      <c r="AM2097" s="5"/>
      <c r="AN2097" s="5"/>
      <c r="AO2097" s="5"/>
      <c r="AP2097" s="5"/>
      <c r="AQ2097" s="5"/>
      <c r="AR2097" s="5"/>
      <c r="AS2097" s="5"/>
      <c r="AT2097" s="5"/>
      <c r="AU2097" s="5"/>
      <c r="AV2097" s="5"/>
      <c r="AW2097" s="5"/>
      <c r="AX2097" s="5"/>
      <c r="AY2097" s="5"/>
      <c r="AZ2097" s="5"/>
      <c r="BA2097" s="5"/>
      <c r="BB2097" s="5"/>
      <c r="BC2097" s="5"/>
      <c r="BD2097" s="5"/>
      <c r="BE2097" s="5"/>
      <c r="BF2097" s="5"/>
      <c r="BG2097" s="5"/>
      <c r="BH2097" s="5"/>
    </row>
    <row r="2098" spans="1:60" s="2" customFormat="1" ht="15" x14ac:dyDescent="0.25">
      <c r="A2098" t="s">
        <v>4426</v>
      </c>
      <c r="B2098" t="s">
        <v>25</v>
      </c>
      <c r="C2098" t="s">
        <v>1839</v>
      </c>
      <c r="D2098" t="s">
        <v>3047</v>
      </c>
      <c r="E2098" t="s">
        <v>116</v>
      </c>
      <c r="F2098" t="s">
        <v>1605</v>
      </c>
      <c r="G2098" t="s">
        <v>3325</v>
      </c>
      <c r="H2098" t="s">
        <v>880</v>
      </c>
      <c r="I2098" t="s">
        <v>3332</v>
      </c>
      <c r="J2098" t="s">
        <v>124</v>
      </c>
      <c r="K2098" t="s">
        <v>2195</v>
      </c>
      <c r="L2098">
        <v>0</v>
      </c>
      <c r="M2098">
        <v>796</v>
      </c>
      <c r="N2098" t="s">
        <v>10</v>
      </c>
      <c r="O2098">
        <v>200</v>
      </c>
      <c r="P2098">
        <v>700</v>
      </c>
      <c r="Q2098">
        <f t="shared" si="97"/>
        <v>140000</v>
      </c>
      <c r="R2098">
        <f t="shared" si="98"/>
        <v>156800.00000000003</v>
      </c>
      <c r="S2098"/>
      <c r="T2098" s="5"/>
      <c r="U2098" s="5"/>
      <c r="V2098" s="5"/>
      <c r="W2098" s="5"/>
      <c r="X2098" s="5"/>
      <c r="Y2098" s="5"/>
      <c r="Z2098" s="5"/>
      <c r="AA2098" s="5"/>
      <c r="AB2098" s="5"/>
      <c r="AC2098" s="5"/>
      <c r="AD2098" s="5"/>
      <c r="AE2098" s="5"/>
      <c r="AF2098" s="5"/>
      <c r="AG2098" s="5"/>
      <c r="AH2098" s="5"/>
      <c r="AI2098" s="5"/>
      <c r="AJ2098" s="5"/>
      <c r="AK2098" s="5"/>
      <c r="AL2098" s="5"/>
      <c r="AM2098" s="5"/>
      <c r="AN2098" s="5"/>
      <c r="AO2098" s="5"/>
      <c r="AP2098" s="5"/>
      <c r="AQ2098" s="5"/>
      <c r="AR2098" s="5"/>
      <c r="AS2098" s="5"/>
      <c r="AT2098" s="5"/>
      <c r="AU2098" s="5"/>
      <c r="AV2098" s="5"/>
      <c r="AW2098" s="5"/>
      <c r="AX2098" s="5"/>
      <c r="AY2098" s="5"/>
      <c r="AZ2098" s="5"/>
      <c r="BA2098" s="5"/>
      <c r="BB2098" s="5"/>
      <c r="BC2098" s="5"/>
      <c r="BD2098" s="5"/>
      <c r="BE2098" s="5"/>
      <c r="BF2098" s="5"/>
      <c r="BG2098" s="5"/>
      <c r="BH2098" s="5"/>
    </row>
    <row r="2099" spans="1:60" s="2" customFormat="1" ht="15" x14ac:dyDescent="0.25">
      <c r="A2099" t="s">
        <v>4427</v>
      </c>
      <c r="B2099" t="s">
        <v>25</v>
      </c>
      <c r="C2099" t="s">
        <v>1839</v>
      </c>
      <c r="D2099" t="s">
        <v>3047</v>
      </c>
      <c r="E2099" t="s">
        <v>116</v>
      </c>
      <c r="F2099" t="s">
        <v>1605</v>
      </c>
      <c r="G2099" t="s">
        <v>3325</v>
      </c>
      <c r="H2099" t="s">
        <v>756</v>
      </c>
      <c r="I2099" t="s">
        <v>3344</v>
      </c>
      <c r="J2099" t="s">
        <v>124</v>
      </c>
      <c r="K2099" t="s">
        <v>2195</v>
      </c>
      <c r="L2099">
        <v>0</v>
      </c>
      <c r="M2099">
        <v>796</v>
      </c>
      <c r="N2099" t="s">
        <v>10</v>
      </c>
      <c r="O2099">
        <v>200</v>
      </c>
      <c r="P2099">
        <v>700</v>
      </c>
      <c r="Q2099">
        <f t="shared" si="97"/>
        <v>140000</v>
      </c>
      <c r="R2099">
        <f t="shared" si="98"/>
        <v>156800.00000000003</v>
      </c>
      <c r="S2099"/>
      <c r="T2099" s="5"/>
      <c r="U2099" s="5"/>
      <c r="V2099" s="5"/>
      <c r="W2099" s="5"/>
      <c r="X2099" s="5"/>
      <c r="Y2099" s="5"/>
      <c r="Z2099" s="5"/>
      <c r="AA2099" s="5"/>
      <c r="AB2099" s="5"/>
      <c r="AC2099" s="5"/>
      <c r="AD2099" s="5"/>
      <c r="AE2099" s="5"/>
      <c r="AF2099" s="5"/>
      <c r="AG2099" s="5"/>
      <c r="AH2099" s="5"/>
      <c r="AI2099" s="5"/>
      <c r="AJ2099" s="5"/>
      <c r="AK2099" s="5"/>
      <c r="AL2099" s="5"/>
      <c r="AM2099" s="5"/>
      <c r="AN2099" s="5"/>
      <c r="AO2099" s="5"/>
      <c r="AP2099" s="5"/>
      <c r="AQ2099" s="5"/>
      <c r="AR2099" s="5"/>
      <c r="AS2099" s="5"/>
      <c r="AT2099" s="5"/>
      <c r="AU2099" s="5"/>
      <c r="AV2099" s="5"/>
      <c r="AW2099" s="5"/>
      <c r="AX2099" s="5"/>
      <c r="AY2099" s="5"/>
      <c r="AZ2099" s="5"/>
      <c r="BA2099" s="5"/>
      <c r="BB2099" s="5"/>
      <c r="BC2099" s="5"/>
      <c r="BD2099" s="5"/>
      <c r="BE2099" s="5"/>
      <c r="BF2099" s="5"/>
      <c r="BG2099" s="5"/>
      <c r="BH2099" s="5"/>
    </row>
    <row r="2100" spans="1:60" s="2" customFormat="1" ht="15" x14ac:dyDescent="0.25">
      <c r="A2100" t="s">
        <v>4428</v>
      </c>
      <c r="B2100" t="s">
        <v>25</v>
      </c>
      <c r="C2100" t="s">
        <v>1839</v>
      </c>
      <c r="D2100" t="s">
        <v>3047</v>
      </c>
      <c r="E2100" t="s">
        <v>116</v>
      </c>
      <c r="F2100" t="s">
        <v>1605</v>
      </c>
      <c r="G2100" t="s">
        <v>3325</v>
      </c>
      <c r="H2100" t="s">
        <v>146</v>
      </c>
      <c r="I2100" t="s">
        <v>3336</v>
      </c>
      <c r="J2100" t="s">
        <v>124</v>
      </c>
      <c r="K2100" t="s">
        <v>2195</v>
      </c>
      <c r="L2100">
        <v>0</v>
      </c>
      <c r="M2100">
        <v>796</v>
      </c>
      <c r="N2100" t="s">
        <v>10</v>
      </c>
      <c r="O2100">
        <v>150</v>
      </c>
      <c r="P2100">
        <v>700</v>
      </c>
      <c r="Q2100">
        <f t="shared" si="97"/>
        <v>105000</v>
      </c>
      <c r="R2100">
        <f t="shared" si="98"/>
        <v>117600.00000000001</v>
      </c>
      <c r="S2100"/>
      <c r="T2100" s="5"/>
      <c r="U2100" s="5"/>
      <c r="V2100" s="5"/>
      <c r="W2100" s="5"/>
      <c r="X2100" s="5"/>
      <c r="Y2100" s="5"/>
      <c r="Z2100" s="5"/>
      <c r="AA2100" s="5"/>
      <c r="AB2100" s="5"/>
      <c r="AC2100" s="5"/>
      <c r="AD2100" s="5"/>
      <c r="AE2100" s="5"/>
      <c r="AF2100" s="5"/>
      <c r="AG2100" s="5"/>
      <c r="AH2100" s="5"/>
      <c r="AI2100" s="5"/>
      <c r="AJ2100" s="5"/>
      <c r="AK2100" s="5"/>
      <c r="AL2100" s="5"/>
      <c r="AM2100" s="5"/>
      <c r="AN2100" s="5"/>
      <c r="AO2100" s="5"/>
      <c r="AP2100" s="5"/>
      <c r="AQ2100" s="5"/>
      <c r="AR2100" s="5"/>
      <c r="AS2100" s="5"/>
      <c r="AT2100" s="5"/>
      <c r="AU2100" s="5"/>
      <c r="AV2100" s="5"/>
      <c r="AW2100" s="5"/>
      <c r="AX2100" s="5"/>
      <c r="AY2100" s="5"/>
      <c r="AZ2100" s="5"/>
      <c r="BA2100" s="5"/>
      <c r="BB2100" s="5"/>
      <c r="BC2100" s="5"/>
      <c r="BD2100" s="5"/>
      <c r="BE2100" s="5"/>
      <c r="BF2100" s="5"/>
      <c r="BG2100" s="5"/>
      <c r="BH2100" s="5"/>
    </row>
    <row r="2101" spans="1:60" s="2" customFormat="1" ht="15" x14ac:dyDescent="0.25">
      <c r="A2101" t="s">
        <v>4429</v>
      </c>
      <c r="B2101" t="s">
        <v>25</v>
      </c>
      <c r="C2101" t="s">
        <v>1839</v>
      </c>
      <c r="D2101" t="s">
        <v>3048</v>
      </c>
      <c r="E2101" t="s">
        <v>116</v>
      </c>
      <c r="F2101" t="s">
        <v>1605</v>
      </c>
      <c r="G2101" t="s">
        <v>3325</v>
      </c>
      <c r="H2101" t="s">
        <v>125</v>
      </c>
      <c r="I2101" t="s">
        <v>3329</v>
      </c>
      <c r="J2101" t="s">
        <v>124</v>
      </c>
      <c r="K2101" t="s">
        <v>2195</v>
      </c>
      <c r="L2101">
        <v>0</v>
      </c>
      <c r="M2101">
        <v>796</v>
      </c>
      <c r="N2101" t="s">
        <v>10</v>
      </c>
      <c r="O2101">
        <v>200</v>
      </c>
      <c r="P2101">
        <v>900</v>
      </c>
      <c r="Q2101">
        <f t="shared" si="97"/>
        <v>180000</v>
      </c>
      <c r="R2101">
        <f t="shared" si="98"/>
        <v>201600.00000000003</v>
      </c>
      <c r="S2101"/>
      <c r="T2101" s="5"/>
      <c r="U2101" s="5"/>
      <c r="V2101" s="5"/>
      <c r="W2101" s="5"/>
      <c r="X2101" s="5"/>
      <c r="Y2101" s="5"/>
      <c r="Z2101" s="5"/>
      <c r="AA2101" s="5"/>
      <c r="AB2101" s="5"/>
      <c r="AC2101" s="5"/>
      <c r="AD2101" s="5"/>
      <c r="AE2101" s="5"/>
      <c r="AF2101" s="5"/>
      <c r="AG2101" s="5"/>
      <c r="AH2101" s="5"/>
      <c r="AI2101" s="5"/>
      <c r="AJ2101" s="5"/>
      <c r="AK2101" s="5"/>
      <c r="AL2101" s="5"/>
      <c r="AM2101" s="5"/>
      <c r="AN2101" s="5"/>
      <c r="AO2101" s="5"/>
      <c r="AP2101" s="5"/>
      <c r="AQ2101" s="5"/>
      <c r="AR2101" s="5"/>
      <c r="AS2101" s="5"/>
      <c r="AT2101" s="5"/>
      <c r="AU2101" s="5"/>
      <c r="AV2101" s="5"/>
      <c r="AW2101" s="5"/>
      <c r="AX2101" s="5"/>
      <c r="AY2101" s="5"/>
      <c r="AZ2101" s="5"/>
      <c r="BA2101" s="5"/>
      <c r="BB2101" s="5"/>
      <c r="BC2101" s="5"/>
      <c r="BD2101" s="5"/>
      <c r="BE2101" s="5"/>
      <c r="BF2101" s="5"/>
      <c r="BG2101" s="5"/>
      <c r="BH2101" s="5"/>
    </row>
    <row r="2102" spans="1:60" s="2" customFormat="1" ht="15" x14ac:dyDescent="0.25">
      <c r="A2102" t="s">
        <v>4430</v>
      </c>
      <c r="B2102" t="s">
        <v>25</v>
      </c>
      <c r="C2102" t="s">
        <v>1839</v>
      </c>
      <c r="D2102" t="s">
        <v>3049</v>
      </c>
      <c r="E2102" t="s">
        <v>116</v>
      </c>
      <c r="F2102" t="s">
        <v>1605</v>
      </c>
      <c r="G2102" t="s">
        <v>3325</v>
      </c>
      <c r="H2102" t="s">
        <v>613</v>
      </c>
      <c r="I2102" t="s">
        <v>3333</v>
      </c>
      <c r="J2102" t="s">
        <v>124</v>
      </c>
      <c r="K2102" t="s">
        <v>2195</v>
      </c>
      <c r="L2102">
        <v>0</v>
      </c>
      <c r="M2102">
        <v>796</v>
      </c>
      <c r="N2102" t="s">
        <v>10</v>
      </c>
      <c r="O2102">
        <v>400</v>
      </c>
      <c r="P2102">
        <v>800</v>
      </c>
      <c r="Q2102">
        <f t="shared" si="97"/>
        <v>320000</v>
      </c>
      <c r="R2102">
        <f t="shared" si="98"/>
        <v>358400.00000000006</v>
      </c>
      <c r="S2102"/>
      <c r="T2102" s="5"/>
      <c r="U2102" s="5"/>
      <c r="V2102" s="5"/>
      <c r="W2102" s="5"/>
      <c r="X2102" s="5"/>
      <c r="Y2102" s="5"/>
      <c r="Z2102" s="5"/>
      <c r="AA2102" s="5"/>
      <c r="AB2102" s="5"/>
      <c r="AC2102" s="5"/>
      <c r="AD2102" s="5"/>
      <c r="AE2102" s="5"/>
      <c r="AF2102" s="5"/>
      <c r="AG2102" s="5"/>
      <c r="AH2102" s="5"/>
      <c r="AI2102" s="5"/>
      <c r="AJ2102" s="5"/>
      <c r="AK2102" s="5"/>
      <c r="AL2102" s="5"/>
      <c r="AM2102" s="5"/>
      <c r="AN2102" s="5"/>
      <c r="AO2102" s="5"/>
      <c r="AP2102" s="5"/>
      <c r="AQ2102" s="5"/>
      <c r="AR2102" s="5"/>
      <c r="AS2102" s="5"/>
      <c r="AT2102" s="5"/>
      <c r="AU2102" s="5"/>
      <c r="AV2102" s="5"/>
      <c r="AW2102" s="5"/>
      <c r="AX2102" s="5"/>
      <c r="AY2102" s="5"/>
      <c r="AZ2102" s="5"/>
      <c r="BA2102" s="5"/>
      <c r="BB2102" s="5"/>
      <c r="BC2102" s="5"/>
      <c r="BD2102" s="5"/>
      <c r="BE2102" s="5"/>
      <c r="BF2102" s="5"/>
      <c r="BG2102" s="5"/>
      <c r="BH2102" s="5"/>
    </row>
    <row r="2103" spans="1:60" s="2" customFormat="1" ht="15" x14ac:dyDescent="0.25">
      <c r="A2103" t="s">
        <v>4431</v>
      </c>
      <c r="B2103" t="s">
        <v>25</v>
      </c>
      <c r="C2103" t="s">
        <v>1839</v>
      </c>
      <c r="D2103" t="s">
        <v>3050</v>
      </c>
      <c r="E2103" t="s">
        <v>116</v>
      </c>
      <c r="F2103" t="s">
        <v>1605</v>
      </c>
      <c r="G2103" t="s">
        <v>3325</v>
      </c>
      <c r="H2103" t="s">
        <v>131</v>
      </c>
      <c r="I2103" t="s">
        <v>3326</v>
      </c>
      <c r="J2103" t="s">
        <v>124</v>
      </c>
      <c r="K2103" t="s">
        <v>2195</v>
      </c>
      <c r="L2103">
        <v>0</v>
      </c>
      <c r="M2103">
        <v>796</v>
      </c>
      <c r="N2103" t="s">
        <v>10</v>
      </c>
      <c r="O2103">
        <v>70</v>
      </c>
      <c r="P2103">
        <v>1230</v>
      </c>
      <c r="Q2103">
        <f t="shared" si="97"/>
        <v>86100</v>
      </c>
      <c r="R2103">
        <f t="shared" si="98"/>
        <v>96432.000000000015</v>
      </c>
      <c r="S2103"/>
      <c r="T2103" s="5"/>
      <c r="U2103" s="5"/>
      <c r="V2103" s="5"/>
      <c r="W2103" s="5"/>
      <c r="X2103" s="5"/>
      <c r="Y2103" s="5"/>
      <c r="Z2103" s="5"/>
      <c r="AA2103" s="5"/>
      <c r="AB2103" s="5"/>
      <c r="AC2103" s="5"/>
      <c r="AD2103" s="5"/>
      <c r="AE2103" s="5"/>
      <c r="AF2103" s="5"/>
      <c r="AG2103" s="5"/>
      <c r="AH2103" s="5"/>
      <c r="AI2103" s="5"/>
      <c r="AJ2103" s="5"/>
      <c r="AK2103" s="5"/>
      <c r="AL2103" s="5"/>
      <c r="AM2103" s="5"/>
      <c r="AN2103" s="5"/>
      <c r="AO2103" s="5"/>
      <c r="AP2103" s="5"/>
      <c r="AQ2103" s="5"/>
      <c r="AR2103" s="5"/>
      <c r="AS2103" s="5"/>
      <c r="AT2103" s="5"/>
      <c r="AU2103" s="5"/>
      <c r="AV2103" s="5"/>
      <c r="AW2103" s="5"/>
      <c r="AX2103" s="5"/>
      <c r="AY2103" s="5"/>
      <c r="AZ2103" s="5"/>
      <c r="BA2103" s="5"/>
      <c r="BB2103" s="5"/>
      <c r="BC2103" s="5"/>
      <c r="BD2103" s="5"/>
      <c r="BE2103" s="5"/>
      <c r="BF2103" s="5"/>
      <c r="BG2103" s="5"/>
      <c r="BH2103" s="5"/>
    </row>
    <row r="2104" spans="1:60" s="2" customFormat="1" ht="15" x14ac:dyDescent="0.25">
      <c r="A2104" t="s">
        <v>4432</v>
      </c>
      <c r="B2104" t="s">
        <v>25</v>
      </c>
      <c r="C2104" t="s">
        <v>1839</v>
      </c>
      <c r="D2104" t="s">
        <v>3051</v>
      </c>
      <c r="E2104" t="s">
        <v>116</v>
      </c>
      <c r="F2104" t="s">
        <v>1605</v>
      </c>
      <c r="G2104" t="s">
        <v>3325</v>
      </c>
      <c r="H2104" t="s">
        <v>125</v>
      </c>
      <c r="I2104" t="s">
        <v>2206</v>
      </c>
      <c r="J2104" t="s">
        <v>124</v>
      </c>
      <c r="K2104" t="s">
        <v>2195</v>
      </c>
      <c r="L2104">
        <v>0</v>
      </c>
      <c r="M2104">
        <v>796</v>
      </c>
      <c r="N2104" t="s">
        <v>10</v>
      </c>
      <c r="O2104">
        <v>100</v>
      </c>
      <c r="P2104">
        <v>1300</v>
      </c>
      <c r="Q2104">
        <f t="shared" si="97"/>
        <v>130000</v>
      </c>
      <c r="R2104">
        <f t="shared" si="98"/>
        <v>145600</v>
      </c>
      <c r="S2104"/>
      <c r="T2104" s="5"/>
      <c r="U2104" s="5"/>
      <c r="V2104" s="5"/>
      <c r="W2104" s="5"/>
      <c r="X2104" s="5"/>
      <c r="Y2104" s="5"/>
      <c r="Z2104" s="5"/>
      <c r="AA2104" s="5"/>
      <c r="AB2104" s="5"/>
      <c r="AC2104" s="5"/>
      <c r="AD2104" s="5"/>
      <c r="AE2104" s="5"/>
      <c r="AF2104" s="5"/>
      <c r="AG2104" s="5"/>
      <c r="AH2104" s="5"/>
      <c r="AI2104" s="5"/>
      <c r="AJ2104" s="5"/>
      <c r="AK2104" s="5"/>
      <c r="AL2104" s="5"/>
      <c r="AM2104" s="5"/>
      <c r="AN2104" s="5"/>
      <c r="AO2104" s="5"/>
      <c r="AP2104" s="5"/>
      <c r="AQ2104" s="5"/>
      <c r="AR2104" s="5"/>
      <c r="AS2104" s="5"/>
      <c r="AT2104" s="5"/>
      <c r="AU2104" s="5"/>
      <c r="AV2104" s="5"/>
      <c r="AW2104" s="5"/>
      <c r="AX2104" s="5"/>
      <c r="AY2104" s="5"/>
      <c r="AZ2104" s="5"/>
      <c r="BA2104" s="5"/>
      <c r="BB2104" s="5"/>
      <c r="BC2104" s="5"/>
      <c r="BD2104" s="5"/>
      <c r="BE2104" s="5"/>
      <c r="BF2104" s="5"/>
      <c r="BG2104" s="5"/>
      <c r="BH2104" s="5"/>
    </row>
    <row r="2105" spans="1:60" s="2" customFormat="1" ht="15" x14ac:dyDescent="0.25">
      <c r="A2105" t="s">
        <v>4433</v>
      </c>
      <c r="B2105" t="s">
        <v>25</v>
      </c>
      <c r="C2105" t="s">
        <v>1839</v>
      </c>
      <c r="D2105" t="s">
        <v>3051</v>
      </c>
      <c r="E2105" t="s">
        <v>116</v>
      </c>
      <c r="F2105" t="s">
        <v>1605</v>
      </c>
      <c r="G2105" t="s">
        <v>3325</v>
      </c>
      <c r="H2105" t="s">
        <v>145</v>
      </c>
      <c r="I2105" t="s">
        <v>3330</v>
      </c>
      <c r="J2105" t="s">
        <v>124</v>
      </c>
      <c r="K2105" t="s">
        <v>2195</v>
      </c>
      <c r="L2105">
        <v>0</v>
      </c>
      <c r="M2105">
        <v>796</v>
      </c>
      <c r="N2105" t="s">
        <v>10</v>
      </c>
      <c r="O2105">
        <v>200</v>
      </c>
      <c r="P2105">
        <v>1440</v>
      </c>
      <c r="Q2105">
        <f t="shared" si="97"/>
        <v>288000</v>
      </c>
      <c r="R2105">
        <f t="shared" si="98"/>
        <v>322560.00000000006</v>
      </c>
      <c r="S2105"/>
      <c r="T2105" s="5"/>
      <c r="U2105" s="5"/>
      <c r="V2105" s="5"/>
      <c r="W2105" s="5"/>
      <c r="X2105" s="5"/>
      <c r="Y2105" s="5"/>
      <c r="Z2105" s="5"/>
      <c r="AA2105" s="5"/>
      <c r="AB2105" s="5"/>
      <c r="AC2105" s="5"/>
      <c r="AD2105" s="5"/>
      <c r="AE2105" s="5"/>
      <c r="AF2105" s="5"/>
      <c r="AG2105" s="5"/>
      <c r="AH2105" s="5"/>
      <c r="AI2105" s="5"/>
      <c r="AJ2105" s="5"/>
      <c r="AK2105" s="5"/>
      <c r="AL2105" s="5"/>
      <c r="AM2105" s="5"/>
      <c r="AN2105" s="5"/>
      <c r="AO2105" s="5"/>
      <c r="AP2105" s="5"/>
      <c r="AQ2105" s="5"/>
      <c r="AR2105" s="5"/>
      <c r="AS2105" s="5"/>
      <c r="AT2105" s="5"/>
      <c r="AU2105" s="5"/>
      <c r="AV2105" s="5"/>
      <c r="AW2105" s="5"/>
      <c r="AX2105" s="5"/>
      <c r="AY2105" s="5"/>
      <c r="AZ2105" s="5"/>
      <c r="BA2105" s="5"/>
      <c r="BB2105" s="5"/>
      <c r="BC2105" s="5"/>
      <c r="BD2105" s="5"/>
      <c r="BE2105" s="5"/>
      <c r="BF2105" s="5"/>
      <c r="BG2105" s="5"/>
      <c r="BH2105" s="5"/>
    </row>
    <row r="2106" spans="1:60" s="2" customFormat="1" ht="15" x14ac:dyDescent="0.25">
      <c r="A2106" t="s">
        <v>4434</v>
      </c>
      <c r="B2106" t="s">
        <v>25</v>
      </c>
      <c r="C2106" t="s">
        <v>1839</v>
      </c>
      <c r="D2106" t="s">
        <v>3051</v>
      </c>
      <c r="E2106" t="s">
        <v>116</v>
      </c>
      <c r="F2106" t="s">
        <v>1605</v>
      </c>
      <c r="G2106" t="s">
        <v>3325</v>
      </c>
      <c r="H2106" t="s">
        <v>131</v>
      </c>
      <c r="I2106" t="s">
        <v>2821</v>
      </c>
      <c r="J2106" t="s">
        <v>124</v>
      </c>
      <c r="K2106" t="s">
        <v>2195</v>
      </c>
      <c r="L2106">
        <v>0</v>
      </c>
      <c r="M2106">
        <v>796</v>
      </c>
      <c r="N2106" t="s">
        <v>10</v>
      </c>
      <c r="O2106">
        <v>180</v>
      </c>
      <c r="P2106">
        <v>1300</v>
      </c>
      <c r="Q2106">
        <f t="shared" si="97"/>
        <v>234000</v>
      </c>
      <c r="R2106">
        <f t="shared" si="98"/>
        <v>262080.00000000003</v>
      </c>
      <c r="S2106"/>
      <c r="T2106" s="5"/>
      <c r="U2106" s="5"/>
      <c r="V2106" s="5"/>
      <c r="W2106" s="5"/>
      <c r="X2106" s="5"/>
      <c r="Y2106" s="5"/>
      <c r="Z2106" s="5"/>
      <c r="AA2106" s="5"/>
      <c r="AB2106" s="5"/>
      <c r="AC2106" s="5"/>
      <c r="AD2106" s="5"/>
      <c r="AE2106" s="5"/>
      <c r="AF2106" s="5"/>
      <c r="AG2106" s="5"/>
      <c r="AH2106" s="5"/>
      <c r="AI2106" s="5"/>
      <c r="AJ2106" s="5"/>
      <c r="AK2106" s="5"/>
      <c r="AL2106" s="5"/>
      <c r="AM2106" s="5"/>
      <c r="AN2106" s="5"/>
      <c r="AO2106" s="5"/>
      <c r="AP2106" s="5"/>
      <c r="AQ2106" s="5"/>
      <c r="AR2106" s="5"/>
      <c r="AS2106" s="5"/>
      <c r="AT2106" s="5"/>
      <c r="AU2106" s="5"/>
      <c r="AV2106" s="5"/>
      <c r="AW2106" s="5"/>
      <c r="AX2106" s="5"/>
      <c r="AY2106" s="5"/>
      <c r="AZ2106" s="5"/>
      <c r="BA2106" s="5"/>
      <c r="BB2106" s="5"/>
      <c r="BC2106" s="5"/>
      <c r="BD2106" s="5"/>
      <c r="BE2106" s="5"/>
      <c r="BF2106" s="5"/>
      <c r="BG2106" s="5"/>
      <c r="BH2106" s="5"/>
    </row>
    <row r="2107" spans="1:60" s="2" customFormat="1" ht="15" x14ac:dyDescent="0.25">
      <c r="A2107" t="s">
        <v>4435</v>
      </c>
      <c r="B2107" t="s">
        <v>25</v>
      </c>
      <c r="C2107" t="s">
        <v>1839</v>
      </c>
      <c r="D2107" t="s">
        <v>3052</v>
      </c>
      <c r="E2107" t="s">
        <v>116</v>
      </c>
      <c r="F2107" t="s">
        <v>1605</v>
      </c>
      <c r="G2107" t="s">
        <v>3325</v>
      </c>
      <c r="H2107" t="s">
        <v>613</v>
      </c>
      <c r="I2107" t="s">
        <v>2660</v>
      </c>
      <c r="J2107" t="s">
        <v>124</v>
      </c>
      <c r="K2107" t="s">
        <v>2195</v>
      </c>
      <c r="L2107">
        <v>0</v>
      </c>
      <c r="M2107">
        <v>796</v>
      </c>
      <c r="N2107" t="s">
        <v>10</v>
      </c>
      <c r="O2107">
        <v>100</v>
      </c>
      <c r="P2107">
        <v>420</v>
      </c>
      <c r="Q2107">
        <f t="shared" si="97"/>
        <v>42000</v>
      </c>
      <c r="R2107">
        <f t="shared" si="98"/>
        <v>47040.000000000007</v>
      </c>
      <c r="S2107"/>
      <c r="T2107" s="5"/>
      <c r="U2107" s="5"/>
      <c r="V2107" s="5"/>
      <c r="W2107" s="5"/>
      <c r="X2107" s="5"/>
      <c r="Y2107" s="5"/>
      <c r="Z2107" s="5"/>
      <c r="AA2107" s="5"/>
      <c r="AB2107" s="5"/>
      <c r="AC2107" s="5"/>
      <c r="AD2107" s="5"/>
      <c r="AE2107" s="5"/>
      <c r="AF2107" s="5"/>
      <c r="AG2107" s="5"/>
      <c r="AH2107" s="5"/>
      <c r="AI2107" s="5"/>
      <c r="AJ2107" s="5"/>
      <c r="AK2107" s="5"/>
      <c r="AL2107" s="5"/>
      <c r="AM2107" s="5"/>
      <c r="AN2107" s="5"/>
      <c r="AO2107" s="5"/>
      <c r="AP2107" s="5"/>
      <c r="AQ2107" s="5"/>
      <c r="AR2107" s="5"/>
      <c r="AS2107" s="5"/>
      <c r="AT2107" s="5"/>
      <c r="AU2107" s="5"/>
      <c r="AV2107" s="5"/>
      <c r="AW2107" s="5"/>
      <c r="AX2107" s="5"/>
      <c r="AY2107" s="5"/>
      <c r="AZ2107" s="5"/>
      <c r="BA2107" s="5"/>
      <c r="BB2107" s="5"/>
      <c r="BC2107" s="5"/>
      <c r="BD2107" s="5"/>
      <c r="BE2107" s="5"/>
      <c r="BF2107" s="5"/>
      <c r="BG2107" s="5"/>
      <c r="BH2107" s="5"/>
    </row>
    <row r="2108" spans="1:60" s="2" customFormat="1" ht="15" x14ac:dyDescent="0.25">
      <c r="A2108" t="s">
        <v>4436</v>
      </c>
      <c r="B2108" t="s">
        <v>25</v>
      </c>
      <c r="C2108" t="s">
        <v>1839</v>
      </c>
      <c r="D2108" t="s">
        <v>3053</v>
      </c>
      <c r="E2108" t="s">
        <v>116</v>
      </c>
      <c r="F2108" t="s">
        <v>1605</v>
      </c>
      <c r="G2108" t="s">
        <v>3325</v>
      </c>
      <c r="H2108" t="s">
        <v>613</v>
      </c>
      <c r="I2108" t="s">
        <v>2660</v>
      </c>
      <c r="J2108" t="s">
        <v>124</v>
      </c>
      <c r="K2108" t="s">
        <v>2195</v>
      </c>
      <c r="L2108">
        <v>0</v>
      </c>
      <c r="M2108">
        <v>796</v>
      </c>
      <c r="N2108" t="s">
        <v>10</v>
      </c>
      <c r="O2108">
        <v>100</v>
      </c>
      <c r="P2108">
        <v>580</v>
      </c>
      <c r="Q2108">
        <f t="shared" si="97"/>
        <v>58000</v>
      </c>
      <c r="R2108">
        <f t="shared" si="98"/>
        <v>64960.000000000007</v>
      </c>
      <c r="S2108"/>
      <c r="T2108" s="5"/>
      <c r="U2108" s="5"/>
      <c r="V2108" s="5"/>
      <c r="W2108" s="5"/>
      <c r="X2108" s="5"/>
      <c r="Y2108" s="5"/>
      <c r="Z2108" s="5"/>
      <c r="AA2108" s="5"/>
      <c r="AB2108" s="5"/>
      <c r="AC2108" s="5"/>
      <c r="AD2108" s="5"/>
      <c r="AE2108" s="5"/>
      <c r="AF2108" s="5"/>
      <c r="AG2108" s="5"/>
      <c r="AH2108" s="5"/>
      <c r="AI2108" s="5"/>
      <c r="AJ2108" s="5"/>
      <c r="AK2108" s="5"/>
      <c r="AL2108" s="5"/>
      <c r="AM2108" s="5"/>
      <c r="AN2108" s="5"/>
      <c r="AO2108" s="5"/>
      <c r="AP2108" s="5"/>
      <c r="AQ2108" s="5"/>
      <c r="AR2108" s="5"/>
      <c r="AS2108" s="5"/>
      <c r="AT2108" s="5"/>
      <c r="AU2108" s="5"/>
      <c r="AV2108" s="5"/>
      <c r="AW2108" s="5"/>
      <c r="AX2108" s="5"/>
      <c r="AY2108" s="5"/>
      <c r="AZ2108" s="5"/>
      <c r="BA2108" s="5"/>
      <c r="BB2108" s="5"/>
      <c r="BC2108" s="5"/>
      <c r="BD2108" s="5"/>
      <c r="BE2108" s="5"/>
      <c r="BF2108" s="5"/>
      <c r="BG2108" s="5"/>
      <c r="BH2108" s="5"/>
    </row>
    <row r="2109" spans="1:60" s="2" customFormat="1" ht="15" x14ac:dyDescent="0.25">
      <c r="A2109" t="s">
        <v>4437</v>
      </c>
      <c r="B2109" t="s">
        <v>25</v>
      </c>
      <c r="C2109" t="s">
        <v>1839</v>
      </c>
      <c r="D2109" t="s">
        <v>3054</v>
      </c>
      <c r="E2109" t="s">
        <v>116</v>
      </c>
      <c r="F2109" t="s">
        <v>1605</v>
      </c>
      <c r="G2109" t="s">
        <v>3325</v>
      </c>
      <c r="H2109" t="s">
        <v>613</v>
      </c>
      <c r="I2109" t="s">
        <v>2660</v>
      </c>
      <c r="J2109" t="s">
        <v>124</v>
      </c>
      <c r="K2109" t="s">
        <v>2195</v>
      </c>
      <c r="L2109">
        <v>0</v>
      </c>
      <c r="M2109">
        <v>796</v>
      </c>
      <c r="N2109" t="s">
        <v>10</v>
      </c>
      <c r="O2109">
        <v>100</v>
      </c>
      <c r="P2109">
        <v>1511</v>
      </c>
      <c r="Q2109">
        <f t="shared" si="97"/>
        <v>151100</v>
      </c>
      <c r="R2109">
        <f t="shared" si="98"/>
        <v>169232.00000000003</v>
      </c>
      <c r="S2109"/>
      <c r="T2109" s="5"/>
      <c r="U2109" s="5"/>
      <c r="V2109" s="5"/>
      <c r="W2109" s="5"/>
      <c r="X2109" s="5"/>
      <c r="Y2109" s="5"/>
      <c r="Z2109" s="5"/>
      <c r="AA2109" s="5"/>
      <c r="AB2109" s="5"/>
      <c r="AC2109" s="5"/>
      <c r="AD2109" s="5"/>
      <c r="AE2109" s="5"/>
      <c r="AF2109" s="5"/>
      <c r="AG2109" s="5"/>
      <c r="AH2109" s="5"/>
      <c r="AI2109" s="5"/>
      <c r="AJ2109" s="5"/>
      <c r="AK2109" s="5"/>
      <c r="AL2109" s="5"/>
      <c r="AM2109" s="5"/>
      <c r="AN2109" s="5"/>
      <c r="AO2109" s="5"/>
      <c r="AP2109" s="5"/>
      <c r="AQ2109" s="5"/>
      <c r="AR2109" s="5"/>
      <c r="AS2109" s="5"/>
      <c r="AT2109" s="5"/>
      <c r="AU2109" s="5"/>
      <c r="AV2109" s="5"/>
      <c r="AW2109" s="5"/>
      <c r="AX2109" s="5"/>
      <c r="AY2109" s="5"/>
      <c r="AZ2109" s="5"/>
      <c r="BA2109" s="5"/>
      <c r="BB2109" s="5"/>
      <c r="BC2109" s="5"/>
      <c r="BD2109" s="5"/>
      <c r="BE2109" s="5"/>
      <c r="BF2109" s="5"/>
      <c r="BG2109" s="5"/>
      <c r="BH2109" s="5"/>
    </row>
    <row r="2110" spans="1:60" s="2" customFormat="1" ht="15" x14ac:dyDescent="0.25">
      <c r="A2110" t="s">
        <v>4438</v>
      </c>
      <c r="B2110" t="s">
        <v>25</v>
      </c>
      <c r="C2110" t="s">
        <v>1839</v>
      </c>
      <c r="D2110" t="s">
        <v>3055</v>
      </c>
      <c r="E2110" t="s">
        <v>116</v>
      </c>
      <c r="F2110" t="s">
        <v>1605</v>
      </c>
      <c r="G2110" t="s">
        <v>3325</v>
      </c>
      <c r="H2110" t="s">
        <v>131</v>
      </c>
      <c r="I2110" t="s">
        <v>3326</v>
      </c>
      <c r="J2110" t="s">
        <v>124</v>
      </c>
      <c r="K2110" t="s">
        <v>2195</v>
      </c>
      <c r="L2110">
        <v>0</v>
      </c>
      <c r="M2110">
        <v>796</v>
      </c>
      <c r="N2110" t="s">
        <v>10</v>
      </c>
      <c r="O2110">
        <v>100</v>
      </c>
      <c r="P2110">
        <v>632</v>
      </c>
      <c r="Q2110">
        <f t="shared" si="97"/>
        <v>63200</v>
      </c>
      <c r="R2110">
        <f t="shared" si="98"/>
        <v>70784</v>
      </c>
      <c r="S2110"/>
      <c r="T2110" s="5"/>
      <c r="U2110" s="5"/>
      <c r="V2110" s="5"/>
      <c r="W2110" s="5"/>
      <c r="X2110" s="5"/>
      <c r="Y2110" s="5"/>
      <c r="Z2110" s="5"/>
      <c r="AA2110" s="5"/>
      <c r="AB2110" s="5"/>
      <c r="AC2110" s="5"/>
      <c r="AD2110" s="5"/>
      <c r="AE2110" s="5"/>
      <c r="AF2110" s="5"/>
      <c r="AG2110" s="5"/>
      <c r="AH2110" s="5"/>
      <c r="AI2110" s="5"/>
      <c r="AJ2110" s="5"/>
      <c r="AK2110" s="5"/>
      <c r="AL2110" s="5"/>
      <c r="AM2110" s="5"/>
      <c r="AN2110" s="5"/>
      <c r="AO2110" s="5"/>
      <c r="AP2110" s="5"/>
      <c r="AQ2110" s="5"/>
      <c r="AR2110" s="5"/>
      <c r="AS2110" s="5"/>
      <c r="AT2110" s="5"/>
      <c r="AU2110" s="5"/>
      <c r="AV2110" s="5"/>
      <c r="AW2110" s="5"/>
      <c r="AX2110" s="5"/>
      <c r="AY2110" s="5"/>
      <c r="AZ2110" s="5"/>
      <c r="BA2110" s="5"/>
      <c r="BB2110" s="5"/>
      <c r="BC2110" s="5"/>
      <c r="BD2110" s="5"/>
      <c r="BE2110" s="5"/>
      <c r="BF2110" s="5"/>
      <c r="BG2110" s="5"/>
      <c r="BH2110" s="5"/>
    </row>
    <row r="2111" spans="1:60" s="2" customFormat="1" ht="15" x14ac:dyDescent="0.25">
      <c r="A2111" t="s">
        <v>4439</v>
      </c>
      <c r="B2111" t="s">
        <v>25</v>
      </c>
      <c r="C2111" t="s">
        <v>1839</v>
      </c>
      <c r="D2111" t="s">
        <v>3056</v>
      </c>
      <c r="E2111" t="s">
        <v>116</v>
      </c>
      <c r="F2111" t="s">
        <v>1605</v>
      </c>
      <c r="G2111" t="s">
        <v>3325</v>
      </c>
      <c r="H2111" t="s">
        <v>126</v>
      </c>
      <c r="I2111" t="s">
        <v>2185</v>
      </c>
      <c r="J2111" t="s">
        <v>124</v>
      </c>
      <c r="K2111" t="s">
        <v>2195</v>
      </c>
      <c r="L2111">
        <v>0</v>
      </c>
      <c r="M2111">
        <v>796</v>
      </c>
      <c r="N2111" t="s">
        <v>10</v>
      </c>
      <c r="O2111">
        <v>50</v>
      </c>
      <c r="P2111">
        <v>400</v>
      </c>
      <c r="Q2111">
        <f t="shared" si="97"/>
        <v>20000</v>
      </c>
      <c r="R2111">
        <f t="shared" si="98"/>
        <v>22400.000000000004</v>
      </c>
      <c r="S2111"/>
      <c r="T2111" s="5"/>
      <c r="U2111" s="5"/>
      <c r="V2111" s="5"/>
      <c r="W2111" s="5"/>
      <c r="X2111" s="5"/>
      <c r="Y2111" s="5"/>
      <c r="Z2111" s="5"/>
      <c r="AA2111" s="5"/>
      <c r="AB2111" s="5"/>
      <c r="AC2111" s="5"/>
      <c r="AD2111" s="5"/>
      <c r="AE2111" s="5"/>
      <c r="AF2111" s="5"/>
      <c r="AG2111" s="5"/>
      <c r="AH2111" s="5"/>
      <c r="AI2111" s="5"/>
      <c r="AJ2111" s="5"/>
      <c r="AK2111" s="5"/>
      <c r="AL2111" s="5"/>
      <c r="AM2111" s="5"/>
      <c r="AN2111" s="5"/>
      <c r="AO2111" s="5"/>
      <c r="AP2111" s="5"/>
      <c r="AQ2111" s="5"/>
      <c r="AR2111" s="5"/>
      <c r="AS2111" s="5"/>
      <c r="AT2111" s="5"/>
      <c r="AU2111" s="5"/>
      <c r="AV2111" s="5"/>
      <c r="AW2111" s="5"/>
      <c r="AX2111" s="5"/>
      <c r="AY2111" s="5"/>
      <c r="AZ2111" s="5"/>
      <c r="BA2111" s="5"/>
      <c r="BB2111" s="5"/>
      <c r="BC2111" s="5"/>
      <c r="BD2111" s="5"/>
      <c r="BE2111" s="5"/>
      <c r="BF2111" s="5"/>
      <c r="BG2111" s="5"/>
      <c r="BH2111" s="5"/>
    </row>
    <row r="2112" spans="1:60" s="2" customFormat="1" ht="15" x14ac:dyDescent="0.25">
      <c r="A2112" t="s">
        <v>4440</v>
      </c>
      <c r="B2112" t="s">
        <v>25</v>
      </c>
      <c r="C2112" t="s">
        <v>1839</v>
      </c>
      <c r="D2112" t="s">
        <v>3057</v>
      </c>
      <c r="E2112" t="s">
        <v>116</v>
      </c>
      <c r="F2112" t="s">
        <v>1605</v>
      </c>
      <c r="G2112" t="s">
        <v>3325</v>
      </c>
      <c r="H2112" t="s">
        <v>126</v>
      </c>
      <c r="I2112" t="s">
        <v>2185</v>
      </c>
      <c r="J2112" t="s">
        <v>124</v>
      </c>
      <c r="K2112" t="s">
        <v>2195</v>
      </c>
      <c r="L2112">
        <v>0</v>
      </c>
      <c r="M2112">
        <v>796</v>
      </c>
      <c r="N2112" t="s">
        <v>10</v>
      </c>
      <c r="O2112">
        <v>150</v>
      </c>
      <c r="P2112">
        <v>1420</v>
      </c>
      <c r="Q2112">
        <f t="shared" si="97"/>
        <v>213000</v>
      </c>
      <c r="R2112">
        <f t="shared" si="98"/>
        <v>238560.00000000003</v>
      </c>
      <c r="S2112"/>
      <c r="T2112" s="5"/>
      <c r="U2112" s="5"/>
      <c r="V2112" s="5"/>
      <c r="W2112" s="5"/>
      <c r="X2112" s="5"/>
      <c r="Y2112" s="5"/>
      <c r="Z2112" s="5"/>
      <c r="AA2112" s="5"/>
      <c r="AB2112" s="5"/>
      <c r="AC2112" s="5"/>
      <c r="AD2112" s="5"/>
      <c r="AE2112" s="5"/>
      <c r="AF2112" s="5"/>
      <c r="AG2112" s="5"/>
      <c r="AH2112" s="5"/>
      <c r="AI2112" s="5"/>
      <c r="AJ2112" s="5"/>
      <c r="AK2112" s="5"/>
      <c r="AL2112" s="5"/>
      <c r="AM2112" s="5"/>
      <c r="AN2112" s="5"/>
      <c r="AO2112" s="5"/>
      <c r="AP2112" s="5"/>
      <c r="AQ2112" s="5"/>
      <c r="AR2112" s="5"/>
      <c r="AS2112" s="5"/>
      <c r="AT2112" s="5"/>
      <c r="AU2112" s="5"/>
      <c r="AV2112" s="5"/>
      <c r="AW2112" s="5"/>
      <c r="AX2112" s="5"/>
      <c r="AY2112" s="5"/>
      <c r="AZ2112" s="5"/>
      <c r="BA2112" s="5"/>
      <c r="BB2112" s="5"/>
      <c r="BC2112" s="5"/>
      <c r="BD2112" s="5"/>
      <c r="BE2112" s="5"/>
      <c r="BF2112" s="5"/>
      <c r="BG2112" s="5"/>
      <c r="BH2112" s="5"/>
    </row>
    <row r="2113" spans="1:60" s="2" customFormat="1" ht="15" x14ac:dyDescent="0.25">
      <c r="A2113" t="s">
        <v>4441</v>
      </c>
      <c r="B2113" t="s">
        <v>25</v>
      </c>
      <c r="C2113" t="s">
        <v>3058</v>
      </c>
      <c r="D2113" t="s">
        <v>3059</v>
      </c>
      <c r="E2113" t="s">
        <v>116</v>
      </c>
      <c r="F2113" t="s">
        <v>1605</v>
      </c>
      <c r="G2113" t="s">
        <v>3325</v>
      </c>
      <c r="H2113" t="s">
        <v>126</v>
      </c>
      <c r="I2113" t="s">
        <v>2185</v>
      </c>
      <c r="J2113" t="s">
        <v>124</v>
      </c>
      <c r="K2113" t="s">
        <v>2195</v>
      </c>
      <c r="L2113">
        <v>0</v>
      </c>
      <c r="M2113">
        <v>796</v>
      </c>
      <c r="N2113" t="s">
        <v>10</v>
      </c>
      <c r="O2113">
        <v>1</v>
      </c>
      <c r="P2113">
        <v>18400</v>
      </c>
      <c r="Q2113">
        <f t="shared" si="97"/>
        <v>18400</v>
      </c>
      <c r="R2113">
        <f t="shared" si="98"/>
        <v>20608.000000000004</v>
      </c>
      <c r="S2113"/>
      <c r="T2113" s="5"/>
      <c r="U2113" s="5"/>
      <c r="V2113" s="5"/>
      <c r="W2113" s="5"/>
      <c r="X2113" s="5"/>
      <c r="Y2113" s="5"/>
      <c r="Z2113" s="5"/>
      <c r="AA2113" s="5"/>
      <c r="AB2113" s="5"/>
      <c r="AC2113" s="5"/>
      <c r="AD2113" s="5"/>
      <c r="AE2113" s="5"/>
      <c r="AF2113" s="5"/>
      <c r="AG2113" s="5"/>
      <c r="AH2113" s="5"/>
      <c r="AI2113" s="5"/>
      <c r="AJ2113" s="5"/>
      <c r="AK2113" s="5"/>
      <c r="AL2113" s="5"/>
      <c r="AM2113" s="5"/>
      <c r="AN2113" s="5"/>
      <c r="AO2113" s="5"/>
      <c r="AP2113" s="5"/>
      <c r="AQ2113" s="5"/>
      <c r="AR2113" s="5"/>
      <c r="AS2113" s="5"/>
      <c r="AT2113" s="5"/>
      <c r="AU2113" s="5"/>
      <c r="AV2113" s="5"/>
      <c r="AW2113" s="5"/>
      <c r="AX2113" s="5"/>
      <c r="AY2113" s="5"/>
      <c r="AZ2113" s="5"/>
      <c r="BA2113" s="5"/>
      <c r="BB2113" s="5"/>
      <c r="BC2113" s="5"/>
      <c r="BD2113" s="5"/>
      <c r="BE2113" s="5"/>
      <c r="BF2113" s="5"/>
      <c r="BG2113" s="5"/>
      <c r="BH2113" s="5"/>
    </row>
    <row r="2114" spans="1:60" s="2" customFormat="1" ht="15" x14ac:dyDescent="0.25">
      <c r="A2114" t="s">
        <v>4442</v>
      </c>
      <c r="B2114" t="s">
        <v>25</v>
      </c>
      <c r="C2114" t="s">
        <v>3060</v>
      </c>
      <c r="D2114" t="s">
        <v>3061</v>
      </c>
      <c r="E2114" t="s">
        <v>116</v>
      </c>
      <c r="F2114" t="s">
        <v>1605</v>
      </c>
      <c r="G2114" t="s">
        <v>3325</v>
      </c>
      <c r="H2114" t="s">
        <v>140</v>
      </c>
      <c r="I2114" t="s">
        <v>1639</v>
      </c>
      <c r="J2114" t="s">
        <v>124</v>
      </c>
      <c r="K2114" t="s">
        <v>2195</v>
      </c>
      <c r="L2114">
        <v>0</v>
      </c>
      <c r="M2114">
        <v>796</v>
      </c>
      <c r="N2114" t="s">
        <v>10</v>
      </c>
      <c r="O2114">
        <v>2</v>
      </c>
      <c r="P2114">
        <v>19000</v>
      </c>
      <c r="Q2114">
        <f t="shared" si="97"/>
        <v>38000</v>
      </c>
      <c r="R2114">
        <f t="shared" si="98"/>
        <v>42560.000000000007</v>
      </c>
      <c r="S2114"/>
      <c r="T2114" s="5"/>
      <c r="U2114" s="5"/>
      <c r="V2114" s="5"/>
      <c r="W2114" s="5"/>
      <c r="X2114" s="5"/>
      <c r="Y2114" s="5"/>
      <c r="Z2114" s="5"/>
      <c r="AA2114" s="5"/>
      <c r="AB2114" s="5"/>
      <c r="AC2114" s="5"/>
      <c r="AD2114" s="5"/>
      <c r="AE2114" s="5"/>
      <c r="AF2114" s="5"/>
      <c r="AG2114" s="5"/>
      <c r="AH2114" s="5"/>
      <c r="AI2114" s="5"/>
      <c r="AJ2114" s="5"/>
      <c r="AK2114" s="5"/>
      <c r="AL2114" s="5"/>
      <c r="AM2114" s="5"/>
      <c r="AN2114" s="5"/>
      <c r="AO2114" s="5"/>
      <c r="AP2114" s="5"/>
      <c r="AQ2114" s="5"/>
      <c r="AR2114" s="5"/>
      <c r="AS2114" s="5"/>
      <c r="AT2114" s="5"/>
      <c r="AU2114" s="5"/>
      <c r="AV2114" s="5"/>
      <c r="AW2114" s="5"/>
      <c r="AX2114" s="5"/>
      <c r="AY2114" s="5"/>
      <c r="AZ2114" s="5"/>
      <c r="BA2114" s="5"/>
      <c r="BB2114" s="5"/>
      <c r="BC2114" s="5"/>
      <c r="BD2114" s="5"/>
      <c r="BE2114" s="5"/>
      <c r="BF2114" s="5"/>
      <c r="BG2114" s="5"/>
      <c r="BH2114" s="5"/>
    </row>
    <row r="2115" spans="1:60" s="2" customFormat="1" ht="15" x14ac:dyDescent="0.25">
      <c r="A2115" t="s">
        <v>4443</v>
      </c>
      <c r="B2115" t="s">
        <v>25</v>
      </c>
      <c r="C2115" t="s">
        <v>3060</v>
      </c>
      <c r="D2115" t="s">
        <v>3061</v>
      </c>
      <c r="E2115" t="s">
        <v>116</v>
      </c>
      <c r="F2115" t="s">
        <v>1605</v>
      </c>
      <c r="G2115" t="s">
        <v>3325</v>
      </c>
      <c r="H2115" t="s">
        <v>753</v>
      </c>
      <c r="I2115" t="s">
        <v>3346</v>
      </c>
      <c r="J2115" t="s">
        <v>124</v>
      </c>
      <c r="K2115" t="s">
        <v>2195</v>
      </c>
      <c r="L2115">
        <v>0</v>
      </c>
      <c r="M2115">
        <v>796</v>
      </c>
      <c r="N2115" t="s">
        <v>10</v>
      </c>
      <c r="O2115">
        <v>1</v>
      </c>
      <c r="P2115">
        <v>19000</v>
      </c>
      <c r="Q2115">
        <f t="shared" si="97"/>
        <v>19000</v>
      </c>
      <c r="R2115">
        <f t="shared" si="98"/>
        <v>21280.000000000004</v>
      </c>
      <c r="S2115"/>
      <c r="T2115" s="5"/>
      <c r="U2115" s="5"/>
      <c r="V2115" s="5"/>
      <c r="W2115" s="5"/>
      <c r="X2115" s="5"/>
      <c r="Y2115" s="5"/>
      <c r="Z2115" s="5"/>
      <c r="AA2115" s="5"/>
      <c r="AB2115" s="5"/>
      <c r="AC2115" s="5"/>
      <c r="AD2115" s="5"/>
      <c r="AE2115" s="5"/>
      <c r="AF2115" s="5"/>
      <c r="AG2115" s="5"/>
      <c r="AH2115" s="5"/>
      <c r="AI2115" s="5"/>
      <c r="AJ2115" s="5"/>
      <c r="AK2115" s="5"/>
      <c r="AL2115" s="5"/>
      <c r="AM2115" s="5"/>
      <c r="AN2115" s="5"/>
      <c r="AO2115" s="5"/>
      <c r="AP2115" s="5"/>
      <c r="AQ2115" s="5"/>
      <c r="AR2115" s="5"/>
      <c r="AS2115" s="5"/>
      <c r="AT2115" s="5"/>
      <c r="AU2115" s="5"/>
      <c r="AV2115" s="5"/>
      <c r="AW2115" s="5"/>
      <c r="AX2115" s="5"/>
      <c r="AY2115" s="5"/>
      <c r="AZ2115" s="5"/>
      <c r="BA2115" s="5"/>
      <c r="BB2115" s="5"/>
      <c r="BC2115" s="5"/>
      <c r="BD2115" s="5"/>
      <c r="BE2115" s="5"/>
      <c r="BF2115" s="5"/>
      <c r="BG2115" s="5"/>
      <c r="BH2115" s="5"/>
    </row>
    <row r="2116" spans="1:60" s="2" customFormat="1" ht="15" x14ac:dyDescent="0.25">
      <c r="A2116" t="s">
        <v>4444</v>
      </c>
      <c r="B2116" t="s">
        <v>25</v>
      </c>
      <c r="C2116" t="s">
        <v>3062</v>
      </c>
      <c r="D2116" t="s">
        <v>3063</v>
      </c>
      <c r="E2116" t="s">
        <v>116</v>
      </c>
      <c r="F2116" t="s">
        <v>1605</v>
      </c>
      <c r="G2116" t="s">
        <v>3325</v>
      </c>
      <c r="H2116" t="s">
        <v>125</v>
      </c>
      <c r="I2116" t="s">
        <v>2205</v>
      </c>
      <c r="J2116" t="s">
        <v>124</v>
      </c>
      <c r="K2116" t="s">
        <v>2195</v>
      </c>
      <c r="L2116">
        <v>0</v>
      </c>
      <c r="M2116">
        <v>796</v>
      </c>
      <c r="N2116" t="s">
        <v>10</v>
      </c>
      <c r="O2116">
        <v>2</v>
      </c>
      <c r="P2116">
        <v>74000</v>
      </c>
      <c r="Q2116">
        <f t="shared" si="97"/>
        <v>148000</v>
      </c>
      <c r="R2116">
        <f t="shared" si="98"/>
        <v>165760.00000000003</v>
      </c>
      <c r="S2116"/>
      <c r="T2116" s="5"/>
      <c r="U2116" s="5"/>
      <c r="V2116" s="5"/>
      <c r="W2116" s="5"/>
      <c r="X2116" s="5"/>
      <c r="Y2116" s="5"/>
      <c r="Z2116" s="5"/>
      <c r="AA2116" s="5"/>
      <c r="AB2116" s="5"/>
      <c r="AC2116" s="5"/>
      <c r="AD2116" s="5"/>
      <c r="AE2116" s="5"/>
      <c r="AF2116" s="5"/>
      <c r="AG2116" s="5"/>
      <c r="AH2116" s="5"/>
      <c r="AI2116" s="5"/>
      <c r="AJ2116" s="5"/>
      <c r="AK2116" s="5"/>
      <c r="AL2116" s="5"/>
      <c r="AM2116" s="5"/>
      <c r="AN2116" s="5"/>
      <c r="AO2116" s="5"/>
      <c r="AP2116" s="5"/>
      <c r="AQ2116" s="5"/>
      <c r="AR2116" s="5"/>
      <c r="AS2116" s="5"/>
      <c r="AT2116" s="5"/>
      <c r="AU2116" s="5"/>
      <c r="AV2116" s="5"/>
      <c r="AW2116" s="5"/>
      <c r="AX2116" s="5"/>
      <c r="AY2116" s="5"/>
      <c r="AZ2116" s="5"/>
      <c r="BA2116" s="5"/>
      <c r="BB2116" s="5"/>
      <c r="BC2116" s="5"/>
      <c r="BD2116" s="5"/>
      <c r="BE2116" s="5"/>
      <c r="BF2116" s="5"/>
      <c r="BG2116" s="5"/>
      <c r="BH2116" s="5"/>
    </row>
    <row r="2117" spans="1:60" s="2" customFormat="1" ht="15" x14ac:dyDescent="0.25">
      <c r="A2117" t="s">
        <v>4445</v>
      </c>
      <c r="B2117" t="s">
        <v>25</v>
      </c>
      <c r="C2117" t="s">
        <v>2243</v>
      </c>
      <c r="D2117" t="s">
        <v>3064</v>
      </c>
      <c r="E2117" t="s">
        <v>116</v>
      </c>
      <c r="F2117" t="s">
        <v>1605</v>
      </c>
      <c r="G2117" t="s">
        <v>3325</v>
      </c>
      <c r="H2117" t="s">
        <v>129</v>
      </c>
      <c r="I2117" t="s">
        <v>3327</v>
      </c>
      <c r="J2117" t="s">
        <v>124</v>
      </c>
      <c r="K2117" t="s">
        <v>2195</v>
      </c>
      <c r="L2117">
        <v>0</v>
      </c>
      <c r="M2117">
        <v>796</v>
      </c>
      <c r="N2117" t="s">
        <v>10</v>
      </c>
      <c r="O2117">
        <v>7</v>
      </c>
      <c r="P2117">
        <v>800</v>
      </c>
      <c r="Q2117">
        <f t="shared" si="97"/>
        <v>5600</v>
      </c>
      <c r="R2117">
        <f t="shared" si="98"/>
        <v>6272.0000000000009</v>
      </c>
      <c r="S2117"/>
      <c r="T2117" s="5"/>
      <c r="U2117" s="5"/>
      <c r="V2117" s="5"/>
      <c r="W2117" s="5"/>
      <c r="X2117" s="5"/>
      <c r="Y2117" s="5"/>
      <c r="Z2117" s="5"/>
      <c r="AA2117" s="5"/>
      <c r="AB2117" s="5"/>
      <c r="AC2117" s="5"/>
      <c r="AD2117" s="5"/>
      <c r="AE2117" s="5"/>
      <c r="AF2117" s="5"/>
      <c r="AG2117" s="5"/>
      <c r="AH2117" s="5"/>
      <c r="AI2117" s="5"/>
      <c r="AJ2117" s="5"/>
      <c r="AK2117" s="5"/>
      <c r="AL2117" s="5"/>
      <c r="AM2117" s="5"/>
      <c r="AN2117" s="5"/>
      <c r="AO2117" s="5"/>
      <c r="AP2117" s="5"/>
      <c r="AQ2117" s="5"/>
      <c r="AR2117" s="5"/>
      <c r="AS2117" s="5"/>
      <c r="AT2117" s="5"/>
      <c r="AU2117" s="5"/>
      <c r="AV2117" s="5"/>
      <c r="AW2117" s="5"/>
      <c r="AX2117" s="5"/>
      <c r="AY2117" s="5"/>
      <c r="AZ2117" s="5"/>
      <c r="BA2117" s="5"/>
      <c r="BB2117" s="5"/>
      <c r="BC2117" s="5"/>
      <c r="BD2117" s="5"/>
      <c r="BE2117" s="5"/>
      <c r="BF2117" s="5"/>
      <c r="BG2117" s="5"/>
      <c r="BH2117" s="5"/>
    </row>
    <row r="2118" spans="1:60" s="2" customFormat="1" ht="15" x14ac:dyDescent="0.25">
      <c r="A2118" t="s">
        <v>4446</v>
      </c>
      <c r="B2118" t="s">
        <v>25</v>
      </c>
      <c r="C2118" t="s">
        <v>2243</v>
      </c>
      <c r="D2118" t="s">
        <v>3064</v>
      </c>
      <c r="E2118" t="s">
        <v>116</v>
      </c>
      <c r="F2118" t="s">
        <v>1605</v>
      </c>
      <c r="G2118" t="s">
        <v>3325</v>
      </c>
      <c r="H2118" t="s">
        <v>753</v>
      </c>
      <c r="I2118" t="s">
        <v>3338</v>
      </c>
      <c r="J2118" t="s">
        <v>124</v>
      </c>
      <c r="K2118" t="s">
        <v>2195</v>
      </c>
      <c r="L2118">
        <v>0</v>
      </c>
      <c r="M2118">
        <v>796</v>
      </c>
      <c r="N2118" t="s">
        <v>10</v>
      </c>
      <c r="O2118">
        <v>7</v>
      </c>
      <c r="P2118">
        <v>800</v>
      </c>
      <c r="Q2118">
        <f t="shared" si="97"/>
        <v>5600</v>
      </c>
      <c r="R2118">
        <f t="shared" si="98"/>
        <v>6272.0000000000009</v>
      </c>
      <c r="S2118"/>
      <c r="T2118" s="5"/>
      <c r="U2118" s="5"/>
      <c r="V2118" s="5"/>
      <c r="W2118" s="5"/>
      <c r="X2118" s="5"/>
      <c r="Y2118" s="5"/>
      <c r="Z2118" s="5"/>
      <c r="AA2118" s="5"/>
      <c r="AB2118" s="5"/>
      <c r="AC2118" s="5"/>
      <c r="AD2118" s="5"/>
      <c r="AE2118" s="5"/>
      <c r="AF2118" s="5"/>
      <c r="AG2118" s="5"/>
      <c r="AH2118" s="5"/>
      <c r="AI2118" s="5"/>
      <c r="AJ2118" s="5"/>
      <c r="AK2118" s="5"/>
      <c r="AL2118" s="5"/>
      <c r="AM2118" s="5"/>
      <c r="AN2118" s="5"/>
      <c r="AO2118" s="5"/>
      <c r="AP2118" s="5"/>
      <c r="AQ2118" s="5"/>
      <c r="AR2118" s="5"/>
      <c r="AS2118" s="5"/>
      <c r="AT2118" s="5"/>
      <c r="AU2118" s="5"/>
      <c r="AV2118" s="5"/>
      <c r="AW2118" s="5"/>
      <c r="AX2118" s="5"/>
      <c r="AY2118" s="5"/>
      <c r="AZ2118" s="5"/>
      <c r="BA2118" s="5"/>
      <c r="BB2118" s="5"/>
      <c r="BC2118" s="5"/>
      <c r="BD2118" s="5"/>
      <c r="BE2118" s="5"/>
      <c r="BF2118" s="5"/>
      <c r="BG2118" s="5"/>
      <c r="BH2118" s="5"/>
    </row>
    <row r="2119" spans="1:60" s="2" customFormat="1" ht="15" x14ac:dyDescent="0.25">
      <c r="A2119" t="s">
        <v>4447</v>
      </c>
      <c r="B2119" t="s">
        <v>25</v>
      </c>
      <c r="C2119" t="s">
        <v>2243</v>
      </c>
      <c r="D2119" t="s">
        <v>3064</v>
      </c>
      <c r="E2119" t="s">
        <v>116</v>
      </c>
      <c r="F2119" t="s">
        <v>1605</v>
      </c>
      <c r="G2119" t="s">
        <v>3325</v>
      </c>
      <c r="H2119" t="s">
        <v>126</v>
      </c>
      <c r="I2119" t="s">
        <v>3339</v>
      </c>
      <c r="J2119" t="s">
        <v>124</v>
      </c>
      <c r="K2119" t="s">
        <v>2195</v>
      </c>
      <c r="L2119">
        <v>0</v>
      </c>
      <c r="M2119">
        <v>796</v>
      </c>
      <c r="N2119" t="s">
        <v>10</v>
      </c>
      <c r="O2119">
        <v>15</v>
      </c>
      <c r="P2119">
        <v>800</v>
      </c>
      <c r="Q2119">
        <f t="shared" si="97"/>
        <v>12000</v>
      </c>
      <c r="R2119">
        <f t="shared" si="98"/>
        <v>13440.000000000002</v>
      </c>
      <c r="S2119"/>
      <c r="T2119" s="5"/>
      <c r="U2119" s="5"/>
      <c r="V2119" s="5"/>
      <c r="W2119" s="5"/>
      <c r="X2119" s="5"/>
      <c r="Y2119" s="5"/>
      <c r="Z2119" s="5"/>
      <c r="AA2119" s="5"/>
      <c r="AB2119" s="5"/>
      <c r="AC2119" s="5"/>
      <c r="AD2119" s="5"/>
      <c r="AE2119" s="5"/>
      <c r="AF2119" s="5"/>
      <c r="AG2119" s="5"/>
      <c r="AH2119" s="5"/>
      <c r="AI2119" s="5"/>
      <c r="AJ2119" s="5"/>
      <c r="AK2119" s="5"/>
      <c r="AL2119" s="5"/>
      <c r="AM2119" s="5"/>
      <c r="AN2119" s="5"/>
      <c r="AO2119" s="5"/>
      <c r="AP2119" s="5"/>
      <c r="AQ2119" s="5"/>
      <c r="AR2119" s="5"/>
      <c r="AS2119" s="5"/>
      <c r="AT2119" s="5"/>
      <c r="AU2119" s="5"/>
      <c r="AV2119" s="5"/>
      <c r="AW2119" s="5"/>
      <c r="AX2119" s="5"/>
      <c r="AY2119" s="5"/>
      <c r="AZ2119" s="5"/>
      <c r="BA2119" s="5"/>
      <c r="BB2119" s="5"/>
      <c r="BC2119" s="5"/>
      <c r="BD2119" s="5"/>
      <c r="BE2119" s="5"/>
      <c r="BF2119" s="5"/>
      <c r="BG2119" s="5"/>
      <c r="BH2119" s="5"/>
    </row>
    <row r="2120" spans="1:60" s="2" customFormat="1" ht="15" x14ac:dyDescent="0.25">
      <c r="A2120" t="s">
        <v>4448</v>
      </c>
      <c r="B2120" t="s">
        <v>25</v>
      </c>
      <c r="C2120" t="s">
        <v>2243</v>
      </c>
      <c r="D2120" t="s">
        <v>3064</v>
      </c>
      <c r="E2120" t="s">
        <v>116</v>
      </c>
      <c r="F2120" t="s">
        <v>1605</v>
      </c>
      <c r="G2120" t="s">
        <v>3325</v>
      </c>
      <c r="H2120" t="s">
        <v>129</v>
      </c>
      <c r="I2120" t="s">
        <v>3340</v>
      </c>
      <c r="J2120" t="s">
        <v>124</v>
      </c>
      <c r="K2120" t="s">
        <v>2195</v>
      </c>
      <c r="L2120">
        <v>0</v>
      </c>
      <c r="M2120">
        <v>796</v>
      </c>
      <c r="N2120" t="s">
        <v>10</v>
      </c>
      <c r="O2120">
        <v>4</v>
      </c>
      <c r="P2120">
        <v>800</v>
      </c>
      <c r="Q2120">
        <f t="shared" si="97"/>
        <v>3200</v>
      </c>
      <c r="R2120">
        <f t="shared" si="98"/>
        <v>3584.0000000000005</v>
      </c>
      <c r="S2120"/>
      <c r="T2120" s="5"/>
      <c r="U2120" s="5"/>
      <c r="V2120" s="5"/>
      <c r="W2120" s="5"/>
      <c r="X2120" s="5"/>
      <c r="Y2120" s="5"/>
      <c r="Z2120" s="5"/>
      <c r="AA2120" s="5"/>
      <c r="AB2120" s="5"/>
      <c r="AC2120" s="5"/>
      <c r="AD2120" s="5"/>
      <c r="AE2120" s="5"/>
      <c r="AF2120" s="5"/>
      <c r="AG2120" s="5"/>
      <c r="AH2120" s="5"/>
      <c r="AI2120" s="5"/>
      <c r="AJ2120" s="5"/>
      <c r="AK2120" s="5"/>
      <c r="AL2120" s="5"/>
      <c r="AM2120" s="5"/>
      <c r="AN2120" s="5"/>
      <c r="AO2120" s="5"/>
      <c r="AP2120" s="5"/>
      <c r="AQ2120" s="5"/>
      <c r="AR2120" s="5"/>
      <c r="AS2120" s="5"/>
      <c r="AT2120" s="5"/>
      <c r="AU2120" s="5"/>
      <c r="AV2120" s="5"/>
      <c r="AW2120" s="5"/>
      <c r="AX2120" s="5"/>
      <c r="AY2120" s="5"/>
      <c r="AZ2120" s="5"/>
      <c r="BA2120" s="5"/>
      <c r="BB2120" s="5"/>
      <c r="BC2120" s="5"/>
      <c r="BD2120" s="5"/>
      <c r="BE2120" s="5"/>
      <c r="BF2120" s="5"/>
      <c r="BG2120" s="5"/>
      <c r="BH2120" s="5"/>
    </row>
    <row r="2121" spans="1:60" s="2" customFormat="1" ht="15" x14ac:dyDescent="0.25">
      <c r="A2121" t="s">
        <v>4449</v>
      </c>
      <c r="B2121" t="s">
        <v>25</v>
      </c>
      <c r="C2121" t="s">
        <v>2243</v>
      </c>
      <c r="D2121" t="s">
        <v>3064</v>
      </c>
      <c r="E2121" t="s">
        <v>116</v>
      </c>
      <c r="F2121" t="s">
        <v>1605</v>
      </c>
      <c r="G2121" t="s">
        <v>3325</v>
      </c>
      <c r="H2121" t="s">
        <v>145</v>
      </c>
      <c r="I2121" t="s">
        <v>1855</v>
      </c>
      <c r="J2121" t="s">
        <v>124</v>
      </c>
      <c r="K2121" t="s">
        <v>2195</v>
      </c>
      <c r="L2121">
        <v>0</v>
      </c>
      <c r="M2121">
        <v>796</v>
      </c>
      <c r="N2121" t="s">
        <v>10</v>
      </c>
      <c r="O2121">
        <v>12</v>
      </c>
      <c r="P2121">
        <v>800</v>
      </c>
      <c r="Q2121">
        <f t="shared" si="97"/>
        <v>9600</v>
      </c>
      <c r="R2121">
        <f t="shared" si="98"/>
        <v>10752.000000000002</v>
      </c>
      <c r="S2121"/>
      <c r="T2121" s="5"/>
      <c r="U2121" s="5"/>
      <c r="V2121" s="5"/>
      <c r="W2121" s="5"/>
      <c r="X2121" s="5"/>
      <c r="Y2121" s="5"/>
      <c r="Z2121" s="5"/>
      <c r="AA2121" s="5"/>
      <c r="AB2121" s="5"/>
      <c r="AC2121" s="5"/>
      <c r="AD2121" s="5"/>
      <c r="AE2121" s="5"/>
      <c r="AF2121" s="5"/>
      <c r="AG2121" s="5"/>
      <c r="AH2121" s="5"/>
      <c r="AI2121" s="5"/>
      <c r="AJ2121" s="5"/>
      <c r="AK2121" s="5"/>
      <c r="AL2121" s="5"/>
      <c r="AM2121" s="5"/>
      <c r="AN2121" s="5"/>
      <c r="AO2121" s="5"/>
      <c r="AP2121" s="5"/>
      <c r="AQ2121" s="5"/>
      <c r="AR2121" s="5"/>
      <c r="AS2121" s="5"/>
      <c r="AT2121" s="5"/>
      <c r="AU2121" s="5"/>
      <c r="AV2121" s="5"/>
      <c r="AW2121" s="5"/>
      <c r="AX2121" s="5"/>
      <c r="AY2121" s="5"/>
      <c r="AZ2121" s="5"/>
      <c r="BA2121" s="5"/>
      <c r="BB2121" s="5"/>
      <c r="BC2121" s="5"/>
      <c r="BD2121" s="5"/>
      <c r="BE2121" s="5"/>
      <c r="BF2121" s="5"/>
      <c r="BG2121" s="5"/>
      <c r="BH2121" s="5"/>
    </row>
    <row r="2122" spans="1:60" s="2" customFormat="1" ht="15" x14ac:dyDescent="0.25">
      <c r="A2122" t="s">
        <v>4450</v>
      </c>
      <c r="B2122" t="s">
        <v>25</v>
      </c>
      <c r="C2122" t="s">
        <v>2243</v>
      </c>
      <c r="D2122" t="s">
        <v>3064</v>
      </c>
      <c r="E2122" t="s">
        <v>116</v>
      </c>
      <c r="F2122" t="s">
        <v>1605</v>
      </c>
      <c r="G2122" t="s">
        <v>3325</v>
      </c>
      <c r="H2122" t="s">
        <v>145</v>
      </c>
      <c r="I2122" t="s">
        <v>3330</v>
      </c>
      <c r="J2122" t="s">
        <v>124</v>
      </c>
      <c r="K2122" t="s">
        <v>2195</v>
      </c>
      <c r="L2122">
        <v>0</v>
      </c>
      <c r="M2122">
        <v>796</v>
      </c>
      <c r="N2122" t="s">
        <v>10</v>
      </c>
      <c r="O2122">
        <v>4</v>
      </c>
      <c r="P2122">
        <v>800</v>
      </c>
      <c r="Q2122">
        <f t="shared" si="97"/>
        <v>3200</v>
      </c>
      <c r="R2122">
        <f t="shared" si="98"/>
        <v>3584.0000000000005</v>
      </c>
      <c r="S2122"/>
      <c r="T2122" s="5"/>
      <c r="U2122" s="5"/>
      <c r="V2122" s="5"/>
      <c r="W2122" s="5"/>
      <c r="X2122" s="5"/>
      <c r="Y2122" s="5"/>
      <c r="Z2122" s="5"/>
      <c r="AA2122" s="5"/>
      <c r="AB2122" s="5"/>
      <c r="AC2122" s="5"/>
      <c r="AD2122" s="5"/>
      <c r="AE2122" s="5"/>
      <c r="AF2122" s="5"/>
      <c r="AG2122" s="5"/>
      <c r="AH2122" s="5"/>
      <c r="AI2122" s="5"/>
      <c r="AJ2122" s="5"/>
      <c r="AK2122" s="5"/>
      <c r="AL2122" s="5"/>
      <c r="AM2122" s="5"/>
      <c r="AN2122" s="5"/>
      <c r="AO2122" s="5"/>
      <c r="AP2122" s="5"/>
      <c r="AQ2122" s="5"/>
      <c r="AR2122" s="5"/>
      <c r="AS2122" s="5"/>
      <c r="AT2122" s="5"/>
      <c r="AU2122" s="5"/>
      <c r="AV2122" s="5"/>
      <c r="AW2122" s="5"/>
      <c r="AX2122" s="5"/>
      <c r="AY2122" s="5"/>
      <c r="AZ2122" s="5"/>
      <c r="BA2122" s="5"/>
      <c r="BB2122" s="5"/>
      <c r="BC2122" s="5"/>
      <c r="BD2122" s="5"/>
      <c r="BE2122" s="5"/>
      <c r="BF2122" s="5"/>
      <c r="BG2122" s="5"/>
      <c r="BH2122" s="5"/>
    </row>
    <row r="2123" spans="1:60" s="2" customFormat="1" ht="15" x14ac:dyDescent="0.25">
      <c r="A2123" t="s">
        <v>4451</v>
      </c>
      <c r="B2123" t="s">
        <v>25</v>
      </c>
      <c r="C2123" t="s">
        <v>2243</v>
      </c>
      <c r="D2123" t="s">
        <v>3064</v>
      </c>
      <c r="E2123" t="s">
        <v>116</v>
      </c>
      <c r="F2123" t="s">
        <v>1605</v>
      </c>
      <c r="G2123" t="s">
        <v>3325</v>
      </c>
      <c r="H2123" t="s">
        <v>128</v>
      </c>
      <c r="I2123" t="s">
        <v>614</v>
      </c>
      <c r="J2123" t="s">
        <v>124</v>
      </c>
      <c r="K2123" t="s">
        <v>2195</v>
      </c>
      <c r="L2123">
        <v>0</v>
      </c>
      <c r="M2123">
        <v>796</v>
      </c>
      <c r="N2123" t="s">
        <v>10</v>
      </c>
      <c r="O2123">
        <v>7</v>
      </c>
      <c r="P2123">
        <v>800</v>
      </c>
      <c r="Q2123">
        <f t="shared" si="97"/>
        <v>5600</v>
      </c>
      <c r="R2123">
        <f t="shared" si="98"/>
        <v>6272.0000000000009</v>
      </c>
      <c r="S2123"/>
      <c r="T2123" s="5"/>
      <c r="U2123" s="5"/>
      <c r="V2123" s="5"/>
      <c r="W2123" s="5"/>
      <c r="X2123" s="5"/>
      <c r="Y2123" s="5"/>
      <c r="Z2123" s="5"/>
      <c r="AA2123" s="5"/>
      <c r="AB2123" s="5"/>
      <c r="AC2123" s="5"/>
      <c r="AD2123" s="5"/>
      <c r="AE2123" s="5"/>
      <c r="AF2123" s="5"/>
      <c r="AG2123" s="5"/>
      <c r="AH2123" s="5"/>
      <c r="AI2123" s="5"/>
      <c r="AJ2123" s="5"/>
      <c r="AK2123" s="5"/>
      <c r="AL2123" s="5"/>
      <c r="AM2123" s="5"/>
      <c r="AN2123" s="5"/>
      <c r="AO2123" s="5"/>
      <c r="AP2123" s="5"/>
      <c r="AQ2123" s="5"/>
      <c r="AR2123" s="5"/>
      <c r="AS2123" s="5"/>
      <c r="AT2123" s="5"/>
      <c r="AU2123" s="5"/>
      <c r="AV2123" s="5"/>
      <c r="AW2123" s="5"/>
      <c r="AX2123" s="5"/>
      <c r="AY2123" s="5"/>
      <c r="AZ2123" s="5"/>
      <c r="BA2123" s="5"/>
      <c r="BB2123" s="5"/>
      <c r="BC2123" s="5"/>
      <c r="BD2123" s="5"/>
      <c r="BE2123" s="5"/>
      <c r="BF2123" s="5"/>
      <c r="BG2123" s="5"/>
      <c r="BH2123" s="5"/>
    </row>
    <row r="2124" spans="1:60" s="2" customFormat="1" ht="15" x14ac:dyDescent="0.25">
      <c r="A2124" t="s">
        <v>4452</v>
      </c>
      <c r="B2124" t="s">
        <v>25</v>
      </c>
      <c r="C2124" t="s">
        <v>2243</v>
      </c>
      <c r="D2124" t="s">
        <v>3064</v>
      </c>
      <c r="E2124" t="s">
        <v>116</v>
      </c>
      <c r="F2124" t="s">
        <v>1605</v>
      </c>
      <c r="G2124" t="s">
        <v>3325</v>
      </c>
      <c r="H2124" t="s">
        <v>130</v>
      </c>
      <c r="I2124" t="s">
        <v>2809</v>
      </c>
      <c r="J2124" t="s">
        <v>124</v>
      </c>
      <c r="K2124" t="s">
        <v>2195</v>
      </c>
      <c r="L2124">
        <v>0</v>
      </c>
      <c r="M2124">
        <v>796</v>
      </c>
      <c r="N2124" t="s">
        <v>10</v>
      </c>
      <c r="O2124">
        <v>6</v>
      </c>
      <c r="P2124">
        <v>800</v>
      </c>
      <c r="Q2124">
        <f t="shared" ref="Q2124:Q2187" si="99">O2124*P2124</f>
        <v>4800</v>
      </c>
      <c r="R2124">
        <f t="shared" ref="R2124:R2187" si="100">Q2124*1.12</f>
        <v>5376.0000000000009</v>
      </c>
      <c r="S2124"/>
      <c r="T2124" s="5"/>
      <c r="U2124" s="5"/>
      <c r="V2124" s="5"/>
      <c r="W2124" s="5"/>
      <c r="X2124" s="5"/>
      <c r="Y2124" s="5"/>
      <c r="Z2124" s="5"/>
      <c r="AA2124" s="5"/>
      <c r="AB2124" s="5"/>
      <c r="AC2124" s="5"/>
      <c r="AD2124" s="5"/>
      <c r="AE2124" s="5"/>
      <c r="AF2124" s="5"/>
      <c r="AG2124" s="5"/>
      <c r="AH2124" s="5"/>
      <c r="AI2124" s="5"/>
      <c r="AJ2124" s="5"/>
      <c r="AK2124" s="5"/>
      <c r="AL2124" s="5"/>
      <c r="AM2124" s="5"/>
      <c r="AN2124" s="5"/>
      <c r="AO2124" s="5"/>
      <c r="AP2124" s="5"/>
      <c r="AQ2124" s="5"/>
      <c r="AR2124" s="5"/>
      <c r="AS2124" s="5"/>
      <c r="AT2124" s="5"/>
      <c r="AU2124" s="5"/>
      <c r="AV2124" s="5"/>
      <c r="AW2124" s="5"/>
      <c r="AX2124" s="5"/>
      <c r="AY2124" s="5"/>
      <c r="AZ2124" s="5"/>
      <c r="BA2124" s="5"/>
      <c r="BB2124" s="5"/>
      <c r="BC2124" s="5"/>
      <c r="BD2124" s="5"/>
      <c r="BE2124" s="5"/>
      <c r="BF2124" s="5"/>
      <c r="BG2124" s="5"/>
      <c r="BH2124" s="5"/>
    </row>
    <row r="2125" spans="1:60" s="2" customFormat="1" ht="15" x14ac:dyDescent="0.25">
      <c r="A2125" t="s">
        <v>4453</v>
      </c>
      <c r="B2125" t="s">
        <v>25</v>
      </c>
      <c r="C2125" t="s">
        <v>2243</v>
      </c>
      <c r="D2125" t="s">
        <v>3064</v>
      </c>
      <c r="E2125" t="s">
        <v>116</v>
      </c>
      <c r="F2125" t="s">
        <v>1605</v>
      </c>
      <c r="G2125" t="s">
        <v>3325</v>
      </c>
      <c r="H2125" t="s">
        <v>3430</v>
      </c>
      <c r="I2125" t="s">
        <v>3343</v>
      </c>
      <c r="J2125" t="s">
        <v>124</v>
      </c>
      <c r="K2125" t="s">
        <v>2195</v>
      </c>
      <c r="L2125">
        <v>0</v>
      </c>
      <c r="M2125">
        <v>796</v>
      </c>
      <c r="N2125" t="s">
        <v>10</v>
      </c>
      <c r="O2125">
        <v>15</v>
      </c>
      <c r="P2125">
        <v>800</v>
      </c>
      <c r="Q2125">
        <f t="shared" si="99"/>
        <v>12000</v>
      </c>
      <c r="R2125">
        <f t="shared" si="100"/>
        <v>13440.000000000002</v>
      </c>
      <c r="S2125"/>
      <c r="T2125" s="5"/>
      <c r="U2125" s="5"/>
      <c r="V2125" s="5"/>
      <c r="W2125" s="5"/>
      <c r="X2125" s="5"/>
      <c r="Y2125" s="5"/>
      <c r="Z2125" s="5"/>
      <c r="AA2125" s="5"/>
      <c r="AB2125" s="5"/>
      <c r="AC2125" s="5"/>
      <c r="AD2125" s="5"/>
      <c r="AE2125" s="5"/>
      <c r="AF2125" s="5"/>
      <c r="AG2125" s="5"/>
      <c r="AH2125" s="5"/>
      <c r="AI2125" s="5"/>
      <c r="AJ2125" s="5"/>
      <c r="AK2125" s="5"/>
      <c r="AL2125" s="5"/>
      <c r="AM2125" s="5"/>
      <c r="AN2125" s="5"/>
      <c r="AO2125" s="5"/>
      <c r="AP2125" s="5"/>
      <c r="AQ2125" s="5"/>
      <c r="AR2125" s="5"/>
      <c r="AS2125" s="5"/>
      <c r="AT2125" s="5"/>
      <c r="AU2125" s="5"/>
      <c r="AV2125" s="5"/>
      <c r="AW2125" s="5"/>
      <c r="AX2125" s="5"/>
      <c r="AY2125" s="5"/>
      <c r="AZ2125" s="5"/>
      <c r="BA2125" s="5"/>
      <c r="BB2125" s="5"/>
      <c r="BC2125" s="5"/>
      <c r="BD2125" s="5"/>
      <c r="BE2125" s="5"/>
      <c r="BF2125" s="5"/>
      <c r="BG2125" s="5"/>
      <c r="BH2125" s="5"/>
    </row>
    <row r="2126" spans="1:60" s="2" customFormat="1" ht="15" x14ac:dyDescent="0.25">
      <c r="A2126" t="s">
        <v>4454</v>
      </c>
      <c r="B2126" t="s">
        <v>25</v>
      </c>
      <c r="C2126" t="s">
        <v>2243</v>
      </c>
      <c r="D2126" t="s">
        <v>3064</v>
      </c>
      <c r="E2126" t="s">
        <v>116</v>
      </c>
      <c r="F2126" t="s">
        <v>1605</v>
      </c>
      <c r="G2126" t="s">
        <v>3325</v>
      </c>
      <c r="H2126" t="s">
        <v>128</v>
      </c>
      <c r="I2126" t="s">
        <v>2210</v>
      </c>
      <c r="J2126" t="s">
        <v>124</v>
      </c>
      <c r="K2126" t="s">
        <v>2195</v>
      </c>
      <c r="L2126">
        <v>0</v>
      </c>
      <c r="M2126">
        <v>796</v>
      </c>
      <c r="N2126" t="s">
        <v>10</v>
      </c>
      <c r="O2126">
        <v>10</v>
      </c>
      <c r="P2126">
        <v>800</v>
      </c>
      <c r="Q2126">
        <f t="shared" si="99"/>
        <v>8000</v>
      </c>
      <c r="R2126">
        <f t="shared" si="100"/>
        <v>8960</v>
      </c>
      <c r="S2126"/>
      <c r="T2126" s="5"/>
      <c r="U2126" s="5"/>
      <c r="V2126" s="5"/>
      <c r="W2126" s="5"/>
      <c r="X2126" s="5"/>
      <c r="Y2126" s="5"/>
      <c r="Z2126" s="5"/>
      <c r="AA2126" s="5"/>
      <c r="AB2126" s="5"/>
      <c r="AC2126" s="5"/>
      <c r="AD2126" s="5"/>
      <c r="AE2126" s="5"/>
      <c r="AF2126" s="5"/>
      <c r="AG2126" s="5"/>
      <c r="AH2126" s="5"/>
      <c r="AI2126" s="5"/>
      <c r="AJ2126" s="5"/>
      <c r="AK2126" s="5"/>
      <c r="AL2126" s="5"/>
      <c r="AM2126" s="5"/>
      <c r="AN2126" s="5"/>
      <c r="AO2126" s="5"/>
      <c r="AP2126" s="5"/>
      <c r="AQ2126" s="5"/>
      <c r="AR2126" s="5"/>
      <c r="AS2126" s="5"/>
      <c r="AT2126" s="5"/>
      <c r="AU2126" s="5"/>
      <c r="AV2126" s="5"/>
      <c r="AW2126" s="5"/>
      <c r="AX2126" s="5"/>
      <c r="AY2126" s="5"/>
      <c r="AZ2126" s="5"/>
      <c r="BA2126" s="5"/>
      <c r="BB2126" s="5"/>
      <c r="BC2126" s="5"/>
      <c r="BD2126" s="5"/>
      <c r="BE2126" s="5"/>
      <c r="BF2126" s="5"/>
      <c r="BG2126" s="5"/>
      <c r="BH2126" s="5"/>
    </row>
    <row r="2127" spans="1:60" s="2" customFormat="1" ht="15" x14ac:dyDescent="0.25">
      <c r="A2127" t="s">
        <v>4455</v>
      </c>
      <c r="B2127" t="s">
        <v>25</v>
      </c>
      <c r="C2127" t="s">
        <v>2243</v>
      </c>
      <c r="D2127" t="s">
        <v>3064</v>
      </c>
      <c r="E2127" t="s">
        <v>116</v>
      </c>
      <c r="F2127" t="s">
        <v>1605</v>
      </c>
      <c r="G2127" t="s">
        <v>3325</v>
      </c>
      <c r="H2127" t="s">
        <v>753</v>
      </c>
      <c r="I2127" t="s">
        <v>3357</v>
      </c>
      <c r="J2127" t="s">
        <v>124</v>
      </c>
      <c r="K2127" t="s">
        <v>2195</v>
      </c>
      <c r="L2127">
        <v>0</v>
      </c>
      <c r="M2127">
        <v>796</v>
      </c>
      <c r="N2127" t="s">
        <v>10</v>
      </c>
      <c r="O2127">
        <v>9</v>
      </c>
      <c r="P2127">
        <v>800</v>
      </c>
      <c r="Q2127">
        <f t="shared" si="99"/>
        <v>7200</v>
      </c>
      <c r="R2127">
        <f t="shared" si="100"/>
        <v>8064.0000000000009</v>
      </c>
      <c r="S2127"/>
      <c r="T2127" s="5"/>
      <c r="U2127" s="5"/>
      <c r="V2127" s="5"/>
      <c r="W2127" s="5"/>
      <c r="X2127" s="5"/>
      <c r="Y2127" s="5"/>
      <c r="Z2127" s="5"/>
      <c r="AA2127" s="5"/>
      <c r="AB2127" s="5"/>
      <c r="AC2127" s="5"/>
      <c r="AD2127" s="5"/>
      <c r="AE2127" s="5"/>
      <c r="AF2127" s="5"/>
      <c r="AG2127" s="5"/>
      <c r="AH2127" s="5"/>
      <c r="AI2127" s="5"/>
      <c r="AJ2127" s="5"/>
      <c r="AK2127" s="5"/>
      <c r="AL2127" s="5"/>
      <c r="AM2127" s="5"/>
      <c r="AN2127" s="5"/>
      <c r="AO2127" s="5"/>
      <c r="AP2127" s="5"/>
      <c r="AQ2127" s="5"/>
      <c r="AR2127" s="5"/>
      <c r="AS2127" s="5"/>
      <c r="AT2127" s="5"/>
      <c r="AU2127" s="5"/>
      <c r="AV2127" s="5"/>
      <c r="AW2127" s="5"/>
      <c r="AX2127" s="5"/>
      <c r="AY2127" s="5"/>
      <c r="AZ2127" s="5"/>
      <c r="BA2127" s="5"/>
      <c r="BB2127" s="5"/>
      <c r="BC2127" s="5"/>
      <c r="BD2127" s="5"/>
      <c r="BE2127" s="5"/>
      <c r="BF2127" s="5"/>
      <c r="BG2127" s="5"/>
      <c r="BH2127" s="5"/>
    </row>
    <row r="2128" spans="1:60" s="2" customFormat="1" ht="15" x14ac:dyDescent="0.25">
      <c r="A2128" t="s">
        <v>4456</v>
      </c>
      <c r="B2128" t="s">
        <v>25</v>
      </c>
      <c r="C2128" t="s">
        <v>2243</v>
      </c>
      <c r="D2128" t="s">
        <v>3064</v>
      </c>
      <c r="E2128" t="s">
        <v>116</v>
      </c>
      <c r="F2128" t="s">
        <v>1605</v>
      </c>
      <c r="G2128" t="s">
        <v>3325</v>
      </c>
      <c r="H2128" t="s">
        <v>613</v>
      </c>
      <c r="I2128" t="s">
        <v>3333</v>
      </c>
      <c r="J2128" t="s">
        <v>124</v>
      </c>
      <c r="K2128" t="s">
        <v>2195</v>
      </c>
      <c r="L2128">
        <v>0</v>
      </c>
      <c r="M2128">
        <v>796</v>
      </c>
      <c r="N2128" t="s">
        <v>10</v>
      </c>
      <c r="O2128">
        <v>7</v>
      </c>
      <c r="P2128">
        <v>800</v>
      </c>
      <c r="Q2128">
        <f t="shared" si="99"/>
        <v>5600</v>
      </c>
      <c r="R2128">
        <f t="shared" si="100"/>
        <v>6272.0000000000009</v>
      </c>
      <c r="S2128"/>
      <c r="T2128" s="5"/>
      <c r="U2128" s="5"/>
      <c r="V2128" s="5"/>
      <c r="W2128" s="5"/>
      <c r="X2128" s="5"/>
      <c r="Y2128" s="5"/>
      <c r="Z2128" s="5"/>
      <c r="AA2128" s="5"/>
      <c r="AB2128" s="5"/>
      <c r="AC2128" s="5"/>
      <c r="AD2128" s="5"/>
      <c r="AE2128" s="5"/>
      <c r="AF2128" s="5"/>
      <c r="AG2128" s="5"/>
      <c r="AH2128" s="5"/>
      <c r="AI2128" s="5"/>
      <c r="AJ2128" s="5"/>
      <c r="AK2128" s="5"/>
      <c r="AL2128" s="5"/>
      <c r="AM2128" s="5"/>
      <c r="AN2128" s="5"/>
      <c r="AO2128" s="5"/>
      <c r="AP2128" s="5"/>
      <c r="AQ2128" s="5"/>
      <c r="AR2128" s="5"/>
      <c r="AS2128" s="5"/>
      <c r="AT2128" s="5"/>
      <c r="AU2128" s="5"/>
      <c r="AV2128" s="5"/>
      <c r="AW2128" s="5"/>
      <c r="AX2128" s="5"/>
      <c r="AY2128" s="5"/>
      <c r="AZ2128" s="5"/>
      <c r="BA2128" s="5"/>
      <c r="BB2128" s="5"/>
      <c r="BC2128" s="5"/>
      <c r="BD2128" s="5"/>
      <c r="BE2128" s="5"/>
      <c r="BF2128" s="5"/>
      <c r="BG2128" s="5"/>
      <c r="BH2128" s="5"/>
    </row>
    <row r="2129" spans="1:60" s="2" customFormat="1" ht="15" x14ac:dyDescent="0.25">
      <c r="A2129" t="s">
        <v>4457</v>
      </c>
      <c r="B2129" t="s">
        <v>25</v>
      </c>
      <c r="C2129" t="s">
        <v>2243</v>
      </c>
      <c r="D2129" t="s">
        <v>3064</v>
      </c>
      <c r="E2129" t="s">
        <v>116</v>
      </c>
      <c r="F2129" t="s">
        <v>1605</v>
      </c>
      <c r="G2129" t="s">
        <v>3325</v>
      </c>
      <c r="H2129" t="s">
        <v>753</v>
      </c>
      <c r="I2129" t="s">
        <v>3346</v>
      </c>
      <c r="J2129" t="s">
        <v>124</v>
      </c>
      <c r="K2129" t="s">
        <v>2195</v>
      </c>
      <c r="L2129">
        <v>0</v>
      </c>
      <c r="M2129">
        <v>796</v>
      </c>
      <c r="N2129" t="s">
        <v>10</v>
      </c>
      <c r="O2129">
        <v>7</v>
      </c>
      <c r="P2129">
        <v>800</v>
      </c>
      <c r="Q2129">
        <f t="shared" si="99"/>
        <v>5600</v>
      </c>
      <c r="R2129">
        <f t="shared" si="100"/>
        <v>6272.0000000000009</v>
      </c>
      <c r="S2129"/>
      <c r="T2129" s="5"/>
      <c r="U2129" s="5"/>
      <c r="V2129" s="5"/>
      <c r="W2129" s="5"/>
      <c r="X2129" s="5"/>
      <c r="Y2129" s="5"/>
      <c r="Z2129" s="5"/>
      <c r="AA2129" s="5"/>
      <c r="AB2129" s="5"/>
      <c r="AC2129" s="5"/>
      <c r="AD2129" s="5"/>
      <c r="AE2129" s="5"/>
      <c r="AF2129" s="5"/>
      <c r="AG2129" s="5"/>
      <c r="AH2129" s="5"/>
      <c r="AI2129" s="5"/>
      <c r="AJ2129" s="5"/>
      <c r="AK2129" s="5"/>
      <c r="AL2129" s="5"/>
      <c r="AM2129" s="5"/>
      <c r="AN2129" s="5"/>
      <c r="AO2129" s="5"/>
      <c r="AP2129" s="5"/>
      <c r="AQ2129" s="5"/>
      <c r="AR2129" s="5"/>
      <c r="AS2129" s="5"/>
      <c r="AT2129" s="5"/>
      <c r="AU2129" s="5"/>
      <c r="AV2129" s="5"/>
      <c r="AW2129" s="5"/>
      <c r="AX2129" s="5"/>
      <c r="AY2129" s="5"/>
      <c r="AZ2129" s="5"/>
      <c r="BA2129" s="5"/>
      <c r="BB2129" s="5"/>
      <c r="BC2129" s="5"/>
      <c r="BD2129" s="5"/>
      <c r="BE2129" s="5"/>
      <c r="BF2129" s="5"/>
      <c r="BG2129" s="5"/>
      <c r="BH2129" s="5"/>
    </row>
    <row r="2130" spans="1:60" s="2" customFormat="1" ht="15" x14ac:dyDescent="0.25">
      <c r="A2130" t="s">
        <v>4458</v>
      </c>
      <c r="B2130" t="s">
        <v>25</v>
      </c>
      <c r="C2130" t="s">
        <v>2243</v>
      </c>
      <c r="D2130" t="s">
        <v>3064</v>
      </c>
      <c r="E2130" t="s">
        <v>116</v>
      </c>
      <c r="F2130" t="s">
        <v>1605</v>
      </c>
      <c r="G2130" t="s">
        <v>3325</v>
      </c>
      <c r="H2130" t="s">
        <v>757</v>
      </c>
      <c r="I2130" t="s">
        <v>3328</v>
      </c>
      <c r="J2130" t="s">
        <v>124</v>
      </c>
      <c r="K2130" t="s">
        <v>2195</v>
      </c>
      <c r="L2130">
        <v>0</v>
      </c>
      <c r="M2130">
        <v>796</v>
      </c>
      <c r="N2130" t="s">
        <v>10</v>
      </c>
      <c r="O2130">
        <v>7</v>
      </c>
      <c r="P2130">
        <v>800</v>
      </c>
      <c r="Q2130">
        <f t="shared" si="99"/>
        <v>5600</v>
      </c>
      <c r="R2130">
        <f t="shared" si="100"/>
        <v>6272.0000000000009</v>
      </c>
      <c r="S2130"/>
      <c r="T2130" s="5"/>
      <c r="U2130" s="5"/>
      <c r="V2130" s="5"/>
      <c r="W2130" s="5"/>
      <c r="X2130" s="5"/>
      <c r="Y2130" s="5"/>
      <c r="Z2130" s="5"/>
      <c r="AA2130" s="5"/>
      <c r="AB2130" s="5"/>
      <c r="AC2130" s="5"/>
      <c r="AD2130" s="5"/>
      <c r="AE2130" s="5"/>
      <c r="AF2130" s="5"/>
      <c r="AG2130" s="5"/>
      <c r="AH2130" s="5"/>
      <c r="AI2130" s="5"/>
      <c r="AJ2130" s="5"/>
      <c r="AK2130" s="5"/>
      <c r="AL2130" s="5"/>
      <c r="AM2130" s="5"/>
      <c r="AN2130" s="5"/>
      <c r="AO2130" s="5"/>
      <c r="AP2130" s="5"/>
      <c r="AQ2130" s="5"/>
      <c r="AR2130" s="5"/>
      <c r="AS2130" s="5"/>
      <c r="AT2130" s="5"/>
      <c r="AU2130" s="5"/>
      <c r="AV2130" s="5"/>
      <c r="AW2130" s="5"/>
      <c r="AX2130" s="5"/>
      <c r="AY2130" s="5"/>
      <c r="AZ2130" s="5"/>
      <c r="BA2130" s="5"/>
      <c r="BB2130" s="5"/>
      <c r="BC2130" s="5"/>
      <c r="BD2130" s="5"/>
      <c r="BE2130" s="5"/>
      <c r="BF2130" s="5"/>
      <c r="BG2130" s="5"/>
      <c r="BH2130" s="5"/>
    </row>
    <row r="2131" spans="1:60" s="2" customFormat="1" ht="15" x14ac:dyDescent="0.25">
      <c r="A2131" t="s">
        <v>4459</v>
      </c>
      <c r="B2131" t="s">
        <v>25</v>
      </c>
      <c r="C2131" t="s">
        <v>2243</v>
      </c>
      <c r="D2131" t="s">
        <v>3064</v>
      </c>
      <c r="E2131" t="s">
        <v>116</v>
      </c>
      <c r="F2131" t="s">
        <v>1605</v>
      </c>
      <c r="G2131" t="s">
        <v>3325</v>
      </c>
      <c r="H2131" t="s">
        <v>129</v>
      </c>
      <c r="I2131" t="s">
        <v>3337</v>
      </c>
      <c r="J2131" t="s">
        <v>124</v>
      </c>
      <c r="K2131" t="s">
        <v>2195</v>
      </c>
      <c r="L2131">
        <v>0</v>
      </c>
      <c r="M2131">
        <v>796</v>
      </c>
      <c r="N2131" t="s">
        <v>10</v>
      </c>
      <c r="O2131">
        <v>12</v>
      </c>
      <c r="P2131">
        <v>800</v>
      </c>
      <c r="Q2131">
        <f t="shared" si="99"/>
        <v>9600</v>
      </c>
      <c r="R2131">
        <f t="shared" si="100"/>
        <v>10752.000000000002</v>
      </c>
      <c r="S2131"/>
      <c r="T2131" s="5"/>
      <c r="U2131" s="5"/>
      <c r="V2131" s="5"/>
      <c r="W2131" s="5"/>
      <c r="X2131" s="5"/>
      <c r="Y2131" s="5"/>
      <c r="Z2131" s="5"/>
      <c r="AA2131" s="5"/>
      <c r="AB2131" s="5"/>
      <c r="AC2131" s="5"/>
      <c r="AD2131" s="5"/>
      <c r="AE2131" s="5"/>
      <c r="AF2131" s="5"/>
      <c r="AG2131" s="5"/>
      <c r="AH2131" s="5"/>
      <c r="AI2131" s="5"/>
      <c r="AJ2131" s="5"/>
      <c r="AK2131" s="5"/>
      <c r="AL2131" s="5"/>
      <c r="AM2131" s="5"/>
      <c r="AN2131" s="5"/>
      <c r="AO2131" s="5"/>
      <c r="AP2131" s="5"/>
      <c r="AQ2131" s="5"/>
      <c r="AR2131" s="5"/>
      <c r="AS2131" s="5"/>
      <c r="AT2131" s="5"/>
      <c r="AU2131" s="5"/>
      <c r="AV2131" s="5"/>
      <c r="AW2131" s="5"/>
      <c r="AX2131" s="5"/>
      <c r="AY2131" s="5"/>
      <c r="AZ2131" s="5"/>
      <c r="BA2131" s="5"/>
      <c r="BB2131" s="5"/>
      <c r="BC2131" s="5"/>
      <c r="BD2131" s="5"/>
      <c r="BE2131" s="5"/>
      <c r="BF2131" s="5"/>
      <c r="BG2131" s="5"/>
      <c r="BH2131" s="5"/>
    </row>
    <row r="2132" spans="1:60" s="2" customFormat="1" ht="15" x14ac:dyDescent="0.25">
      <c r="A2132" t="s">
        <v>4460</v>
      </c>
      <c r="B2132" t="s">
        <v>25</v>
      </c>
      <c r="C2132" t="s">
        <v>2243</v>
      </c>
      <c r="D2132" t="s">
        <v>3064</v>
      </c>
      <c r="E2132" t="s">
        <v>116</v>
      </c>
      <c r="F2132" t="s">
        <v>1605</v>
      </c>
      <c r="G2132" t="s">
        <v>3325</v>
      </c>
      <c r="H2132" t="s">
        <v>131</v>
      </c>
      <c r="I2132" t="s">
        <v>2821</v>
      </c>
      <c r="J2132" t="s">
        <v>124</v>
      </c>
      <c r="K2132" t="s">
        <v>2195</v>
      </c>
      <c r="L2132">
        <v>0</v>
      </c>
      <c r="M2132">
        <v>796</v>
      </c>
      <c r="N2132" t="s">
        <v>10</v>
      </c>
      <c r="O2132">
        <v>10</v>
      </c>
      <c r="P2132">
        <v>800</v>
      </c>
      <c r="Q2132">
        <f t="shared" si="99"/>
        <v>8000</v>
      </c>
      <c r="R2132">
        <f t="shared" si="100"/>
        <v>8960</v>
      </c>
      <c r="S2132"/>
      <c r="T2132" s="5"/>
      <c r="U2132" s="5"/>
      <c r="V2132" s="5"/>
      <c r="W2132" s="5"/>
      <c r="X2132" s="5"/>
      <c r="Y2132" s="5"/>
      <c r="Z2132" s="5"/>
      <c r="AA2132" s="5"/>
      <c r="AB2132" s="5"/>
      <c r="AC2132" s="5"/>
      <c r="AD2132" s="5"/>
      <c r="AE2132" s="5"/>
      <c r="AF2132" s="5"/>
      <c r="AG2132" s="5"/>
      <c r="AH2132" s="5"/>
      <c r="AI2132" s="5"/>
      <c r="AJ2132" s="5"/>
      <c r="AK2132" s="5"/>
      <c r="AL2132" s="5"/>
      <c r="AM2132" s="5"/>
      <c r="AN2132" s="5"/>
      <c r="AO2132" s="5"/>
      <c r="AP2132" s="5"/>
      <c r="AQ2132" s="5"/>
      <c r="AR2132" s="5"/>
      <c r="AS2132" s="5"/>
      <c r="AT2132" s="5"/>
      <c r="AU2132" s="5"/>
      <c r="AV2132" s="5"/>
      <c r="AW2132" s="5"/>
      <c r="AX2132" s="5"/>
      <c r="AY2132" s="5"/>
      <c r="AZ2132" s="5"/>
      <c r="BA2132" s="5"/>
      <c r="BB2132" s="5"/>
      <c r="BC2132" s="5"/>
      <c r="BD2132" s="5"/>
      <c r="BE2132" s="5"/>
      <c r="BF2132" s="5"/>
      <c r="BG2132" s="5"/>
      <c r="BH2132" s="5"/>
    </row>
    <row r="2133" spans="1:60" s="2" customFormat="1" ht="15" x14ac:dyDescent="0.25">
      <c r="A2133" t="s">
        <v>4461</v>
      </c>
      <c r="B2133" t="s">
        <v>25</v>
      </c>
      <c r="C2133" t="s">
        <v>2243</v>
      </c>
      <c r="D2133" t="s">
        <v>3065</v>
      </c>
      <c r="E2133" t="s">
        <v>116</v>
      </c>
      <c r="F2133" t="s">
        <v>1605</v>
      </c>
      <c r="G2133" t="s">
        <v>3325</v>
      </c>
      <c r="H2133" t="s">
        <v>753</v>
      </c>
      <c r="I2133" t="s">
        <v>2212</v>
      </c>
      <c r="J2133" t="s">
        <v>124</v>
      </c>
      <c r="K2133" t="s">
        <v>2195</v>
      </c>
      <c r="L2133">
        <v>0</v>
      </c>
      <c r="M2133">
        <v>796</v>
      </c>
      <c r="N2133" t="s">
        <v>10</v>
      </c>
      <c r="O2133">
        <v>7</v>
      </c>
      <c r="P2133">
        <v>800</v>
      </c>
      <c r="Q2133">
        <f t="shared" si="99"/>
        <v>5600</v>
      </c>
      <c r="R2133">
        <f t="shared" si="100"/>
        <v>6272.0000000000009</v>
      </c>
      <c r="S2133"/>
      <c r="T2133" s="5"/>
      <c r="U2133" s="5"/>
      <c r="V2133" s="5"/>
      <c r="W2133" s="5"/>
      <c r="X2133" s="5"/>
      <c r="Y2133" s="5"/>
      <c r="Z2133" s="5"/>
      <c r="AA2133" s="5"/>
      <c r="AB2133" s="5"/>
      <c r="AC2133" s="5"/>
      <c r="AD2133" s="5"/>
      <c r="AE2133" s="5"/>
      <c r="AF2133" s="5"/>
      <c r="AG2133" s="5"/>
      <c r="AH2133" s="5"/>
      <c r="AI2133" s="5"/>
      <c r="AJ2133" s="5"/>
      <c r="AK2133" s="5"/>
      <c r="AL2133" s="5"/>
      <c r="AM2133" s="5"/>
      <c r="AN2133" s="5"/>
      <c r="AO2133" s="5"/>
      <c r="AP2133" s="5"/>
      <c r="AQ2133" s="5"/>
      <c r="AR2133" s="5"/>
      <c r="AS2133" s="5"/>
      <c r="AT2133" s="5"/>
      <c r="AU2133" s="5"/>
      <c r="AV2133" s="5"/>
      <c r="AW2133" s="5"/>
      <c r="AX2133" s="5"/>
      <c r="AY2133" s="5"/>
      <c r="AZ2133" s="5"/>
      <c r="BA2133" s="5"/>
      <c r="BB2133" s="5"/>
      <c r="BC2133" s="5"/>
      <c r="BD2133" s="5"/>
      <c r="BE2133" s="5"/>
      <c r="BF2133" s="5"/>
      <c r="BG2133" s="5"/>
      <c r="BH2133" s="5"/>
    </row>
    <row r="2134" spans="1:60" s="2" customFormat="1" ht="15" x14ac:dyDescent="0.25">
      <c r="A2134" t="s">
        <v>4462</v>
      </c>
      <c r="B2134" t="s">
        <v>25</v>
      </c>
      <c r="C2134" t="s">
        <v>2243</v>
      </c>
      <c r="D2134" t="s">
        <v>3065</v>
      </c>
      <c r="E2134" t="s">
        <v>116</v>
      </c>
      <c r="F2134" t="s">
        <v>1605</v>
      </c>
      <c r="G2134" t="s">
        <v>3325</v>
      </c>
      <c r="H2134" t="s">
        <v>129</v>
      </c>
      <c r="I2134" t="s">
        <v>3327</v>
      </c>
      <c r="J2134" t="s">
        <v>124</v>
      </c>
      <c r="K2134" t="s">
        <v>2195</v>
      </c>
      <c r="L2134">
        <v>0</v>
      </c>
      <c r="M2134">
        <v>796</v>
      </c>
      <c r="N2134" t="s">
        <v>10</v>
      </c>
      <c r="O2134">
        <v>5</v>
      </c>
      <c r="P2134">
        <v>700</v>
      </c>
      <c r="Q2134">
        <f t="shared" si="99"/>
        <v>3500</v>
      </c>
      <c r="R2134">
        <f t="shared" si="100"/>
        <v>3920.0000000000005</v>
      </c>
      <c r="S2134"/>
      <c r="T2134" s="5"/>
      <c r="U2134" s="5"/>
      <c r="V2134" s="5"/>
      <c r="W2134" s="5"/>
      <c r="X2134" s="5"/>
      <c r="Y2134" s="5"/>
      <c r="Z2134" s="5"/>
      <c r="AA2134" s="5"/>
      <c r="AB2134" s="5"/>
      <c r="AC2134" s="5"/>
      <c r="AD2134" s="5"/>
      <c r="AE2134" s="5"/>
      <c r="AF2134" s="5"/>
      <c r="AG2134" s="5"/>
      <c r="AH2134" s="5"/>
      <c r="AI2134" s="5"/>
      <c r="AJ2134" s="5"/>
      <c r="AK2134" s="5"/>
      <c r="AL2134" s="5"/>
      <c r="AM2134" s="5"/>
      <c r="AN2134" s="5"/>
      <c r="AO2134" s="5"/>
      <c r="AP2134" s="5"/>
      <c r="AQ2134" s="5"/>
      <c r="AR2134" s="5"/>
      <c r="AS2134" s="5"/>
      <c r="AT2134" s="5"/>
      <c r="AU2134" s="5"/>
      <c r="AV2134" s="5"/>
      <c r="AW2134" s="5"/>
      <c r="AX2134" s="5"/>
      <c r="AY2134" s="5"/>
      <c r="AZ2134" s="5"/>
      <c r="BA2134" s="5"/>
      <c r="BB2134" s="5"/>
      <c r="BC2134" s="5"/>
      <c r="BD2134" s="5"/>
      <c r="BE2134" s="5"/>
      <c r="BF2134" s="5"/>
      <c r="BG2134" s="5"/>
      <c r="BH2134" s="5"/>
    </row>
    <row r="2135" spans="1:60" s="2" customFormat="1" ht="15" x14ac:dyDescent="0.25">
      <c r="A2135" t="s">
        <v>4463</v>
      </c>
      <c r="B2135" t="s">
        <v>25</v>
      </c>
      <c r="C2135" t="s">
        <v>2243</v>
      </c>
      <c r="D2135" t="s">
        <v>3065</v>
      </c>
      <c r="E2135" t="s">
        <v>116</v>
      </c>
      <c r="F2135" t="s">
        <v>1605</v>
      </c>
      <c r="G2135" t="s">
        <v>3325</v>
      </c>
      <c r="H2135" t="s">
        <v>753</v>
      </c>
      <c r="I2135" t="s">
        <v>3338</v>
      </c>
      <c r="J2135" t="s">
        <v>124</v>
      </c>
      <c r="K2135" t="s">
        <v>2195</v>
      </c>
      <c r="L2135">
        <v>0</v>
      </c>
      <c r="M2135">
        <v>796</v>
      </c>
      <c r="N2135" t="s">
        <v>10</v>
      </c>
      <c r="O2135">
        <v>10</v>
      </c>
      <c r="P2135">
        <v>700</v>
      </c>
      <c r="Q2135">
        <f t="shared" si="99"/>
        <v>7000</v>
      </c>
      <c r="R2135">
        <f t="shared" si="100"/>
        <v>7840.0000000000009</v>
      </c>
      <c r="S2135"/>
      <c r="T2135" s="5"/>
      <c r="U2135" s="5"/>
      <c r="V2135" s="5"/>
      <c r="W2135" s="5"/>
      <c r="X2135" s="5"/>
      <c r="Y2135" s="5"/>
      <c r="Z2135" s="5"/>
      <c r="AA2135" s="5"/>
      <c r="AB2135" s="5"/>
      <c r="AC2135" s="5"/>
      <c r="AD2135" s="5"/>
      <c r="AE2135" s="5"/>
      <c r="AF2135" s="5"/>
      <c r="AG2135" s="5"/>
      <c r="AH2135" s="5"/>
      <c r="AI2135" s="5"/>
      <c r="AJ2135" s="5"/>
      <c r="AK2135" s="5"/>
      <c r="AL2135" s="5"/>
      <c r="AM2135" s="5"/>
      <c r="AN2135" s="5"/>
      <c r="AO2135" s="5"/>
      <c r="AP2135" s="5"/>
      <c r="AQ2135" s="5"/>
      <c r="AR2135" s="5"/>
      <c r="AS2135" s="5"/>
      <c r="AT2135" s="5"/>
      <c r="AU2135" s="5"/>
      <c r="AV2135" s="5"/>
      <c r="AW2135" s="5"/>
      <c r="AX2135" s="5"/>
      <c r="AY2135" s="5"/>
      <c r="AZ2135" s="5"/>
      <c r="BA2135" s="5"/>
      <c r="BB2135" s="5"/>
      <c r="BC2135" s="5"/>
      <c r="BD2135" s="5"/>
      <c r="BE2135" s="5"/>
      <c r="BF2135" s="5"/>
      <c r="BG2135" s="5"/>
      <c r="BH2135" s="5"/>
    </row>
    <row r="2136" spans="1:60" s="2" customFormat="1" ht="15" x14ac:dyDescent="0.25">
      <c r="A2136" t="s">
        <v>4464</v>
      </c>
      <c r="B2136" t="s">
        <v>25</v>
      </c>
      <c r="C2136" t="s">
        <v>2243</v>
      </c>
      <c r="D2136" t="s">
        <v>3065</v>
      </c>
      <c r="E2136" t="s">
        <v>116</v>
      </c>
      <c r="F2136" t="s">
        <v>1605</v>
      </c>
      <c r="G2136" t="s">
        <v>3325</v>
      </c>
      <c r="H2136" t="s">
        <v>126</v>
      </c>
      <c r="I2136" t="s">
        <v>3339</v>
      </c>
      <c r="J2136" t="s">
        <v>124</v>
      </c>
      <c r="K2136" t="s">
        <v>2195</v>
      </c>
      <c r="L2136">
        <v>0</v>
      </c>
      <c r="M2136">
        <v>796</v>
      </c>
      <c r="N2136" t="s">
        <v>10</v>
      </c>
      <c r="O2136">
        <v>4</v>
      </c>
      <c r="P2136">
        <v>700</v>
      </c>
      <c r="Q2136">
        <f t="shared" si="99"/>
        <v>2800</v>
      </c>
      <c r="R2136">
        <f t="shared" si="100"/>
        <v>3136.0000000000005</v>
      </c>
      <c r="S2136"/>
      <c r="T2136" s="5"/>
      <c r="U2136" s="5"/>
      <c r="V2136" s="5"/>
      <c r="W2136" s="5"/>
      <c r="X2136" s="5"/>
      <c r="Y2136" s="5"/>
      <c r="Z2136" s="5"/>
      <c r="AA2136" s="5"/>
      <c r="AB2136" s="5"/>
      <c r="AC2136" s="5"/>
      <c r="AD2136" s="5"/>
      <c r="AE2136" s="5"/>
      <c r="AF2136" s="5"/>
      <c r="AG2136" s="5"/>
      <c r="AH2136" s="5"/>
      <c r="AI2136" s="5"/>
      <c r="AJ2136" s="5"/>
      <c r="AK2136" s="5"/>
      <c r="AL2136" s="5"/>
      <c r="AM2136" s="5"/>
      <c r="AN2136" s="5"/>
      <c r="AO2136" s="5"/>
      <c r="AP2136" s="5"/>
      <c r="AQ2136" s="5"/>
      <c r="AR2136" s="5"/>
      <c r="AS2136" s="5"/>
      <c r="AT2136" s="5"/>
      <c r="AU2136" s="5"/>
      <c r="AV2136" s="5"/>
      <c r="AW2136" s="5"/>
      <c r="AX2136" s="5"/>
      <c r="AY2136" s="5"/>
      <c r="AZ2136" s="5"/>
      <c r="BA2136" s="5"/>
      <c r="BB2136" s="5"/>
      <c r="BC2136" s="5"/>
      <c r="BD2136" s="5"/>
      <c r="BE2136" s="5"/>
      <c r="BF2136" s="5"/>
      <c r="BG2136" s="5"/>
      <c r="BH2136" s="5"/>
    </row>
    <row r="2137" spans="1:60" s="2" customFormat="1" ht="15" x14ac:dyDescent="0.25">
      <c r="A2137" t="s">
        <v>4465</v>
      </c>
      <c r="B2137" t="s">
        <v>25</v>
      </c>
      <c r="C2137" t="s">
        <v>2243</v>
      </c>
      <c r="D2137" t="s">
        <v>3065</v>
      </c>
      <c r="E2137" t="s">
        <v>116</v>
      </c>
      <c r="F2137" t="s">
        <v>1605</v>
      </c>
      <c r="G2137" t="s">
        <v>3325</v>
      </c>
      <c r="H2137" t="s">
        <v>129</v>
      </c>
      <c r="I2137" t="s">
        <v>3340</v>
      </c>
      <c r="J2137" t="s">
        <v>124</v>
      </c>
      <c r="K2137" t="s">
        <v>2195</v>
      </c>
      <c r="L2137">
        <v>0</v>
      </c>
      <c r="M2137">
        <v>796</v>
      </c>
      <c r="N2137" t="s">
        <v>10</v>
      </c>
      <c r="O2137">
        <v>4</v>
      </c>
      <c r="P2137">
        <v>700</v>
      </c>
      <c r="Q2137">
        <f t="shared" si="99"/>
        <v>2800</v>
      </c>
      <c r="R2137">
        <f t="shared" si="100"/>
        <v>3136.0000000000005</v>
      </c>
      <c r="S2137"/>
      <c r="T2137" s="5"/>
      <c r="U2137" s="5"/>
      <c r="V2137" s="5"/>
      <c r="W2137" s="5"/>
      <c r="X2137" s="5"/>
      <c r="Y2137" s="5"/>
      <c r="Z2137" s="5"/>
      <c r="AA2137" s="5"/>
      <c r="AB2137" s="5"/>
      <c r="AC2137" s="5"/>
      <c r="AD2137" s="5"/>
      <c r="AE2137" s="5"/>
      <c r="AF2137" s="5"/>
      <c r="AG2137" s="5"/>
      <c r="AH2137" s="5"/>
      <c r="AI2137" s="5"/>
      <c r="AJ2137" s="5"/>
      <c r="AK2137" s="5"/>
      <c r="AL2137" s="5"/>
      <c r="AM2137" s="5"/>
      <c r="AN2137" s="5"/>
      <c r="AO2137" s="5"/>
      <c r="AP2137" s="5"/>
      <c r="AQ2137" s="5"/>
      <c r="AR2137" s="5"/>
      <c r="AS2137" s="5"/>
      <c r="AT2137" s="5"/>
      <c r="AU2137" s="5"/>
      <c r="AV2137" s="5"/>
      <c r="AW2137" s="5"/>
      <c r="AX2137" s="5"/>
      <c r="AY2137" s="5"/>
      <c r="AZ2137" s="5"/>
      <c r="BA2137" s="5"/>
      <c r="BB2137" s="5"/>
      <c r="BC2137" s="5"/>
      <c r="BD2137" s="5"/>
      <c r="BE2137" s="5"/>
      <c r="BF2137" s="5"/>
      <c r="BG2137" s="5"/>
      <c r="BH2137" s="5"/>
    </row>
    <row r="2138" spans="1:60" s="2" customFormat="1" ht="15" x14ac:dyDescent="0.25">
      <c r="A2138" t="s">
        <v>4466</v>
      </c>
      <c r="B2138" t="s">
        <v>25</v>
      </c>
      <c r="C2138" t="s">
        <v>2243</v>
      </c>
      <c r="D2138" t="s">
        <v>3065</v>
      </c>
      <c r="E2138" t="s">
        <v>116</v>
      </c>
      <c r="F2138" t="s">
        <v>1605</v>
      </c>
      <c r="G2138" t="s">
        <v>3325</v>
      </c>
      <c r="H2138" t="s">
        <v>145</v>
      </c>
      <c r="I2138" t="s">
        <v>3330</v>
      </c>
      <c r="J2138" t="s">
        <v>124</v>
      </c>
      <c r="K2138" t="s">
        <v>2195</v>
      </c>
      <c r="L2138">
        <v>0</v>
      </c>
      <c r="M2138">
        <v>796</v>
      </c>
      <c r="N2138" t="s">
        <v>10</v>
      </c>
      <c r="O2138">
        <v>4</v>
      </c>
      <c r="P2138">
        <v>700</v>
      </c>
      <c r="Q2138">
        <f t="shared" si="99"/>
        <v>2800</v>
      </c>
      <c r="R2138">
        <f t="shared" si="100"/>
        <v>3136.0000000000005</v>
      </c>
      <c r="S2138"/>
      <c r="T2138" s="5"/>
      <c r="U2138" s="5"/>
      <c r="V2138" s="5"/>
      <c r="W2138" s="5"/>
      <c r="X2138" s="5"/>
      <c r="Y2138" s="5"/>
      <c r="Z2138" s="5"/>
      <c r="AA2138" s="5"/>
      <c r="AB2138" s="5"/>
      <c r="AC2138" s="5"/>
      <c r="AD2138" s="5"/>
      <c r="AE2138" s="5"/>
      <c r="AF2138" s="5"/>
      <c r="AG2138" s="5"/>
      <c r="AH2138" s="5"/>
      <c r="AI2138" s="5"/>
      <c r="AJ2138" s="5"/>
      <c r="AK2138" s="5"/>
      <c r="AL2138" s="5"/>
      <c r="AM2138" s="5"/>
      <c r="AN2138" s="5"/>
      <c r="AO2138" s="5"/>
      <c r="AP2138" s="5"/>
      <c r="AQ2138" s="5"/>
      <c r="AR2138" s="5"/>
      <c r="AS2138" s="5"/>
      <c r="AT2138" s="5"/>
      <c r="AU2138" s="5"/>
      <c r="AV2138" s="5"/>
      <c r="AW2138" s="5"/>
      <c r="AX2138" s="5"/>
      <c r="AY2138" s="5"/>
      <c r="AZ2138" s="5"/>
      <c r="BA2138" s="5"/>
      <c r="BB2138" s="5"/>
      <c r="BC2138" s="5"/>
      <c r="BD2138" s="5"/>
      <c r="BE2138" s="5"/>
      <c r="BF2138" s="5"/>
      <c r="BG2138" s="5"/>
      <c r="BH2138" s="5"/>
    </row>
    <row r="2139" spans="1:60" s="2" customFormat="1" ht="15" x14ac:dyDescent="0.25">
      <c r="A2139" t="s">
        <v>4467</v>
      </c>
      <c r="B2139" t="s">
        <v>25</v>
      </c>
      <c r="C2139" t="s">
        <v>2243</v>
      </c>
      <c r="D2139" t="s">
        <v>3065</v>
      </c>
      <c r="E2139" t="s">
        <v>116</v>
      </c>
      <c r="F2139" t="s">
        <v>1605</v>
      </c>
      <c r="G2139" t="s">
        <v>3325</v>
      </c>
      <c r="H2139" t="s">
        <v>128</v>
      </c>
      <c r="I2139" t="s">
        <v>614</v>
      </c>
      <c r="J2139" t="s">
        <v>124</v>
      </c>
      <c r="K2139" t="s">
        <v>2195</v>
      </c>
      <c r="L2139">
        <v>0</v>
      </c>
      <c r="M2139">
        <v>796</v>
      </c>
      <c r="N2139" t="s">
        <v>10</v>
      </c>
      <c r="O2139">
        <v>7</v>
      </c>
      <c r="P2139">
        <v>700</v>
      </c>
      <c r="Q2139">
        <f t="shared" si="99"/>
        <v>4900</v>
      </c>
      <c r="R2139">
        <f t="shared" si="100"/>
        <v>5488.0000000000009</v>
      </c>
      <c r="S2139"/>
      <c r="T2139" s="5"/>
      <c r="U2139" s="5"/>
      <c r="V2139" s="5"/>
      <c r="W2139" s="5"/>
      <c r="X2139" s="5"/>
      <c r="Y2139" s="5"/>
      <c r="Z2139" s="5"/>
      <c r="AA2139" s="5"/>
      <c r="AB2139" s="5"/>
      <c r="AC2139" s="5"/>
      <c r="AD2139" s="5"/>
      <c r="AE2139" s="5"/>
      <c r="AF2139" s="5"/>
      <c r="AG2139" s="5"/>
      <c r="AH2139" s="5"/>
      <c r="AI2139" s="5"/>
      <c r="AJ2139" s="5"/>
      <c r="AK2139" s="5"/>
      <c r="AL2139" s="5"/>
      <c r="AM2139" s="5"/>
      <c r="AN2139" s="5"/>
      <c r="AO2139" s="5"/>
      <c r="AP2139" s="5"/>
      <c r="AQ2139" s="5"/>
      <c r="AR2139" s="5"/>
      <c r="AS2139" s="5"/>
      <c r="AT2139" s="5"/>
      <c r="AU2139" s="5"/>
      <c r="AV2139" s="5"/>
      <c r="AW2139" s="5"/>
      <c r="AX2139" s="5"/>
      <c r="AY2139" s="5"/>
      <c r="AZ2139" s="5"/>
      <c r="BA2139" s="5"/>
      <c r="BB2139" s="5"/>
      <c r="BC2139" s="5"/>
      <c r="BD2139" s="5"/>
      <c r="BE2139" s="5"/>
      <c r="BF2139" s="5"/>
      <c r="BG2139" s="5"/>
      <c r="BH2139" s="5"/>
    </row>
    <row r="2140" spans="1:60" s="2" customFormat="1" ht="15" x14ac:dyDescent="0.25">
      <c r="A2140" t="s">
        <v>4468</v>
      </c>
      <c r="B2140" t="s">
        <v>25</v>
      </c>
      <c r="C2140" t="s">
        <v>2243</v>
      </c>
      <c r="D2140" t="s">
        <v>3065</v>
      </c>
      <c r="E2140" t="s">
        <v>116</v>
      </c>
      <c r="F2140" t="s">
        <v>1605</v>
      </c>
      <c r="G2140" t="s">
        <v>3325</v>
      </c>
      <c r="H2140" t="s">
        <v>130</v>
      </c>
      <c r="I2140" t="s">
        <v>2809</v>
      </c>
      <c r="J2140" t="s">
        <v>124</v>
      </c>
      <c r="K2140" t="s">
        <v>2195</v>
      </c>
      <c r="L2140">
        <v>0</v>
      </c>
      <c r="M2140">
        <v>796</v>
      </c>
      <c r="N2140" t="s">
        <v>10</v>
      </c>
      <c r="O2140">
        <v>6</v>
      </c>
      <c r="P2140">
        <v>700</v>
      </c>
      <c r="Q2140">
        <f t="shared" si="99"/>
        <v>4200</v>
      </c>
      <c r="R2140">
        <f t="shared" si="100"/>
        <v>4704</v>
      </c>
      <c r="S2140"/>
      <c r="T2140" s="5"/>
      <c r="U2140" s="5"/>
      <c r="V2140" s="5"/>
      <c r="W2140" s="5"/>
      <c r="X2140" s="5"/>
      <c r="Y2140" s="5"/>
      <c r="Z2140" s="5"/>
      <c r="AA2140" s="5"/>
      <c r="AB2140" s="5"/>
      <c r="AC2140" s="5"/>
      <c r="AD2140" s="5"/>
      <c r="AE2140" s="5"/>
      <c r="AF2140" s="5"/>
      <c r="AG2140" s="5"/>
      <c r="AH2140" s="5"/>
      <c r="AI2140" s="5"/>
      <c r="AJ2140" s="5"/>
      <c r="AK2140" s="5"/>
      <c r="AL2140" s="5"/>
      <c r="AM2140" s="5"/>
      <c r="AN2140" s="5"/>
      <c r="AO2140" s="5"/>
      <c r="AP2140" s="5"/>
      <c r="AQ2140" s="5"/>
      <c r="AR2140" s="5"/>
      <c r="AS2140" s="5"/>
      <c r="AT2140" s="5"/>
      <c r="AU2140" s="5"/>
      <c r="AV2140" s="5"/>
      <c r="AW2140" s="5"/>
      <c r="AX2140" s="5"/>
      <c r="AY2140" s="5"/>
      <c r="AZ2140" s="5"/>
      <c r="BA2140" s="5"/>
      <c r="BB2140" s="5"/>
      <c r="BC2140" s="5"/>
      <c r="BD2140" s="5"/>
      <c r="BE2140" s="5"/>
      <c r="BF2140" s="5"/>
      <c r="BG2140" s="5"/>
      <c r="BH2140" s="5"/>
    </row>
    <row r="2141" spans="1:60" s="2" customFormat="1" ht="15" x14ac:dyDescent="0.25">
      <c r="A2141" t="s">
        <v>4469</v>
      </c>
      <c r="B2141" t="s">
        <v>25</v>
      </c>
      <c r="C2141" t="s">
        <v>2243</v>
      </c>
      <c r="D2141" t="s">
        <v>3065</v>
      </c>
      <c r="E2141" t="s">
        <v>116</v>
      </c>
      <c r="F2141" t="s">
        <v>1605</v>
      </c>
      <c r="G2141" t="s">
        <v>3325</v>
      </c>
      <c r="H2141" t="s">
        <v>133</v>
      </c>
      <c r="I2141" t="s">
        <v>3341</v>
      </c>
      <c r="J2141" t="s">
        <v>124</v>
      </c>
      <c r="K2141" t="s">
        <v>2195</v>
      </c>
      <c r="L2141">
        <v>0</v>
      </c>
      <c r="M2141">
        <v>796</v>
      </c>
      <c r="N2141" t="s">
        <v>10</v>
      </c>
      <c r="O2141">
        <v>14</v>
      </c>
      <c r="P2141">
        <v>700</v>
      </c>
      <c r="Q2141">
        <f t="shared" si="99"/>
        <v>9800</v>
      </c>
      <c r="R2141">
        <f t="shared" si="100"/>
        <v>10976.000000000002</v>
      </c>
      <c r="S2141"/>
      <c r="T2141" s="5"/>
      <c r="U2141" s="5"/>
      <c r="V2141" s="5"/>
      <c r="W2141" s="5"/>
      <c r="X2141" s="5"/>
      <c r="Y2141" s="5"/>
      <c r="Z2141" s="5"/>
      <c r="AA2141" s="5"/>
      <c r="AB2141" s="5"/>
      <c r="AC2141" s="5"/>
      <c r="AD2141" s="5"/>
      <c r="AE2141" s="5"/>
      <c r="AF2141" s="5"/>
      <c r="AG2141" s="5"/>
      <c r="AH2141" s="5"/>
      <c r="AI2141" s="5"/>
      <c r="AJ2141" s="5"/>
      <c r="AK2141" s="5"/>
      <c r="AL2141" s="5"/>
      <c r="AM2141" s="5"/>
      <c r="AN2141" s="5"/>
      <c r="AO2141" s="5"/>
      <c r="AP2141" s="5"/>
      <c r="AQ2141" s="5"/>
      <c r="AR2141" s="5"/>
      <c r="AS2141" s="5"/>
      <c r="AT2141" s="5"/>
      <c r="AU2141" s="5"/>
      <c r="AV2141" s="5"/>
      <c r="AW2141" s="5"/>
      <c r="AX2141" s="5"/>
      <c r="AY2141" s="5"/>
      <c r="AZ2141" s="5"/>
      <c r="BA2141" s="5"/>
      <c r="BB2141" s="5"/>
      <c r="BC2141" s="5"/>
      <c r="BD2141" s="5"/>
      <c r="BE2141" s="5"/>
      <c r="BF2141" s="5"/>
      <c r="BG2141" s="5"/>
      <c r="BH2141" s="5"/>
    </row>
    <row r="2142" spans="1:60" s="2" customFormat="1" ht="15" x14ac:dyDescent="0.25">
      <c r="A2142" t="s">
        <v>4470</v>
      </c>
      <c r="B2142" t="s">
        <v>25</v>
      </c>
      <c r="C2142" t="s">
        <v>2243</v>
      </c>
      <c r="D2142" t="s">
        <v>3065</v>
      </c>
      <c r="E2142" t="s">
        <v>116</v>
      </c>
      <c r="F2142" t="s">
        <v>1605</v>
      </c>
      <c r="G2142" t="s">
        <v>3325</v>
      </c>
      <c r="H2142" t="s">
        <v>3430</v>
      </c>
      <c r="I2142" t="s">
        <v>3343</v>
      </c>
      <c r="J2142" t="s">
        <v>124</v>
      </c>
      <c r="K2142" t="s">
        <v>2195</v>
      </c>
      <c r="L2142">
        <v>0</v>
      </c>
      <c r="M2142">
        <v>796</v>
      </c>
      <c r="N2142" t="s">
        <v>10</v>
      </c>
      <c r="O2142">
        <v>20</v>
      </c>
      <c r="P2142">
        <v>700</v>
      </c>
      <c r="Q2142">
        <f t="shared" si="99"/>
        <v>14000</v>
      </c>
      <c r="R2142">
        <f t="shared" si="100"/>
        <v>15680.000000000002</v>
      </c>
      <c r="S2142"/>
      <c r="T2142" s="5"/>
      <c r="U2142" s="5"/>
      <c r="V2142" s="5"/>
      <c r="W2142" s="5"/>
      <c r="X2142" s="5"/>
      <c r="Y2142" s="5"/>
      <c r="Z2142" s="5"/>
      <c r="AA2142" s="5"/>
      <c r="AB2142" s="5"/>
      <c r="AC2142" s="5"/>
      <c r="AD2142" s="5"/>
      <c r="AE2142" s="5"/>
      <c r="AF2142" s="5"/>
      <c r="AG2142" s="5"/>
      <c r="AH2142" s="5"/>
      <c r="AI2142" s="5"/>
      <c r="AJ2142" s="5"/>
      <c r="AK2142" s="5"/>
      <c r="AL2142" s="5"/>
      <c r="AM2142" s="5"/>
      <c r="AN2142" s="5"/>
      <c r="AO2142" s="5"/>
      <c r="AP2142" s="5"/>
      <c r="AQ2142" s="5"/>
      <c r="AR2142" s="5"/>
      <c r="AS2142" s="5"/>
      <c r="AT2142" s="5"/>
      <c r="AU2142" s="5"/>
      <c r="AV2142" s="5"/>
      <c r="AW2142" s="5"/>
      <c r="AX2142" s="5"/>
      <c r="AY2142" s="5"/>
      <c r="AZ2142" s="5"/>
      <c r="BA2142" s="5"/>
      <c r="BB2142" s="5"/>
      <c r="BC2142" s="5"/>
      <c r="BD2142" s="5"/>
      <c r="BE2142" s="5"/>
      <c r="BF2142" s="5"/>
      <c r="BG2142" s="5"/>
      <c r="BH2142" s="5"/>
    </row>
    <row r="2143" spans="1:60" s="2" customFormat="1" ht="15" x14ac:dyDescent="0.25">
      <c r="A2143" t="s">
        <v>4471</v>
      </c>
      <c r="B2143" t="s">
        <v>25</v>
      </c>
      <c r="C2143" t="s">
        <v>2243</v>
      </c>
      <c r="D2143" t="s">
        <v>3065</v>
      </c>
      <c r="E2143" t="s">
        <v>116</v>
      </c>
      <c r="F2143" t="s">
        <v>1605</v>
      </c>
      <c r="G2143" t="s">
        <v>3325</v>
      </c>
      <c r="H2143" t="s">
        <v>128</v>
      </c>
      <c r="I2143" t="s">
        <v>2210</v>
      </c>
      <c r="J2143" t="s">
        <v>124</v>
      </c>
      <c r="K2143" t="s">
        <v>2195</v>
      </c>
      <c r="L2143">
        <v>0</v>
      </c>
      <c r="M2143">
        <v>796</v>
      </c>
      <c r="N2143" t="s">
        <v>10</v>
      </c>
      <c r="O2143">
        <v>7</v>
      </c>
      <c r="P2143">
        <v>700</v>
      </c>
      <c r="Q2143">
        <f t="shared" si="99"/>
        <v>4900</v>
      </c>
      <c r="R2143">
        <f t="shared" si="100"/>
        <v>5488.0000000000009</v>
      </c>
      <c r="S2143"/>
      <c r="T2143" s="5"/>
      <c r="U2143" s="5"/>
      <c r="V2143" s="5"/>
      <c r="W2143" s="5"/>
      <c r="X2143" s="5"/>
      <c r="Y2143" s="5"/>
      <c r="Z2143" s="5"/>
      <c r="AA2143" s="5"/>
      <c r="AB2143" s="5"/>
      <c r="AC2143" s="5"/>
      <c r="AD2143" s="5"/>
      <c r="AE2143" s="5"/>
      <c r="AF2143" s="5"/>
      <c r="AG2143" s="5"/>
      <c r="AH2143" s="5"/>
      <c r="AI2143" s="5"/>
      <c r="AJ2143" s="5"/>
      <c r="AK2143" s="5"/>
      <c r="AL2143" s="5"/>
      <c r="AM2143" s="5"/>
      <c r="AN2143" s="5"/>
      <c r="AO2143" s="5"/>
      <c r="AP2143" s="5"/>
      <c r="AQ2143" s="5"/>
      <c r="AR2143" s="5"/>
      <c r="AS2143" s="5"/>
      <c r="AT2143" s="5"/>
      <c r="AU2143" s="5"/>
      <c r="AV2143" s="5"/>
      <c r="AW2143" s="5"/>
      <c r="AX2143" s="5"/>
      <c r="AY2143" s="5"/>
      <c r="AZ2143" s="5"/>
      <c r="BA2143" s="5"/>
      <c r="BB2143" s="5"/>
      <c r="BC2143" s="5"/>
      <c r="BD2143" s="5"/>
      <c r="BE2143" s="5"/>
      <c r="BF2143" s="5"/>
      <c r="BG2143" s="5"/>
      <c r="BH2143" s="5"/>
    </row>
    <row r="2144" spans="1:60" s="2" customFormat="1" ht="15" x14ac:dyDescent="0.25">
      <c r="A2144" t="s">
        <v>4472</v>
      </c>
      <c r="B2144" t="s">
        <v>25</v>
      </c>
      <c r="C2144" t="s">
        <v>2243</v>
      </c>
      <c r="D2144" t="s">
        <v>3065</v>
      </c>
      <c r="E2144" t="s">
        <v>116</v>
      </c>
      <c r="F2144" t="s">
        <v>1605</v>
      </c>
      <c r="G2144" t="s">
        <v>3325</v>
      </c>
      <c r="H2144" t="s">
        <v>753</v>
      </c>
      <c r="I2144" t="s">
        <v>3357</v>
      </c>
      <c r="J2144" t="s">
        <v>124</v>
      </c>
      <c r="K2144" t="s">
        <v>2195</v>
      </c>
      <c r="L2144">
        <v>0</v>
      </c>
      <c r="M2144">
        <v>796</v>
      </c>
      <c r="N2144" t="s">
        <v>10</v>
      </c>
      <c r="O2144">
        <v>8</v>
      </c>
      <c r="P2144">
        <v>700</v>
      </c>
      <c r="Q2144">
        <f t="shared" si="99"/>
        <v>5600</v>
      </c>
      <c r="R2144">
        <f t="shared" si="100"/>
        <v>6272.0000000000009</v>
      </c>
      <c r="S2144"/>
      <c r="T2144" s="5"/>
      <c r="U2144" s="5"/>
      <c r="V2144" s="5"/>
      <c r="W2144" s="5"/>
      <c r="X2144" s="5"/>
      <c r="Y2144" s="5"/>
      <c r="Z2144" s="5"/>
      <c r="AA2144" s="5"/>
      <c r="AB2144" s="5"/>
      <c r="AC2144" s="5"/>
      <c r="AD2144" s="5"/>
      <c r="AE2144" s="5"/>
      <c r="AF2144" s="5"/>
      <c r="AG2144" s="5"/>
      <c r="AH2144" s="5"/>
      <c r="AI2144" s="5"/>
      <c r="AJ2144" s="5"/>
      <c r="AK2144" s="5"/>
      <c r="AL2144" s="5"/>
      <c r="AM2144" s="5"/>
      <c r="AN2144" s="5"/>
      <c r="AO2144" s="5"/>
      <c r="AP2144" s="5"/>
      <c r="AQ2144" s="5"/>
      <c r="AR2144" s="5"/>
      <c r="AS2144" s="5"/>
      <c r="AT2144" s="5"/>
      <c r="AU2144" s="5"/>
      <c r="AV2144" s="5"/>
      <c r="AW2144" s="5"/>
      <c r="AX2144" s="5"/>
      <c r="AY2144" s="5"/>
      <c r="AZ2144" s="5"/>
      <c r="BA2144" s="5"/>
      <c r="BB2144" s="5"/>
      <c r="BC2144" s="5"/>
      <c r="BD2144" s="5"/>
      <c r="BE2144" s="5"/>
      <c r="BF2144" s="5"/>
      <c r="BG2144" s="5"/>
      <c r="BH2144" s="5"/>
    </row>
    <row r="2145" spans="1:60" s="2" customFormat="1" ht="15" x14ac:dyDescent="0.25">
      <c r="A2145" t="s">
        <v>4473</v>
      </c>
      <c r="B2145" t="s">
        <v>25</v>
      </c>
      <c r="C2145" t="s">
        <v>2243</v>
      </c>
      <c r="D2145" t="s">
        <v>3065</v>
      </c>
      <c r="E2145" t="s">
        <v>116</v>
      </c>
      <c r="F2145" t="s">
        <v>1605</v>
      </c>
      <c r="G2145" t="s">
        <v>3325</v>
      </c>
      <c r="H2145" t="s">
        <v>613</v>
      </c>
      <c r="I2145" t="s">
        <v>3333</v>
      </c>
      <c r="J2145" t="s">
        <v>124</v>
      </c>
      <c r="K2145" t="s">
        <v>2195</v>
      </c>
      <c r="L2145">
        <v>0</v>
      </c>
      <c r="M2145">
        <v>796</v>
      </c>
      <c r="N2145" t="s">
        <v>10</v>
      </c>
      <c r="O2145">
        <v>8</v>
      </c>
      <c r="P2145">
        <v>700</v>
      </c>
      <c r="Q2145">
        <f t="shared" si="99"/>
        <v>5600</v>
      </c>
      <c r="R2145">
        <f t="shared" si="100"/>
        <v>6272.0000000000009</v>
      </c>
      <c r="S2145"/>
      <c r="T2145" s="5"/>
      <c r="U2145" s="5"/>
      <c r="V2145" s="5"/>
      <c r="W2145" s="5"/>
      <c r="X2145" s="5"/>
      <c r="Y2145" s="5"/>
      <c r="Z2145" s="5"/>
      <c r="AA2145" s="5"/>
      <c r="AB2145" s="5"/>
      <c r="AC2145" s="5"/>
      <c r="AD2145" s="5"/>
      <c r="AE2145" s="5"/>
      <c r="AF2145" s="5"/>
      <c r="AG2145" s="5"/>
      <c r="AH2145" s="5"/>
      <c r="AI2145" s="5"/>
      <c r="AJ2145" s="5"/>
      <c r="AK2145" s="5"/>
      <c r="AL2145" s="5"/>
      <c r="AM2145" s="5"/>
      <c r="AN2145" s="5"/>
      <c r="AO2145" s="5"/>
      <c r="AP2145" s="5"/>
      <c r="AQ2145" s="5"/>
      <c r="AR2145" s="5"/>
      <c r="AS2145" s="5"/>
      <c r="AT2145" s="5"/>
      <c r="AU2145" s="5"/>
      <c r="AV2145" s="5"/>
      <c r="AW2145" s="5"/>
      <c r="AX2145" s="5"/>
      <c r="AY2145" s="5"/>
      <c r="AZ2145" s="5"/>
      <c r="BA2145" s="5"/>
      <c r="BB2145" s="5"/>
      <c r="BC2145" s="5"/>
      <c r="BD2145" s="5"/>
      <c r="BE2145" s="5"/>
      <c r="BF2145" s="5"/>
      <c r="BG2145" s="5"/>
      <c r="BH2145" s="5"/>
    </row>
    <row r="2146" spans="1:60" s="2" customFormat="1" ht="15" x14ac:dyDescent="0.25">
      <c r="A2146" t="s">
        <v>4474</v>
      </c>
      <c r="B2146" t="s">
        <v>25</v>
      </c>
      <c r="C2146" t="s">
        <v>2243</v>
      </c>
      <c r="D2146" t="s">
        <v>3065</v>
      </c>
      <c r="E2146" t="s">
        <v>116</v>
      </c>
      <c r="F2146" t="s">
        <v>1605</v>
      </c>
      <c r="G2146" t="s">
        <v>3325</v>
      </c>
      <c r="H2146" t="s">
        <v>753</v>
      </c>
      <c r="I2146" t="s">
        <v>3346</v>
      </c>
      <c r="J2146" t="s">
        <v>124</v>
      </c>
      <c r="K2146" t="s">
        <v>2195</v>
      </c>
      <c r="L2146">
        <v>0</v>
      </c>
      <c r="M2146">
        <v>796</v>
      </c>
      <c r="N2146" t="s">
        <v>10</v>
      </c>
      <c r="O2146">
        <v>7</v>
      </c>
      <c r="P2146">
        <v>700</v>
      </c>
      <c r="Q2146">
        <f t="shared" si="99"/>
        <v>4900</v>
      </c>
      <c r="R2146">
        <f t="shared" si="100"/>
        <v>5488.0000000000009</v>
      </c>
      <c r="S2146"/>
      <c r="T2146" s="5"/>
      <c r="U2146" s="5"/>
      <c r="V2146" s="5"/>
      <c r="W2146" s="5"/>
      <c r="X2146" s="5"/>
      <c r="Y2146" s="5"/>
      <c r="Z2146" s="5"/>
      <c r="AA2146" s="5"/>
      <c r="AB2146" s="5"/>
      <c r="AC2146" s="5"/>
      <c r="AD2146" s="5"/>
      <c r="AE2146" s="5"/>
      <c r="AF2146" s="5"/>
      <c r="AG2146" s="5"/>
      <c r="AH2146" s="5"/>
      <c r="AI2146" s="5"/>
      <c r="AJ2146" s="5"/>
      <c r="AK2146" s="5"/>
      <c r="AL2146" s="5"/>
      <c r="AM2146" s="5"/>
      <c r="AN2146" s="5"/>
      <c r="AO2146" s="5"/>
      <c r="AP2146" s="5"/>
      <c r="AQ2146" s="5"/>
      <c r="AR2146" s="5"/>
      <c r="AS2146" s="5"/>
      <c r="AT2146" s="5"/>
      <c r="AU2146" s="5"/>
      <c r="AV2146" s="5"/>
      <c r="AW2146" s="5"/>
      <c r="AX2146" s="5"/>
      <c r="AY2146" s="5"/>
      <c r="AZ2146" s="5"/>
      <c r="BA2146" s="5"/>
      <c r="BB2146" s="5"/>
      <c r="BC2146" s="5"/>
      <c r="BD2146" s="5"/>
      <c r="BE2146" s="5"/>
      <c r="BF2146" s="5"/>
      <c r="BG2146" s="5"/>
      <c r="BH2146" s="5"/>
    </row>
    <row r="2147" spans="1:60" s="2" customFormat="1" ht="15" x14ac:dyDescent="0.25">
      <c r="A2147" t="s">
        <v>4475</v>
      </c>
      <c r="B2147" t="s">
        <v>25</v>
      </c>
      <c r="C2147" t="s">
        <v>2243</v>
      </c>
      <c r="D2147" t="s">
        <v>3065</v>
      </c>
      <c r="E2147" t="s">
        <v>116</v>
      </c>
      <c r="F2147" t="s">
        <v>1605</v>
      </c>
      <c r="G2147" t="s">
        <v>3325</v>
      </c>
      <c r="H2147" t="s">
        <v>757</v>
      </c>
      <c r="I2147" t="s">
        <v>3328</v>
      </c>
      <c r="J2147" t="s">
        <v>124</v>
      </c>
      <c r="K2147" t="s">
        <v>2195</v>
      </c>
      <c r="L2147">
        <v>0</v>
      </c>
      <c r="M2147">
        <v>796</v>
      </c>
      <c r="N2147" t="s">
        <v>10</v>
      </c>
      <c r="O2147">
        <v>7</v>
      </c>
      <c r="P2147">
        <v>700</v>
      </c>
      <c r="Q2147">
        <f t="shared" si="99"/>
        <v>4900</v>
      </c>
      <c r="R2147">
        <f t="shared" si="100"/>
        <v>5488.0000000000009</v>
      </c>
      <c r="S2147"/>
      <c r="T2147" s="5"/>
      <c r="U2147" s="5"/>
      <c r="V2147" s="5"/>
      <c r="W2147" s="5"/>
      <c r="X2147" s="5"/>
      <c r="Y2147" s="5"/>
      <c r="Z2147" s="5"/>
      <c r="AA2147" s="5"/>
      <c r="AB2147" s="5"/>
      <c r="AC2147" s="5"/>
      <c r="AD2147" s="5"/>
      <c r="AE2147" s="5"/>
      <c r="AF2147" s="5"/>
      <c r="AG2147" s="5"/>
      <c r="AH2147" s="5"/>
      <c r="AI2147" s="5"/>
      <c r="AJ2147" s="5"/>
      <c r="AK2147" s="5"/>
      <c r="AL2147" s="5"/>
      <c r="AM2147" s="5"/>
      <c r="AN2147" s="5"/>
      <c r="AO2147" s="5"/>
      <c r="AP2147" s="5"/>
      <c r="AQ2147" s="5"/>
      <c r="AR2147" s="5"/>
      <c r="AS2147" s="5"/>
      <c r="AT2147" s="5"/>
      <c r="AU2147" s="5"/>
      <c r="AV2147" s="5"/>
      <c r="AW2147" s="5"/>
      <c r="AX2147" s="5"/>
      <c r="AY2147" s="5"/>
      <c r="AZ2147" s="5"/>
      <c r="BA2147" s="5"/>
      <c r="BB2147" s="5"/>
      <c r="BC2147" s="5"/>
      <c r="BD2147" s="5"/>
      <c r="BE2147" s="5"/>
      <c r="BF2147" s="5"/>
      <c r="BG2147" s="5"/>
      <c r="BH2147" s="5"/>
    </row>
    <row r="2148" spans="1:60" s="2" customFormat="1" ht="15" x14ac:dyDescent="0.25">
      <c r="A2148" t="s">
        <v>4476</v>
      </c>
      <c r="B2148" t="s">
        <v>25</v>
      </c>
      <c r="C2148" t="s">
        <v>2243</v>
      </c>
      <c r="D2148" t="s">
        <v>3065</v>
      </c>
      <c r="E2148" t="s">
        <v>116</v>
      </c>
      <c r="F2148" t="s">
        <v>1605</v>
      </c>
      <c r="G2148" t="s">
        <v>3325</v>
      </c>
      <c r="H2148" t="s">
        <v>131</v>
      </c>
      <c r="I2148" t="s">
        <v>2821</v>
      </c>
      <c r="J2148" t="s">
        <v>124</v>
      </c>
      <c r="K2148" t="s">
        <v>2195</v>
      </c>
      <c r="L2148">
        <v>0</v>
      </c>
      <c r="M2148">
        <v>796</v>
      </c>
      <c r="N2148" t="s">
        <v>10</v>
      </c>
      <c r="O2148">
        <v>15</v>
      </c>
      <c r="P2148">
        <v>700</v>
      </c>
      <c r="Q2148">
        <f t="shared" si="99"/>
        <v>10500</v>
      </c>
      <c r="R2148">
        <f t="shared" si="100"/>
        <v>11760.000000000002</v>
      </c>
      <c r="S2148"/>
      <c r="T2148" s="5"/>
      <c r="U2148" s="5"/>
      <c r="V2148" s="5"/>
      <c r="W2148" s="5"/>
      <c r="X2148" s="5"/>
      <c r="Y2148" s="5"/>
      <c r="Z2148" s="5"/>
      <c r="AA2148" s="5"/>
      <c r="AB2148" s="5"/>
      <c r="AC2148" s="5"/>
      <c r="AD2148" s="5"/>
      <c r="AE2148" s="5"/>
      <c r="AF2148" s="5"/>
      <c r="AG2148" s="5"/>
      <c r="AH2148" s="5"/>
      <c r="AI2148" s="5"/>
      <c r="AJ2148" s="5"/>
      <c r="AK2148" s="5"/>
      <c r="AL2148" s="5"/>
      <c r="AM2148" s="5"/>
      <c r="AN2148" s="5"/>
      <c r="AO2148" s="5"/>
      <c r="AP2148" s="5"/>
      <c r="AQ2148" s="5"/>
      <c r="AR2148" s="5"/>
      <c r="AS2148" s="5"/>
      <c r="AT2148" s="5"/>
      <c r="AU2148" s="5"/>
      <c r="AV2148" s="5"/>
      <c r="AW2148" s="5"/>
      <c r="AX2148" s="5"/>
      <c r="AY2148" s="5"/>
      <c r="AZ2148" s="5"/>
      <c r="BA2148" s="5"/>
      <c r="BB2148" s="5"/>
      <c r="BC2148" s="5"/>
      <c r="BD2148" s="5"/>
      <c r="BE2148" s="5"/>
      <c r="BF2148" s="5"/>
      <c r="BG2148" s="5"/>
      <c r="BH2148" s="5"/>
    </row>
    <row r="2149" spans="1:60" s="2" customFormat="1" ht="15" x14ac:dyDescent="0.25">
      <c r="A2149" t="s">
        <v>4477</v>
      </c>
      <c r="B2149" t="s">
        <v>25</v>
      </c>
      <c r="C2149" t="s">
        <v>2243</v>
      </c>
      <c r="D2149" t="s">
        <v>3066</v>
      </c>
      <c r="E2149" t="s">
        <v>116</v>
      </c>
      <c r="F2149" t="s">
        <v>1605</v>
      </c>
      <c r="G2149" t="s">
        <v>3325</v>
      </c>
      <c r="H2149" t="s">
        <v>126</v>
      </c>
      <c r="I2149" t="s">
        <v>2211</v>
      </c>
      <c r="J2149" t="s">
        <v>124</v>
      </c>
      <c r="K2149" t="s">
        <v>2195</v>
      </c>
      <c r="L2149">
        <v>0</v>
      </c>
      <c r="M2149">
        <v>796</v>
      </c>
      <c r="N2149" t="s">
        <v>10</v>
      </c>
      <c r="O2149">
        <v>5</v>
      </c>
      <c r="P2149">
        <v>800</v>
      </c>
      <c r="Q2149">
        <f t="shared" si="99"/>
        <v>4000</v>
      </c>
      <c r="R2149">
        <f t="shared" si="100"/>
        <v>4480</v>
      </c>
      <c r="S2149"/>
      <c r="T2149" s="5"/>
      <c r="U2149" s="5"/>
      <c r="V2149" s="5"/>
      <c r="W2149" s="5"/>
      <c r="X2149" s="5"/>
      <c r="Y2149" s="5"/>
      <c r="Z2149" s="5"/>
      <c r="AA2149" s="5"/>
      <c r="AB2149" s="5"/>
      <c r="AC2149" s="5"/>
      <c r="AD2149" s="5"/>
      <c r="AE2149" s="5"/>
      <c r="AF2149" s="5"/>
      <c r="AG2149" s="5"/>
      <c r="AH2149" s="5"/>
      <c r="AI2149" s="5"/>
      <c r="AJ2149" s="5"/>
      <c r="AK2149" s="5"/>
      <c r="AL2149" s="5"/>
      <c r="AM2149" s="5"/>
      <c r="AN2149" s="5"/>
      <c r="AO2149" s="5"/>
      <c r="AP2149" s="5"/>
      <c r="AQ2149" s="5"/>
      <c r="AR2149" s="5"/>
      <c r="AS2149" s="5"/>
      <c r="AT2149" s="5"/>
      <c r="AU2149" s="5"/>
      <c r="AV2149" s="5"/>
      <c r="AW2149" s="5"/>
      <c r="AX2149" s="5"/>
      <c r="AY2149" s="5"/>
      <c r="AZ2149" s="5"/>
      <c r="BA2149" s="5"/>
      <c r="BB2149" s="5"/>
      <c r="BC2149" s="5"/>
      <c r="BD2149" s="5"/>
      <c r="BE2149" s="5"/>
      <c r="BF2149" s="5"/>
      <c r="BG2149" s="5"/>
      <c r="BH2149" s="5"/>
    </row>
    <row r="2150" spans="1:60" s="2" customFormat="1" ht="15" x14ac:dyDescent="0.25">
      <c r="A2150" t="s">
        <v>4478</v>
      </c>
      <c r="B2150" t="s">
        <v>25</v>
      </c>
      <c r="C2150" t="s">
        <v>2243</v>
      </c>
      <c r="D2150" t="s">
        <v>3066</v>
      </c>
      <c r="E2150" t="s">
        <v>116</v>
      </c>
      <c r="F2150" t="s">
        <v>1605</v>
      </c>
      <c r="G2150" t="s">
        <v>3325</v>
      </c>
      <c r="H2150" t="s">
        <v>129</v>
      </c>
      <c r="I2150" t="s">
        <v>3327</v>
      </c>
      <c r="J2150" t="s">
        <v>124</v>
      </c>
      <c r="K2150" t="s">
        <v>2195</v>
      </c>
      <c r="L2150">
        <v>0</v>
      </c>
      <c r="M2150">
        <v>796</v>
      </c>
      <c r="N2150" t="s">
        <v>10</v>
      </c>
      <c r="O2150">
        <v>7</v>
      </c>
      <c r="P2150">
        <v>800</v>
      </c>
      <c r="Q2150">
        <f t="shared" si="99"/>
        <v>5600</v>
      </c>
      <c r="R2150">
        <f t="shared" si="100"/>
        <v>6272.0000000000009</v>
      </c>
      <c r="S2150"/>
      <c r="T2150" s="5"/>
      <c r="U2150" s="5"/>
      <c r="V2150" s="5"/>
      <c r="W2150" s="5"/>
      <c r="X2150" s="5"/>
      <c r="Y2150" s="5"/>
      <c r="Z2150" s="5"/>
      <c r="AA2150" s="5"/>
      <c r="AB2150" s="5"/>
      <c r="AC2150" s="5"/>
      <c r="AD2150" s="5"/>
      <c r="AE2150" s="5"/>
      <c r="AF2150" s="5"/>
      <c r="AG2150" s="5"/>
      <c r="AH2150" s="5"/>
      <c r="AI2150" s="5"/>
      <c r="AJ2150" s="5"/>
      <c r="AK2150" s="5"/>
      <c r="AL2150" s="5"/>
      <c r="AM2150" s="5"/>
      <c r="AN2150" s="5"/>
      <c r="AO2150" s="5"/>
      <c r="AP2150" s="5"/>
      <c r="AQ2150" s="5"/>
      <c r="AR2150" s="5"/>
      <c r="AS2150" s="5"/>
      <c r="AT2150" s="5"/>
      <c r="AU2150" s="5"/>
      <c r="AV2150" s="5"/>
      <c r="AW2150" s="5"/>
      <c r="AX2150" s="5"/>
      <c r="AY2150" s="5"/>
      <c r="AZ2150" s="5"/>
      <c r="BA2150" s="5"/>
      <c r="BB2150" s="5"/>
      <c r="BC2150" s="5"/>
      <c r="BD2150" s="5"/>
      <c r="BE2150" s="5"/>
      <c r="BF2150" s="5"/>
      <c r="BG2150" s="5"/>
      <c r="BH2150" s="5"/>
    </row>
    <row r="2151" spans="1:60" s="2" customFormat="1" ht="15" x14ac:dyDescent="0.25">
      <c r="A2151" t="s">
        <v>4479</v>
      </c>
      <c r="B2151" t="s">
        <v>25</v>
      </c>
      <c r="C2151" t="s">
        <v>2243</v>
      </c>
      <c r="D2151" t="s">
        <v>3066</v>
      </c>
      <c r="E2151" t="s">
        <v>116</v>
      </c>
      <c r="F2151" t="s">
        <v>1605</v>
      </c>
      <c r="G2151" t="s">
        <v>3325</v>
      </c>
      <c r="H2151" t="s">
        <v>1488</v>
      </c>
      <c r="I2151" t="s">
        <v>3421</v>
      </c>
      <c r="J2151" t="s">
        <v>124</v>
      </c>
      <c r="K2151" t="s">
        <v>2195</v>
      </c>
      <c r="L2151">
        <v>0</v>
      </c>
      <c r="M2151">
        <v>796</v>
      </c>
      <c r="N2151" t="s">
        <v>10</v>
      </c>
      <c r="O2151">
        <v>10</v>
      </c>
      <c r="P2151">
        <v>800</v>
      </c>
      <c r="Q2151">
        <f t="shared" si="99"/>
        <v>8000</v>
      </c>
      <c r="R2151">
        <f t="shared" si="100"/>
        <v>8960</v>
      </c>
      <c r="S2151"/>
      <c r="T2151" s="5"/>
      <c r="U2151" s="5"/>
      <c r="V2151" s="5"/>
      <c r="W2151" s="5"/>
      <c r="X2151" s="5"/>
      <c r="Y2151" s="5"/>
      <c r="Z2151" s="5"/>
      <c r="AA2151" s="5"/>
      <c r="AB2151" s="5"/>
      <c r="AC2151" s="5"/>
      <c r="AD2151" s="5"/>
      <c r="AE2151" s="5"/>
      <c r="AF2151" s="5"/>
      <c r="AG2151" s="5"/>
      <c r="AH2151" s="5"/>
      <c r="AI2151" s="5"/>
      <c r="AJ2151" s="5"/>
      <c r="AK2151" s="5"/>
      <c r="AL2151" s="5"/>
      <c r="AM2151" s="5"/>
      <c r="AN2151" s="5"/>
      <c r="AO2151" s="5"/>
      <c r="AP2151" s="5"/>
      <c r="AQ2151" s="5"/>
      <c r="AR2151" s="5"/>
      <c r="AS2151" s="5"/>
      <c r="AT2151" s="5"/>
      <c r="AU2151" s="5"/>
      <c r="AV2151" s="5"/>
      <c r="AW2151" s="5"/>
      <c r="AX2151" s="5"/>
      <c r="AY2151" s="5"/>
      <c r="AZ2151" s="5"/>
      <c r="BA2151" s="5"/>
      <c r="BB2151" s="5"/>
      <c r="BC2151" s="5"/>
      <c r="BD2151" s="5"/>
      <c r="BE2151" s="5"/>
      <c r="BF2151" s="5"/>
      <c r="BG2151" s="5"/>
      <c r="BH2151" s="5"/>
    </row>
    <row r="2152" spans="1:60" s="2" customFormat="1" ht="15" x14ac:dyDescent="0.25">
      <c r="A2152" t="s">
        <v>4480</v>
      </c>
      <c r="B2152" t="s">
        <v>25</v>
      </c>
      <c r="C2152" t="s">
        <v>2243</v>
      </c>
      <c r="D2152" t="s">
        <v>3066</v>
      </c>
      <c r="E2152" t="s">
        <v>116</v>
      </c>
      <c r="F2152" t="s">
        <v>1605</v>
      </c>
      <c r="G2152" t="s">
        <v>3325</v>
      </c>
      <c r="H2152" t="s">
        <v>130</v>
      </c>
      <c r="I2152" t="s">
        <v>2199</v>
      </c>
      <c r="J2152" t="s">
        <v>124</v>
      </c>
      <c r="K2152" t="s">
        <v>2195</v>
      </c>
      <c r="L2152">
        <v>0</v>
      </c>
      <c r="M2152">
        <v>796</v>
      </c>
      <c r="N2152" t="s">
        <v>10</v>
      </c>
      <c r="O2152">
        <v>10</v>
      </c>
      <c r="P2152">
        <v>800</v>
      </c>
      <c r="Q2152">
        <f t="shared" si="99"/>
        <v>8000</v>
      </c>
      <c r="R2152">
        <f t="shared" si="100"/>
        <v>8960</v>
      </c>
      <c r="S2152"/>
      <c r="T2152" s="5"/>
      <c r="U2152" s="5"/>
      <c r="V2152" s="5"/>
      <c r="W2152" s="5"/>
      <c r="X2152" s="5"/>
      <c r="Y2152" s="5"/>
      <c r="Z2152" s="5"/>
      <c r="AA2152" s="5"/>
      <c r="AB2152" s="5"/>
      <c r="AC2152" s="5"/>
      <c r="AD2152" s="5"/>
      <c r="AE2152" s="5"/>
      <c r="AF2152" s="5"/>
      <c r="AG2152" s="5"/>
      <c r="AH2152" s="5"/>
      <c r="AI2152" s="5"/>
      <c r="AJ2152" s="5"/>
      <c r="AK2152" s="5"/>
      <c r="AL2152" s="5"/>
      <c r="AM2152" s="5"/>
      <c r="AN2152" s="5"/>
      <c r="AO2152" s="5"/>
      <c r="AP2152" s="5"/>
      <c r="AQ2152" s="5"/>
      <c r="AR2152" s="5"/>
      <c r="AS2152" s="5"/>
      <c r="AT2152" s="5"/>
      <c r="AU2152" s="5"/>
      <c r="AV2152" s="5"/>
      <c r="AW2152" s="5"/>
      <c r="AX2152" s="5"/>
      <c r="AY2152" s="5"/>
      <c r="AZ2152" s="5"/>
      <c r="BA2152" s="5"/>
      <c r="BB2152" s="5"/>
      <c r="BC2152" s="5"/>
      <c r="BD2152" s="5"/>
      <c r="BE2152" s="5"/>
      <c r="BF2152" s="5"/>
      <c r="BG2152" s="5"/>
      <c r="BH2152" s="5"/>
    </row>
    <row r="2153" spans="1:60" s="2" customFormat="1" ht="15" x14ac:dyDescent="0.25">
      <c r="A2153" t="s">
        <v>4481</v>
      </c>
      <c r="B2153" t="s">
        <v>25</v>
      </c>
      <c r="C2153" t="s">
        <v>2243</v>
      </c>
      <c r="D2153" t="s">
        <v>3066</v>
      </c>
      <c r="E2153" t="s">
        <v>116</v>
      </c>
      <c r="F2153" t="s">
        <v>1605</v>
      </c>
      <c r="G2153" t="s">
        <v>3325</v>
      </c>
      <c r="H2153" t="s">
        <v>133</v>
      </c>
      <c r="I2153" t="s">
        <v>3334</v>
      </c>
      <c r="J2153" t="s">
        <v>124</v>
      </c>
      <c r="K2153" t="s">
        <v>2195</v>
      </c>
      <c r="L2153">
        <v>0</v>
      </c>
      <c r="M2153">
        <v>796</v>
      </c>
      <c r="N2153" t="s">
        <v>10</v>
      </c>
      <c r="O2153">
        <v>8</v>
      </c>
      <c r="P2153">
        <v>800</v>
      </c>
      <c r="Q2153">
        <f t="shared" si="99"/>
        <v>6400</v>
      </c>
      <c r="R2153">
        <f t="shared" si="100"/>
        <v>7168.0000000000009</v>
      </c>
      <c r="S2153"/>
      <c r="T2153" s="5"/>
      <c r="U2153" s="5"/>
      <c r="V2153" s="5"/>
      <c r="W2153" s="5"/>
      <c r="X2153" s="5"/>
      <c r="Y2153" s="5"/>
      <c r="Z2153" s="5"/>
      <c r="AA2153" s="5"/>
      <c r="AB2153" s="5"/>
      <c r="AC2153" s="5"/>
      <c r="AD2153" s="5"/>
      <c r="AE2153" s="5"/>
      <c r="AF2153" s="5"/>
      <c r="AG2153" s="5"/>
      <c r="AH2153" s="5"/>
      <c r="AI2153" s="5"/>
      <c r="AJ2153" s="5"/>
      <c r="AK2153" s="5"/>
      <c r="AL2153" s="5"/>
      <c r="AM2153" s="5"/>
      <c r="AN2153" s="5"/>
      <c r="AO2153" s="5"/>
      <c r="AP2153" s="5"/>
      <c r="AQ2153" s="5"/>
      <c r="AR2153" s="5"/>
      <c r="AS2153" s="5"/>
      <c r="AT2153" s="5"/>
      <c r="AU2153" s="5"/>
      <c r="AV2153" s="5"/>
      <c r="AW2153" s="5"/>
      <c r="AX2153" s="5"/>
      <c r="AY2153" s="5"/>
      <c r="AZ2153" s="5"/>
      <c r="BA2153" s="5"/>
      <c r="BB2153" s="5"/>
      <c r="BC2153" s="5"/>
      <c r="BD2153" s="5"/>
      <c r="BE2153" s="5"/>
      <c r="BF2153" s="5"/>
      <c r="BG2153" s="5"/>
      <c r="BH2153" s="5"/>
    </row>
    <row r="2154" spans="1:60" s="2" customFormat="1" ht="15" x14ac:dyDescent="0.25">
      <c r="A2154" t="s">
        <v>4482</v>
      </c>
      <c r="B2154" t="s">
        <v>25</v>
      </c>
      <c r="C2154" t="s">
        <v>2243</v>
      </c>
      <c r="D2154" t="s">
        <v>3066</v>
      </c>
      <c r="E2154" t="s">
        <v>116</v>
      </c>
      <c r="F2154" t="s">
        <v>1605</v>
      </c>
      <c r="G2154" t="s">
        <v>3325</v>
      </c>
      <c r="H2154" t="s">
        <v>125</v>
      </c>
      <c r="I2154" t="s">
        <v>2206</v>
      </c>
      <c r="J2154" t="s">
        <v>124</v>
      </c>
      <c r="K2154" t="s">
        <v>2195</v>
      </c>
      <c r="L2154">
        <v>0</v>
      </c>
      <c r="M2154">
        <v>796</v>
      </c>
      <c r="N2154" t="s">
        <v>10</v>
      </c>
      <c r="O2154">
        <v>8</v>
      </c>
      <c r="P2154">
        <v>800</v>
      </c>
      <c r="Q2154">
        <f t="shared" si="99"/>
        <v>6400</v>
      </c>
      <c r="R2154">
        <f t="shared" si="100"/>
        <v>7168.0000000000009</v>
      </c>
      <c r="S2154"/>
      <c r="T2154" s="5"/>
      <c r="U2154" s="5"/>
      <c r="V2154" s="5"/>
      <c r="W2154" s="5"/>
      <c r="X2154" s="5"/>
      <c r="Y2154" s="5"/>
      <c r="Z2154" s="5"/>
      <c r="AA2154" s="5"/>
      <c r="AB2154" s="5"/>
      <c r="AC2154" s="5"/>
      <c r="AD2154" s="5"/>
      <c r="AE2154" s="5"/>
      <c r="AF2154" s="5"/>
      <c r="AG2154" s="5"/>
      <c r="AH2154" s="5"/>
      <c r="AI2154" s="5"/>
      <c r="AJ2154" s="5"/>
      <c r="AK2154" s="5"/>
      <c r="AL2154" s="5"/>
      <c r="AM2154" s="5"/>
      <c r="AN2154" s="5"/>
      <c r="AO2154" s="5"/>
      <c r="AP2154" s="5"/>
      <c r="AQ2154" s="5"/>
      <c r="AR2154" s="5"/>
      <c r="AS2154" s="5"/>
      <c r="AT2154" s="5"/>
      <c r="AU2154" s="5"/>
      <c r="AV2154" s="5"/>
      <c r="AW2154" s="5"/>
      <c r="AX2154" s="5"/>
      <c r="AY2154" s="5"/>
      <c r="AZ2154" s="5"/>
      <c r="BA2154" s="5"/>
      <c r="BB2154" s="5"/>
      <c r="BC2154" s="5"/>
      <c r="BD2154" s="5"/>
      <c r="BE2154" s="5"/>
      <c r="BF2154" s="5"/>
      <c r="BG2154" s="5"/>
      <c r="BH2154" s="5"/>
    </row>
    <row r="2155" spans="1:60" s="2" customFormat="1" ht="15" x14ac:dyDescent="0.25">
      <c r="A2155" t="s">
        <v>4483</v>
      </c>
      <c r="B2155" t="s">
        <v>25</v>
      </c>
      <c r="C2155" t="s">
        <v>2243</v>
      </c>
      <c r="D2155" t="s">
        <v>3066</v>
      </c>
      <c r="E2155" t="s">
        <v>116</v>
      </c>
      <c r="F2155" t="s">
        <v>1605</v>
      </c>
      <c r="G2155" t="s">
        <v>3325</v>
      </c>
      <c r="H2155" t="s">
        <v>880</v>
      </c>
      <c r="I2155" t="s">
        <v>3332</v>
      </c>
      <c r="J2155" t="s">
        <v>124</v>
      </c>
      <c r="K2155" t="s">
        <v>2195</v>
      </c>
      <c r="L2155">
        <v>0</v>
      </c>
      <c r="M2155">
        <v>796</v>
      </c>
      <c r="N2155" t="s">
        <v>10</v>
      </c>
      <c r="O2155">
        <v>1</v>
      </c>
      <c r="P2155">
        <v>800</v>
      </c>
      <c r="Q2155">
        <f t="shared" si="99"/>
        <v>800</v>
      </c>
      <c r="R2155">
        <f t="shared" si="100"/>
        <v>896.00000000000011</v>
      </c>
      <c r="S2155"/>
      <c r="T2155" s="5"/>
      <c r="U2155" s="5"/>
      <c r="V2155" s="5"/>
      <c r="W2155" s="5"/>
      <c r="X2155" s="5"/>
      <c r="Y2155" s="5"/>
      <c r="Z2155" s="5"/>
      <c r="AA2155" s="5"/>
      <c r="AB2155" s="5"/>
      <c r="AC2155" s="5"/>
      <c r="AD2155" s="5"/>
      <c r="AE2155" s="5"/>
      <c r="AF2155" s="5"/>
      <c r="AG2155" s="5"/>
      <c r="AH2155" s="5"/>
      <c r="AI2155" s="5"/>
      <c r="AJ2155" s="5"/>
      <c r="AK2155" s="5"/>
      <c r="AL2155" s="5"/>
      <c r="AM2155" s="5"/>
      <c r="AN2155" s="5"/>
      <c r="AO2155" s="5"/>
      <c r="AP2155" s="5"/>
      <c r="AQ2155" s="5"/>
      <c r="AR2155" s="5"/>
      <c r="AS2155" s="5"/>
      <c r="AT2155" s="5"/>
      <c r="AU2155" s="5"/>
      <c r="AV2155" s="5"/>
      <c r="AW2155" s="5"/>
      <c r="AX2155" s="5"/>
      <c r="AY2155" s="5"/>
      <c r="AZ2155" s="5"/>
      <c r="BA2155" s="5"/>
      <c r="BB2155" s="5"/>
      <c r="BC2155" s="5"/>
      <c r="BD2155" s="5"/>
      <c r="BE2155" s="5"/>
      <c r="BF2155" s="5"/>
      <c r="BG2155" s="5"/>
      <c r="BH2155" s="5"/>
    </row>
    <row r="2156" spans="1:60" s="2" customFormat="1" ht="15" x14ac:dyDescent="0.25">
      <c r="A2156" t="s">
        <v>4484</v>
      </c>
      <c r="B2156" t="s">
        <v>25</v>
      </c>
      <c r="C2156" t="s">
        <v>2243</v>
      </c>
      <c r="D2156" t="s">
        <v>3066</v>
      </c>
      <c r="E2156" t="s">
        <v>116</v>
      </c>
      <c r="F2156" t="s">
        <v>1605</v>
      </c>
      <c r="G2156" t="s">
        <v>3325</v>
      </c>
      <c r="H2156" t="s">
        <v>880</v>
      </c>
      <c r="I2156" t="s">
        <v>2813</v>
      </c>
      <c r="J2156" t="s">
        <v>124</v>
      </c>
      <c r="K2156" t="s">
        <v>2195</v>
      </c>
      <c r="L2156">
        <v>0</v>
      </c>
      <c r="M2156">
        <v>796</v>
      </c>
      <c r="N2156" t="s">
        <v>10</v>
      </c>
      <c r="O2156">
        <v>7</v>
      </c>
      <c r="P2156">
        <v>800</v>
      </c>
      <c r="Q2156">
        <f t="shared" si="99"/>
        <v>5600</v>
      </c>
      <c r="R2156">
        <f t="shared" si="100"/>
        <v>6272.0000000000009</v>
      </c>
      <c r="S2156"/>
      <c r="T2156" s="5"/>
      <c r="U2156" s="5"/>
      <c r="V2156" s="5"/>
      <c r="W2156" s="5"/>
      <c r="X2156" s="5"/>
      <c r="Y2156" s="5"/>
      <c r="Z2156" s="5"/>
      <c r="AA2156" s="5"/>
      <c r="AB2156" s="5"/>
      <c r="AC2156" s="5"/>
      <c r="AD2156" s="5"/>
      <c r="AE2156" s="5"/>
      <c r="AF2156" s="5"/>
      <c r="AG2156" s="5"/>
      <c r="AH2156" s="5"/>
      <c r="AI2156" s="5"/>
      <c r="AJ2156" s="5"/>
      <c r="AK2156" s="5"/>
      <c r="AL2156" s="5"/>
      <c r="AM2156" s="5"/>
      <c r="AN2156" s="5"/>
      <c r="AO2156" s="5"/>
      <c r="AP2156" s="5"/>
      <c r="AQ2156" s="5"/>
      <c r="AR2156" s="5"/>
      <c r="AS2156" s="5"/>
      <c r="AT2156" s="5"/>
      <c r="AU2156" s="5"/>
      <c r="AV2156" s="5"/>
      <c r="AW2156" s="5"/>
      <c r="AX2156" s="5"/>
      <c r="AY2156" s="5"/>
      <c r="AZ2156" s="5"/>
      <c r="BA2156" s="5"/>
      <c r="BB2156" s="5"/>
      <c r="BC2156" s="5"/>
      <c r="BD2156" s="5"/>
      <c r="BE2156" s="5"/>
      <c r="BF2156" s="5"/>
      <c r="BG2156" s="5"/>
      <c r="BH2156" s="5"/>
    </row>
    <row r="2157" spans="1:60" s="2" customFormat="1" ht="15" x14ac:dyDescent="0.25">
      <c r="A2157" t="s">
        <v>4485</v>
      </c>
      <c r="B2157" t="s">
        <v>25</v>
      </c>
      <c r="C2157" t="s">
        <v>2243</v>
      </c>
      <c r="D2157" t="s">
        <v>3066</v>
      </c>
      <c r="E2157" t="s">
        <v>116</v>
      </c>
      <c r="F2157" t="s">
        <v>1605</v>
      </c>
      <c r="G2157" t="s">
        <v>3325</v>
      </c>
      <c r="H2157" t="s">
        <v>145</v>
      </c>
      <c r="I2157" t="s">
        <v>1855</v>
      </c>
      <c r="J2157" t="s">
        <v>124</v>
      </c>
      <c r="K2157" t="s">
        <v>2195</v>
      </c>
      <c r="L2157">
        <v>0</v>
      </c>
      <c r="M2157">
        <v>796</v>
      </c>
      <c r="N2157" t="s">
        <v>10</v>
      </c>
      <c r="O2157">
        <v>4</v>
      </c>
      <c r="P2157">
        <v>800</v>
      </c>
      <c r="Q2157">
        <f t="shared" si="99"/>
        <v>3200</v>
      </c>
      <c r="R2157">
        <f t="shared" si="100"/>
        <v>3584.0000000000005</v>
      </c>
      <c r="S2157"/>
      <c r="T2157" s="5"/>
      <c r="U2157" s="5"/>
      <c r="V2157" s="5"/>
      <c r="W2157" s="5"/>
      <c r="X2157" s="5"/>
      <c r="Y2157" s="5"/>
      <c r="Z2157" s="5"/>
      <c r="AA2157" s="5"/>
      <c r="AB2157" s="5"/>
      <c r="AC2157" s="5"/>
      <c r="AD2157" s="5"/>
      <c r="AE2157" s="5"/>
      <c r="AF2157" s="5"/>
      <c r="AG2157" s="5"/>
      <c r="AH2157" s="5"/>
      <c r="AI2157" s="5"/>
      <c r="AJ2157" s="5"/>
      <c r="AK2157" s="5"/>
      <c r="AL2157" s="5"/>
      <c r="AM2157" s="5"/>
      <c r="AN2157" s="5"/>
      <c r="AO2157" s="5"/>
      <c r="AP2157" s="5"/>
      <c r="AQ2157" s="5"/>
      <c r="AR2157" s="5"/>
      <c r="AS2157" s="5"/>
      <c r="AT2157" s="5"/>
      <c r="AU2157" s="5"/>
      <c r="AV2157" s="5"/>
      <c r="AW2157" s="5"/>
      <c r="AX2157" s="5"/>
      <c r="AY2157" s="5"/>
      <c r="AZ2157" s="5"/>
      <c r="BA2157" s="5"/>
      <c r="BB2157" s="5"/>
      <c r="BC2157" s="5"/>
      <c r="BD2157" s="5"/>
      <c r="BE2157" s="5"/>
      <c r="BF2157" s="5"/>
      <c r="BG2157" s="5"/>
      <c r="BH2157" s="5"/>
    </row>
    <row r="2158" spans="1:60" s="2" customFormat="1" ht="15" x14ac:dyDescent="0.25">
      <c r="A2158" t="s">
        <v>4486</v>
      </c>
      <c r="B2158" t="s">
        <v>25</v>
      </c>
      <c r="C2158" t="s">
        <v>2243</v>
      </c>
      <c r="D2158" t="s">
        <v>3066</v>
      </c>
      <c r="E2158" t="s">
        <v>116</v>
      </c>
      <c r="F2158" t="s">
        <v>1605</v>
      </c>
      <c r="G2158" t="s">
        <v>3325</v>
      </c>
      <c r="H2158" t="s">
        <v>145</v>
      </c>
      <c r="I2158" t="s">
        <v>3330</v>
      </c>
      <c r="J2158" t="s">
        <v>124</v>
      </c>
      <c r="K2158" t="s">
        <v>2195</v>
      </c>
      <c r="L2158">
        <v>0</v>
      </c>
      <c r="M2158">
        <v>796</v>
      </c>
      <c r="N2158" t="s">
        <v>10</v>
      </c>
      <c r="O2158">
        <v>5</v>
      </c>
      <c r="P2158">
        <v>800</v>
      </c>
      <c r="Q2158">
        <f t="shared" si="99"/>
        <v>4000</v>
      </c>
      <c r="R2158">
        <f t="shared" si="100"/>
        <v>4480</v>
      </c>
      <c r="S2158"/>
      <c r="T2158" s="5"/>
      <c r="U2158" s="5"/>
      <c r="V2158" s="5"/>
      <c r="W2158" s="5"/>
      <c r="X2158" s="5"/>
      <c r="Y2158" s="5"/>
      <c r="Z2158" s="5"/>
      <c r="AA2158" s="5"/>
      <c r="AB2158" s="5"/>
      <c r="AC2158" s="5"/>
      <c r="AD2158" s="5"/>
      <c r="AE2158" s="5"/>
      <c r="AF2158" s="5"/>
      <c r="AG2158" s="5"/>
      <c r="AH2158" s="5"/>
      <c r="AI2158" s="5"/>
      <c r="AJ2158" s="5"/>
      <c r="AK2158" s="5"/>
      <c r="AL2158" s="5"/>
      <c r="AM2158" s="5"/>
      <c r="AN2158" s="5"/>
      <c r="AO2158" s="5"/>
      <c r="AP2158" s="5"/>
      <c r="AQ2158" s="5"/>
      <c r="AR2158" s="5"/>
      <c r="AS2158" s="5"/>
      <c r="AT2158" s="5"/>
      <c r="AU2158" s="5"/>
      <c r="AV2158" s="5"/>
      <c r="AW2158" s="5"/>
      <c r="AX2158" s="5"/>
      <c r="AY2158" s="5"/>
      <c r="AZ2158" s="5"/>
      <c r="BA2158" s="5"/>
      <c r="BB2158" s="5"/>
      <c r="BC2158" s="5"/>
      <c r="BD2158" s="5"/>
      <c r="BE2158" s="5"/>
      <c r="BF2158" s="5"/>
      <c r="BG2158" s="5"/>
      <c r="BH2158" s="5"/>
    </row>
    <row r="2159" spans="1:60" s="2" customFormat="1" ht="15" x14ac:dyDescent="0.25">
      <c r="A2159" t="s">
        <v>4487</v>
      </c>
      <c r="B2159" t="s">
        <v>25</v>
      </c>
      <c r="C2159" t="s">
        <v>2243</v>
      </c>
      <c r="D2159" t="s">
        <v>3066</v>
      </c>
      <c r="E2159" t="s">
        <v>116</v>
      </c>
      <c r="F2159" t="s">
        <v>1605</v>
      </c>
      <c r="G2159" t="s">
        <v>3325</v>
      </c>
      <c r="H2159" t="s">
        <v>128</v>
      </c>
      <c r="I2159" t="s">
        <v>614</v>
      </c>
      <c r="J2159" t="s">
        <v>124</v>
      </c>
      <c r="K2159" t="s">
        <v>2195</v>
      </c>
      <c r="L2159">
        <v>0</v>
      </c>
      <c r="M2159">
        <v>796</v>
      </c>
      <c r="N2159" t="s">
        <v>10</v>
      </c>
      <c r="O2159">
        <v>2</v>
      </c>
      <c r="P2159">
        <v>800</v>
      </c>
      <c r="Q2159">
        <f t="shared" si="99"/>
        <v>1600</v>
      </c>
      <c r="R2159">
        <f t="shared" si="100"/>
        <v>1792.0000000000002</v>
      </c>
      <c r="S2159"/>
      <c r="T2159" s="5"/>
      <c r="U2159" s="5"/>
      <c r="V2159" s="5"/>
      <c r="W2159" s="5"/>
      <c r="X2159" s="5"/>
      <c r="Y2159" s="5"/>
      <c r="Z2159" s="5"/>
      <c r="AA2159" s="5"/>
      <c r="AB2159" s="5"/>
      <c r="AC2159" s="5"/>
      <c r="AD2159" s="5"/>
      <c r="AE2159" s="5"/>
      <c r="AF2159" s="5"/>
      <c r="AG2159" s="5"/>
      <c r="AH2159" s="5"/>
      <c r="AI2159" s="5"/>
      <c r="AJ2159" s="5"/>
      <c r="AK2159" s="5"/>
      <c r="AL2159" s="5"/>
      <c r="AM2159" s="5"/>
      <c r="AN2159" s="5"/>
      <c r="AO2159" s="5"/>
      <c r="AP2159" s="5"/>
      <c r="AQ2159" s="5"/>
      <c r="AR2159" s="5"/>
      <c r="AS2159" s="5"/>
      <c r="AT2159" s="5"/>
      <c r="AU2159" s="5"/>
      <c r="AV2159" s="5"/>
      <c r="AW2159" s="5"/>
      <c r="AX2159" s="5"/>
      <c r="AY2159" s="5"/>
      <c r="AZ2159" s="5"/>
      <c r="BA2159" s="5"/>
      <c r="BB2159" s="5"/>
      <c r="BC2159" s="5"/>
      <c r="BD2159" s="5"/>
      <c r="BE2159" s="5"/>
      <c r="BF2159" s="5"/>
      <c r="BG2159" s="5"/>
      <c r="BH2159" s="5"/>
    </row>
    <row r="2160" spans="1:60" s="2" customFormat="1" ht="15" x14ac:dyDescent="0.25">
      <c r="A2160" t="s">
        <v>4488</v>
      </c>
      <c r="B2160" t="s">
        <v>25</v>
      </c>
      <c r="C2160" t="s">
        <v>2243</v>
      </c>
      <c r="D2160" t="s">
        <v>3066</v>
      </c>
      <c r="E2160" t="s">
        <v>116</v>
      </c>
      <c r="F2160" t="s">
        <v>1605</v>
      </c>
      <c r="G2160" t="s">
        <v>3325</v>
      </c>
      <c r="H2160" t="s">
        <v>130</v>
      </c>
      <c r="I2160" t="s">
        <v>2809</v>
      </c>
      <c r="J2160" t="s">
        <v>124</v>
      </c>
      <c r="K2160" t="s">
        <v>2195</v>
      </c>
      <c r="L2160">
        <v>0</v>
      </c>
      <c r="M2160">
        <v>796</v>
      </c>
      <c r="N2160" t="s">
        <v>10</v>
      </c>
      <c r="O2160">
        <v>7</v>
      </c>
      <c r="P2160">
        <v>800</v>
      </c>
      <c r="Q2160">
        <f t="shared" si="99"/>
        <v>5600</v>
      </c>
      <c r="R2160">
        <f t="shared" si="100"/>
        <v>6272.0000000000009</v>
      </c>
      <c r="S2160"/>
      <c r="T2160" s="5"/>
      <c r="U2160" s="5"/>
      <c r="V2160" s="5"/>
      <c r="W2160" s="5"/>
      <c r="X2160" s="5"/>
      <c r="Y2160" s="5"/>
      <c r="Z2160" s="5"/>
      <c r="AA2160" s="5"/>
      <c r="AB2160" s="5"/>
      <c r="AC2160" s="5"/>
      <c r="AD2160" s="5"/>
      <c r="AE2160" s="5"/>
      <c r="AF2160" s="5"/>
      <c r="AG2160" s="5"/>
      <c r="AH2160" s="5"/>
      <c r="AI2160" s="5"/>
      <c r="AJ2160" s="5"/>
      <c r="AK2160" s="5"/>
      <c r="AL2160" s="5"/>
      <c r="AM2160" s="5"/>
      <c r="AN2160" s="5"/>
      <c r="AO2160" s="5"/>
      <c r="AP2160" s="5"/>
      <c r="AQ2160" s="5"/>
      <c r="AR2160" s="5"/>
      <c r="AS2160" s="5"/>
      <c r="AT2160" s="5"/>
      <c r="AU2160" s="5"/>
      <c r="AV2160" s="5"/>
      <c r="AW2160" s="5"/>
      <c r="AX2160" s="5"/>
      <c r="AY2160" s="5"/>
      <c r="AZ2160" s="5"/>
      <c r="BA2160" s="5"/>
      <c r="BB2160" s="5"/>
      <c r="BC2160" s="5"/>
      <c r="BD2160" s="5"/>
      <c r="BE2160" s="5"/>
      <c r="BF2160" s="5"/>
      <c r="BG2160" s="5"/>
      <c r="BH2160" s="5"/>
    </row>
    <row r="2161" spans="1:60" s="2" customFormat="1" ht="15" x14ac:dyDescent="0.25">
      <c r="A2161" t="s">
        <v>4489</v>
      </c>
      <c r="B2161" t="s">
        <v>25</v>
      </c>
      <c r="C2161" t="s">
        <v>2243</v>
      </c>
      <c r="D2161" t="s">
        <v>3066</v>
      </c>
      <c r="E2161" t="s">
        <v>116</v>
      </c>
      <c r="F2161" t="s">
        <v>1605</v>
      </c>
      <c r="G2161" t="s">
        <v>3325</v>
      </c>
      <c r="H2161" t="s">
        <v>133</v>
      </c>
      <c r="I2161" t="s">
        <v>3341</v>
      </c>
      <c r="J2161" t="s">
        <v>124</v>
      </c>
      <c r="K2161" t="s">
        <v>2195</v>
      </c>
      <c r="L2161">
        <v>0</v>
      </c>
      <c r="M2161">
        <v>796</v>
      </c>
      <c r="N2161" t="s">
        <v>10</v>
      </c>
      <c r="O2161">
        <v>5</v>
      </c>
      <c r="P2161">
        <v>800</v>
      </c>
      <c r="Q2161">
        <f t="shared" si="99"/>
        <v>4000</v>
      </c>
      <c r="R2161">
        <f t="shared" si="100"/>
        <v>4480</v>
      </c>
      <c r="S2161"/>
      <c r="T2161" s="5"/>
      <c r="U2161" s="5"/>
      <c r="V2161" s="5"/>
      <c r="W2161" s="5"/>
      <c r="X2161" s="5"/>
      <c r="Y2161" s="5"/>
      <c r="Z2161" s="5"/>
      <c r="AA2161" s="5"/>
      <c r="AB2161" s="5"/>
      <c r="AC2161" s="5"/>
      <c r="AD2161" s="5"/>
      <c r="AE2161" s="5"/>
      <c r="AF2161" s="5"/>
      <c r="AG2161" s="5"/>
      <c r="AH2161" s="5"/>
      <c r="AI2161" s="5"/>
      <c r="AJ2161" s="5"/>
      <c r="AK2161" s="5"/>
      <c r="AL2161" s="5"/>
      <c r="AM2161" s="5"/>
      <c r="AN2161" s="5"/>
      <c r="AO2161" s="5"/>
      <c r="AP2161" s="5"/>
      <c r="AQ2161" s="5"/>
      <c r="AR2161" s="5"/>
      <c r="AS2161" s="5"/>
      <c r="AT2161" s="5"/>
      <c r="AU2161" s="5"/>
      <c r="AV2161" s="5"/>
      <c r="AW2161" s="5"/>
      <c r="AX2161" s="5"/>
      <c r="AY2161" s="5"/>
      <c r="AZ2161" s="5"/>
      <c r="BA2161" s="5"/>
      <c r="BB2161" s="5"/>
      <c r="BC2161" s="5"/>
      <c r="BD2161" s="5"/>
      <c r="BE2161" s="5"/>
      <c r="BF2161" s="5"/>
      <c r="BG2161" s="5"/>
      <c r="BH2161" s="5"/>
    </row>
    <row r="2162" spans="1:60" s="2" customFormat="1" ht="15" x14ac:dyDescent="0.25">
      <c r="A2162" t="s">
        <v>4490</v>
      </c>
      <c r="B2162" t="s">
        <v>25</v>
      </c>
      <c r="C2162" t="s">
        <v>2243</v>
      </c>
      <c r="D2162" t="s">
        <v>3066</v>
      </c>
      <c r="E2162" t="s">
        <v>116</v>
      </c>
      <c r="F2162" t="s">
        <v>1605</v>
      </c>
      <c r="G2162" t="s">
        <v>3325</v>
      </c>
      <c r="H2162" t="s">
        <v>126</v>
      </c>
      <c r="I2162" t="s">
        <v>3342</v>
      </c>
      <c r="J2162" t="s">
        <v>124</v>
      </c>
      <c r="K2162" t="s">
        <v>2195</v>
      </c>
      <c r="L2162">
        <v>0</v>
      </c>
      <c r="M2162">
        <v>796</v>
      </c>
      <c r="N2162" t="s">
        <v>10</v>
      </c>
      <c r="O2162">
        <v>7</v>
      </c>
      <c r="P2162">
        <v>800</v>
      </c>
      <c r="Q2162">
        <f t="shared" si="99"/>
        <v>5600</v>
      </c>
      <c r="R2162">
        <f t="shared" si="100"/>
        <v>6272.0000000000009</v>
      </c>
      <c r="S2162"/>
      <c r="T2162" s="5"/>
      <c r="U2162" s="5"/>
      <c r="V2162" s="5"/>
      <c r="W2162" s="5"/>
      <c r="X2162" s="5"/>
      <c r="Y2162" s="5"/>
      <c r="Z2162" s="5"/>
      <c r="AA2162" s="5"/>
      <c r="AB2162" s="5"/>
      <c r="AC2162" s="5"/>
      <c r="AD2162" s="5"/>
      <c r="AE2162" s="5"/>
      <c r="AF2162" s="5"/>
      <c r="AG2162" s="5"/>
      <c r="AH2162" s="5"/>
      <c r="AI2162" s="5"/>
      <c r="AJ2162" s="5"/>
      <c r="AK2162" s="5"/>
      <c r="AL2162" s="5"/>
      <c r="AM2162" s="5"/>
      <c r="AN2162" s="5"/>
      <c r="AO2162" s="5"/>
      <c r="AP2162" s="5"/>
      <c r="AQ2162" s="5"/>
      <c r="AR2162" s="5"/>
      <c r="AS2162" s="5"/>
      <c r="AT2162" s="5"/>
      <c r="AU2162" s="5"/>
      <c r="AV2162" s="5"/>
      <c r="AW2162" s="5"/>
      <c r="AX2162" s="5"/>
      <c r="AY2162" s="5"/>
      <c r="AZ2162" s="5"/>
      <c r="BA2162" s="5"/>
      <c r="BB2162" s="5"/>
      <c r="BC2162" s="5"/>
      <c r="BD2162" s="5"/>
      <c r="BE2162" s="5"/>
      <c r="BF2162" s="5"/>
      <c r="BG2162" s="5"/>
      <c r="BH2162" s="5"/>
    </row>
    <row r="2163" spans="1:60" s="2" customFormat="1" ht="15" x14ac:dyDescent="0.25">
      <c r="A2163" t="s">
        <v>4491</v>
      </c>
      <c r="B2163" t="s">
        <v>25</v>
      </c>
      <c r="C2163" t="s">
        <v>2243</v>
      </c>
      <c r="D2163" t="s">
        <v>3066</v>
      </c>
      <c r="E2163" t="s">
        <v>116</v>
      </c>
      <c r="F2163" t="s">
        <v>1605</v>
      </c>
      <c r="G2163" t="s">
        <v>3325</v>
      </c>
      <c r="H2163" t="s">
        <v>3430</v>
      </c>
      <c r="I2163" t="s">
        <v>3343</v>
      </c>
      <c r="J2163" t="s">
        <v>124</v>
      </c>
      <c r="K2163" t="s">
        <v>2195</v>
      </c>
      <c r="L2163">
        <v>0</v>
      </c>
      <c r="M2163">
        <v>796</v>
      </c>
      <c r="N2163" t="s">
        <v>10</v>
      </c>
      <c r="O2163">
        <v>7</v>
      </c>
      <c r="P2163">
        <v>800</v>
      </c>
      <c r="Q2163">
        <f t="shared" si="99"/>
        <v>5600</v>
      </c>
      <c r="R2163">
        <f t="shared" si="100"/>
        <v>6272.0000000000009</v>
      </c>
      <c r="S2163"/>
      <c r="T2163" s="5"/>
      <c r="U2163" s="5"/>
      <c r="V2163" s="5"/>
      <c r="W2163" s="5"/>
      <c r="X2163" s="5"/>
      <c r="Y2163" s="5"/>
      <c r="Z2163" s="5"/>
      <c r="AA2163" s="5"/>
      <c r="AB2163" s="5"/>
      <c r="AC2163" s="5"/>
      <c r="AD2163" s="5"/>
      <c r="AE2163" s="5"/>
      <c r="AF2163" s="5"/>
      <c r="AG2163" s="5"/>
      <c r="AH2163" s="5"/>
      <c r="AI2163" s="5"/>
      <c r="AJ2163" s="5"/>
      <c r="AK2163" s="5"/>
      <c r="AL2163" s="5"/>
      <c r="AM2163" s="5"/>
      <c r="AN2163" s="5"/>
      <c r="AO2163" s="5"/>
      <c r="AP2163" s="5"/>
      <c r="AQ2163" s="5"/>
      <c r="AR2163" s="5"/>
      <c r="AS2163" s="5"/>
      <c r="AT2163" s="5"/>
      <c r="AU2163" s="5"/>
      <c r="AV2163" s="5"/>
      <c r="AW2163" s="5"/>
      <c r="AX2163" s="5"/>
      <c r="AY2163" s="5"/>
      <c r="AZ2163" s="5"/>
      <c r="BA2163" s="5"/>
      <c r="BB2163" s="5"/>
      <c r="BC2163" s="5"/>
      <c r="BD2163" s="5"/>
      <c r="BE2163" s="5"/>
      <c r="BF2163" s="5"/>
      <c r="BG2163" s="5"/>
      <c r="BH2163" s="5"/>
    </row>
    <row r="2164" spans="1:60" s="2" customFormat="1" ht="15" x14ac:dyDescent="0.25">
      <c r="A2164" t="s">
        <v>4492</v>
      </c>
      <c r="B2164" t="s">
        <v>25</v>
      </c>
      <c r="C2164" t="s">
        <v>2243</v>
      </c>
      <c r="D2164" t="s">
        <v>3066</v>
      </c>
      <c r="E2164" t="s">
        <v>116</v>
      </c>
      <c r="F2164" t="s">
        <v>1605</v>
      </c>
      <c r="G2164" t="s">
        <v>3325</v>
      </c>
      <c r="H2164" t="s">
        <v>128</v>
      </c>
      <c r="I2164" t="s">
        <v>2210</v>
      </c>
      <c r="J2164" t="s">
        <v>124</v>
      </c>
      <c r="K2164" t="s">
        <v>2195</v>
      </c>
      <c r="L2164">
        <v>0</v>
      </c>
      <c r="M2164">
        <v>796</v>
      </c>
      <c r="N2164" t="s">
        <v>10</v>
      </c>
      <c r="O2164">
        <v>15</v>
      </c>
      <c r="P2164">
        <v>800</v>
      </c>
      <c r="Q2164">
        <f t="shared" si="99"/>
        <v>12000</v>
      </c>
      <c r="R2164">
        <f t="shared" si="100"/>
        <v>13440.000000000002</v>
      </c>
      <c r="S2164"/>
      <c r="T2164" s="5"/>
      <c r="U2164" s="5"/>
      <c r="V2164" s="5"/>
      <c r="W2164" s="5"/>
      <c r="X2164" s="5"/>
      <c r="Y2164" s="5"/>
      <c r="Z2164" s="5"/>
      <c r="AA2164" s="5"/>
      <c r="AB2164" s="5"/>
      <c r="AC2164" s="5"/>
      <c r="AD2164" s="5"/>
      <c r="AE2164" s="5"/>
      <c r="AF2164" s="5"/>
      <c r="AG2164" s="5"/>
      <c r="AH2164" s="5"/>
      <c r="AI2164" s="5"/>
      <c r="AJ2164" s="5"/>
      <c r="AK2164" s="5"/>
      <c r="AL2164" s="5"/>
      <c r="AM2164" s="5"/>
      <c r="AN2164" s="5"/>
      <c r="AO2164" s="5"/>
      <c r="AP2164" s="5"/>
      <c r="AQ2164" s="5"/>
      <c r="AR2164" s="5"/>
      <c r="AS2164" s="5"/>
      <c r="AT2164" s="5"/>
      <c r="AU2164" s="5"/>
      <c r="AV2164" s="5"/>
      <c r="AW2164" s="5"/>
      <c r="AX2164" s="5"/>
      <c r="AY2164" s="5"/>
      <c r="AZ2164" s="5"/>
      <c r="BA2164" s="5"/>
      <c r="BB2164" s="5"/>
      <c r="BC2164" s="5"/>
      <c r="BD2164" s="5"/>
      <c r="BE2164" s="5"/>
      <c r="BF2164" s="5"/>
      <c r="BG2164" s="5"/>
      <c r="BH2164" s="5"/>
    </row>
    <row r="2165" spans="1:60" s="2" customFormat="1" ht="15" x14ac:dyDescent="0.25">
      <c r="A2165" t="s">
        <v>4493</v>
      </c>
      <c r="B2165" t="s">
        <v>25</v>
      </c>
      <c r="C2165" t="s">
        <v>2243</v>
      </c>
      <c r="D2165" t="s">
        <v>3066</v>
      </c>
      <c r="E2165" t="s">
        <v>116</v>
      </c>
      <c r="F2165" t="s">
        <v>1605</v>
      </c>
      <c r="G2165" t="s">
        <v>3325</v>
      </c>
      <c r="H2165" t="s">
        <v>613</v>
      </c>
      <c r="I2165" t="s">
        <v>3333</v>
      </c>
      <c r="J2165" t="s">
        <v>124</v>
      </c>
      <c r="K2165" t="s">
        <v>2195</v>
      </c>
      <c r="L2165">
        <v>0</v>
      </c>
      <c r="M2165">
        <v>796</v>
      </c>
      <c r="N2165" t="s">
        <v>10</v>
      </c>
      <c r="O2165">
        <v>2</v>
      </c>
      <c r="P2165">
        <v>800</v>
      </c>
      <c r="Q2165">
        <f t="shared" si="99"/>
        <v>1600</v>
      </c>
      <c r="R2165">
        <f t="shared" si="100"/>
        <v>1792.0000000000002</v>
      </c>
      <c r="S2165"/>
      <c r="T2165" s="5"/>
      <c r="U2165" s="5"/>
      <c r="V2165" s="5"/>
      <c r="W2165" s="5"/>
      <c r="X2165" s="5"/>
      <c r="Y2165" s="5"/>
      <c r="Z2165" s="5"/>
      <c r="AA2165" s="5"/>
      <c r="AB2165" s="5"/>
      <c r="AC2165" s="5"/>
      <c r="AD2165" s="5"/>
      <c r="AE2165" s="5"/>
      <c r="AF2165" s="5"/>
      <c r="AG2165" s="5"/>
      <c r="AH2165" s="5"/>
      <c r="AI2165" s="5"/>
      <c r="AJ2165" s="5"/>
      <c r="AK2165" s="5"/>
      <c r="AL2165" s="5"/>
      <c r="AM2165" s="5"/>
      <c r="AN2165" s="5"/>
      <c r="AO2165" s="5"/>
      <c r="AP2165" s="5"/>
      <c r="AQ2165" s="5"/>
      <c r="AR2165" s="5"/>
      <c r="AS2165" s="5"/>
      <c r="AT2165" s="5"/>
      <c r="AU2165" s="5"/>
      <c r="AV2165" s="5"/>
      <c r="AW2165" s="5"/>
      <c r="AX2165" s="5"/>
      <c r="AY2165" s="5"/>
      <c r="AZ2165" s="5"/>
      <c r="BA2165" s="5"/>
      <c r="BB2165" s="5"/>
      <c r="BC2165" s="5"/>
      <c r="BD2165" s="5"/>
      <c r="BE2165" s="5"/>
      <c r="BF2165" s="5"/>
      <c r="BG2165" s="5"/>
      <c r="BH2165" s="5"/>
    </row>
    <row r="2166" spans="1:60" s="2" customFormat="1" ht="15" x14ac:dyDescent="0.25">
      <c r="A2166" t="s">
        <v>4494</v>
      </c>
      <c r="B2166" t="s">
        <v>25</v>
      </c>
      <c r="C2166" t="s">
        <v>2243</v>
      </c>
      <c r="D2166" t="s">
        <v>3066</v>
      </c>
      <c r="E2166" t="s">
        <v>116</v>
      </c>
      <c r="F2166" t="s">
        <v>1605</v>
      </c>
      <c r="G2166" t="s">
        <v>3325</v>
      </c>
      <c r="H2166" t="s">
        <v>145</v>
      </c>
      <c r="I2166" t="s">
        <v>2208</v>
      </c>
      <c r="J2166" t="s">
        <v>124</v>
      </c>
      <c r="K2166" t="s">
        <v>2195</v>
      </c>
      <c r="L2166">
        <v>0</v>
      </c>
      <c r="M2166">
        <v>796</v>
      </c>
      <c r="N2166" t="s">
        <v>10</v>
      </c>
      <c r="O2166">
        <v>15</v>
      </c>
      <c r="P2166">
        <v>800</v>
      </c>
      <c r="Q2166">
        <f t="shared" si="99"/>
        <v>12000</v>
      </c>
      <c r="R2166">
        <f t="shared" si="100"/>
        <v>13440.000000000002</v>
      </c>
      <c r="S2166"/>
      <c r="T2166" s="5"/>
      <c r="U2166" s="5"/>
      <c r="V2166" s="5"/>
      <c r="W2166" s="5"/>
      <c r="X2166" s="5"/>
      <c r="Y2166" s="5"/>
      <c r="Z2166" s="5"/>
      <c r="AA2166" s="5"/>
      <c r="AB2166" s="5"/>
      <c r="AC2166" s="5"/>
      <c r="AD2166" s="5"/>
      <c r="AE2166" s="5"/>
      <c r="AF2166" s="5"/>
      <c r="AG2166" s="5"/>
      <c r="AH2166" s="5"/>
      <c r="AI2166" s="5"/>
      <c r="AJ2166" s="5"/>
      <c r="AK2166" s="5"/>
      <c r="AL2166" s="5"/>
      <c r="AM2166" s="5"/>
      <c r="AN2166" s="5"/>
      <c r="AO2166" s="5"/>
      <c r="AP2166" s="5"/>
      <c r="AQ2166" s="5"/>
      <c r="AR2166" s="5"/>
      <c r="AS2166" s="5"/>
      <c r="AT2166" s="5"/>
      <c r="AU2166" s="5"/>
      <c r="AV2166" s="5"/>
      <c r="AW2166" s="5"/>
      <c r="AX2166" s="5"/>
      <c r="AY2166" s="5"/>
      <c r="AZ2166" s="5"/>
      <c r="BA2166" s="5"/>
      <c r="BB2166" s="5"/>
      <c r="BC2166" s="5"/>
      <c r="BD2166" s="5"/>
      <c r="BE2166" s="5"/>
      <c r="BF2166" s="5"/>
      <c r="BG2166" s="5"/>
      <c r="BH2166" s="5"/>
    </row>
    <row r="2167" spans="1:60" s="2" customFormat="1" ht="15" x14ac:dyDescent="0.25">
      <c r="A2167" t="s">
        <v>4495</v>
      </c>
      <c r="B2167" t="s">
        <v>25</v>
      </c>
      <c r="C2167" t="s">
        <v>2243</v>
      </c>
      <c r="D2167" t="s">
        <v>3066</v>
      </c>
      <c r="E2167" t="s">
        <v>116</v>
      </c>
      <c r="F2167" t="s">
        <v>1605</v>
      </c>
      <c r="G2167" t="s">
        <v>3325</v>
      </c>
      <c r="H2167" t="s">
        <v>146</v>
      </c>
      <c r="I2167" t="s">
        <v>615</v>
      </c>
      <c r="J2167" t="s">
        <v>124</v>
      </c>
      <c r="K2167" t="s">
        <v>2195</v>
      </c>
      <c r="L2167">
        <v>0</v>
      </c>
      <c r="M2167">
        <v>796</v>
      </c>
      <c r="N2167" t="s">
        <v>10</v>
      </c>
      <c r="O2167">
        <v>150</v>
      </c>
      <c r="P2167">
        <v>800</v>
      </c>
      <c r="Q2167">
        <f t="shared" si="99"/>
        <v>120000</v>
      </c>
      <c r="R2167">
        <f t="shared" si="100"/>
        <v>134400</v>
      </c>
      <c r="S2167"/>
      <c r="T2167" s="5"/>
      <c r="U2167" s="5"/>
      <c r="V2167" s="5"/>
      <c r="W2167" s="5"/>
      <c r="X2167" s="5"/>
      <c r="Y2167" s="5"/>
      <c r="Z2167" s="5"/>
      <c r="AA2167" s="5"/>
      <c r="AB2167" s="5"/>
      <c r="AC2167" s="5"/>
      <c r="AD2167" s="5"/>
      <c r="AE2167" s="5"/>
      <c r="AF2167" s="5"/>
      <c r="AG2167" s="5"/>
      <c r="AH2167" s="5"/>
      <c r="AI2167" s="5"/>
      <c r="AJ2167" s="5"/>
      <c r="AK2167" s="5"/>
      <c r="AL2167" s="5"/>
      <c r="AM2167" s="5"/>
      <c r="AN2167" s="5"/>
      <c r="AO2167" s="5"/>
      <c r="AP2167" s="5"/>
      <c r="AQ2167" s="5"/>
      <c r="AR2167" s="5"/>
      <c r="AS2167" s="5"/>
      <c r="AT2167" s="5"/>
      <c r="AU2167" s="5"/>
      <c r="AV2167" s="5"/>
      <c r="AW2167" s="5"/>
      <c r="AX2167" s="5"/>
      <c r="AY2167" s="5"/>
      <c r="AZ2167" s="5"/>
      <c r="BA2167" s="5"/>
      <c r="BB2167" s="5"/>
      <c r="BC2167" s="5"/>
      <c r="BD2167" s="5"/>
      <c r="BE2167" s="5"/>
      <c r="BF2167" s="5"/>
      <c r="BG2167" s="5"/>
      <c r="BH2167" s="5"/>
    </row>
    <row r="2168" spans="1:60" s="2" customFormat="1" ht="15" x14ac:dyDescent="0.25">
      <c r="A2168" t="s">
        <v>4496</v>
      </c>
      <c r="B2168" t="s">
        <v>25</v>
      </c>
      <c r="C2168" t="s">
        <v>2243</v>
      </c>
      <c r="D2168" t="s">
        <v>3066</v>
      </c>
      <c r="E2168" t="s">
        <v>116</v>
      </c>
      <c r="F2168" t="s">
        <v>1605</v>
      </c>
      <c r="G2168" t="s">
        <v>3325</v>
      </c>
      <c r="H2168" t="s">
        <v>4652</v>
      </c>
      <c r="I2168" t="s">
        <v>3345</v>
      </c>
      <c r="J2168" t="s">
        <v>124</v>
      </c>
      <c r="K2168" t="s">
        <v>2195</v>
      </c>
      <c r="L2168">
        <v>0</v>
      </c>
      <c r="M2168">
        <v>796</v>
      </c>
      <c r="N2168" t="s">
        <v>10</v>
      </c>
      <c r="O2168">
        <v>30</v>
      </c>
      <c r="P2168">
        <v>800</v>
      </c>
      <c r="Q2168">
        <f t="shared" si="99"/>
        <v>24000</v>
      </c>
      <c r="R2168">
        <f t="shared" si="100"/>
        <v>26880.000000000004</v>
      </c>
      <c r="S2168"/>
      <c r="T2168" s="5"/>
      <c r="U2168" s="5"/>
      <c r="V2168" s="5"/>
      <c r="W2168" s="5"/>
      <c r="X2168" s="5"/>
      <c r="Y2168" s="5"/>
      <c r="Z2168" s="5"/>
      <c r="AA2168" s="5"/>
      <c r="AB2168" s="5"/>
      <c r="AC2168" s="5"/>
      <c r="AD2168" s="5"/>
      <c r="AE2168" s="5"/>
      <c r="AF2168" s="5"/>
      <c r="AG2168" s="5"/>
      <c r="AH2168" s="5"/>
      <c r="AI2168" s="5"/>
      <c r="AJ2168" s="5"/>
      <c r="AK2168" s="5"/>
      <c r="AL2168" s="5"/>
      <c r="AM2168" s="5"/>
      <c r="AN2168" s="5"/>
      <c r="AO2168" s="5"/>
      <c r="AP2168" s="5"/>
      <c r="AQ2168" s="5"/>
      <c r="AR2168" s="5"/>
      <c r="AS2168" s="5"/>
      <c r="AT2168" s="5"/>
      <c r="AU2168" s="5"/>
      <c r="AV2168" s="5"/>
      <c r="AW2168" s="5"/>
      <c r="AX2168" s="5"/>
      <c r="AY2168" s="5"/>
      <c r="AZ2168" s="5"/>
      <c r="BA2168" s="5"/>
      <c r="BB2168" s="5"/>
      <c r="BC2168" s="5"/>
      <c r="BD2168" s="5"/>
      <c r="BE2168" s="5"/>
      <c r="BF2168" s="5"/>
      <c r="BG2168" s="5"/>
      <c r="BH2168" s="5"/>
    </row>
    <row r="2169" spans="1:60" s="2" customFormat="1" ht="15" x14ac:dyDescent="0.25">
      <c r="A2169" t="s">
        <v>4497</v>
      </c>
      <c r="B2169" t="s">
        <v>25</v>
      </c>
      <c r="C2169" t="s">
        <v>2243</v>
      </c>
      <c r="D2169" t="s">
        <v>3066</v>
      </c>
      <c r="E2169" t="s">
        <v>116</v>
      </c>
      <c r="F2169" t="s">
        <v>1605</v>
      </c>
      <c r="G2169" t="s">
        <v>3325</v>
      </c>
      <c r="H2169" t="s">
        <v>756</v>
      </c>
      <c r="I2169" t="s">
        <v>3344</v>
      </c>
      <c r="J2169" t="s">
        <v>124</v>
      </c>
      <c r="K2169" t="s">
        <v>2195</v>
      </c>
      <c r="L2169">
        <v>0</v>
      </c>
      <c r="M2169">
        <v>796</v>
      </c>
      <c r="N2169" t="s">
        <v>10</v>
      </c>
      <c r="O2169">
        <v>9</v>
      </c>
      <c r="P2169">
        <v>800</v>
      </c>
      <c r="Q2169">
        <f t="shared" si="99"/>
        <v>7200</v>
      </c>
      <c r="R2169">
        <f t="shared" si="100"/>
        <v>8064.0000000000009</v>
      </c>
      <c r="S2169"/>
      <c r="T2169" s="5"/>
      <c r="U2169" s="5"/>
      <c r="V2169" s="5"/>
      <c r="W2169" s="5"/>
      <c r="X2169" s="5"/>
      <c r="Y2169" s="5"/>
      <c r="Z2169" s="5"/>
      <c r="AA2169" s="5"/>
      <c r="AB2169" s="5"/>
      <c r="AC2169" s="5"/>
      <c r="AD2169" s="5"/>
      <c r="AE2169" s="5"/>
      <c r="AF2169" s="5"/>
      <c r="AG2169" s="5"/>
      <c r="AH2169" s="5"/>
      <c r="AI2169" s="5"/>
      <c r="AJ2169" s="5"/>
      <c r="AK2169" s="5"/>
      <c r="AL2169" s="5"/>
      <c r="AM2169" s="5"/>
      <c r="AN2169" s="5"/>
      <c r="AO2169" s="5"/>
      <c r="AP2169" s="5"/>
      <c r="AQ2169" s="5"/>
      <c r="AR2169" s="5"/>
      <c r="AS2169" s="5"/>
      <c r="AT2169" s="5"/>
      <c r="AU2169" s="5"/>
      <c r="AV2169" s="5"/>
      <c r="AW2169" s="5"/>
      <c r="AX2169" s="5"/>
      <c r="AY2169" s="5"/>
      <c r="AZ2169" s="5"/>
      <c r="BA2169" s="5"/>
      <c r="BB2169" s="5"/>
      <c r="BC2169" s="5"/>
      <c r="BD2169" s="5"/>
      <c r="BE2169" s="5"/>
      <c r="BF2169" s="5"/>
      <c r="BG2169" s="5"/>
      <c r="BH2169" s="5"/>
    </row>
    <row r="2170" spans="1:60" s="2" customFormat="1" ht="15" x14ac:dyDescent="0.25">
      <c r="A2170" t="s">
        <v>4498</v>
      </c>
      <c r="B2170" t="s">
        <v>25</v>
      </c>
      <c r="C2170" t="s">
        <v>2243</v>
      </c>
      <c r="D2170" t="s">
        <v>3066</v>
      </c>
      <c r="E2170" t="s">
        <v>116</v>
      </c>
      <c r="F2170" t="s">
        <v>1605</v>
      </c>
      <c r="G2170" t="s">
        <v>3325</v>
      </c>
      <c r="H2170" t="s">
        <v>756</v>
      </c>
      <c r="I2170" t="s">
        <v>3335</v>
      </c>
      <c r="J2170" t="s">
        <v>124</v>
      </c>
      <c r="K2170" t="s">
        <v>2195</v>
      </c>
      <c r="L2170">
        <v>0</v>
      </c>
      <c r="M2170">
        <v>796</v>
      </c>
      <c r="N2170" t="s">
        <v>10</v>
      </c>
      <c r="O2170">
        <v>1</v>
      </c>
      <c r="P2170">
        <v>800</v>
      </c>
      <c r="Q2170">
        <f t="shared" si="99"/>
        <v>800</v>
      </c>
      <c r="R2170">
        <f t="shared" si="100"/>
        <v>896.00000000000011</v>
      </c>
      <c r="S2170"/>
      <c r="T2170" s="5"/>
      <c r="U2170" s="5"/>
      <c r="V2170" s="5"/>
      <c r="W2170" s="5"/>
      <c r="X2170" s="5"/>
      <c r="Y2170" s="5"/>
      <c r="Z2170" s="5"/>
      <c r="AA2170" s="5"/>
      <c r="AB2170" s="5"/>
      <c r="AC2170" s="5"/>
      <c r="AD2170" s="5"/>
      <c r="AE2170" s="5"/>
      <c r="AF2170" s="5"/>
      <c r="AG2170" s="5"/>
      <c r="AH2170" s="5"/>
      <c r="AI2170" s="5"/>
      <c r="AJ2170" s="5"/>
      <c r="AK2170" s="5"/>
      <c r="AL2170" s="5"/>
      <c r="AM2170" s="5"/>
      <c r="AN2170" s="5"/>
      <c r="AO2170" s="5"/>
      <c r="AP2170" s="5"/>
      <c r="AQ2170" s="5"/>
      <c r="AR2170" s="5"/>
      <c r="AS2170" s="5"/>
      <c r="AT2170" s="5"/>
      <c r="AU2170" s="5"/>
      <c r="AV2170" s="5"/>
      <c r="AW2170" s="5"/>
      <c r="AX2170" s="5"/>
      <c r="AY2170" s="5"/>
      <c r="AZ2170" s="5"/>
      <c r="BA2170" s="5"/>
      <c r="BB2170" s="5"/>
      <c r="BC2170" s="5"/>
      <c r="BD2170" s="5"/>
      <c r="BE2170" s="5"/>
      <c r="BF2170" s="5"/>
      <c r="BG2170" s="5"/>
      <c r="BH2170" s="5"/>
    </row>
    <row r="2171" spans="1:60" s="2" customFormat="1" ht="15" x14ac:dyDescent="0.25">
      <c r="A2171" t="s">
        <v>4499</v>
      </c>
      <c r="B2171" t="s">
        <v>25</v>
      </c>
      <c r="C2171" t="s">
        <v>2243</v>
      </c>
      <c r="D2171" t="s">
        <v>3066</v>
      </c>
      <c r="E2171" t="s">
        <v>116</v>
      </c>
      <c r="F2171" t="s">
        <v>1605</v>
      </c>
      <c r="G2171" t="s">
        <v>3325</v>
      </c>
      <c r="H2171" t="s">
        <v>128</v>
      </c>
      <c r="I2171" t="s">
        <v>4651</v>
      </c>
      <c r="J2171" t="s">
        <v>124</v>
      </c>
      <c r="K2171" t="s">
        <v>2195</v>
      </c>
      <c r="L2171">
        <v>0</v>
      </c>
      <c r="M2171">
        <v>796</v>
      </c>
      <c r="N2171" t="s">
        <v>10</v>
      </c>
      <c r="O2171">
        <v>20</v>
      </c>
      <c r="P2171">
        <v>800</v>
      </c>
      <c r="Q2171">
        <f t="shared" si="99"/>
        <v>16000</v>
      </c>
      <c r="R2171">
        <f t="shared" si="100"/>
        <v>17920</v>
      </c>
      <c r="S2171"/>
      <c r="T2171" s="5"/>
      <c r="U2171" s="5"/>
      <c r="V2171" s="5"/>
      <c r="W2171" s="5"/>
      <c r="X2171" s="5"/>
      <c r="Y2171" s="5"/>
      <c r="Z2171" s="5"/>
      <c r="AA2171" s="5"/>
      <c r="AB2171" s="5"/>
      <c r="AC2171" s="5"/>
      <c r="AD2171" s="5"/>
      <c r="AE2171" s="5"/>
      <c r="AF2171" s="5"/>
      <c r="AG2171" s="5"/>
      <c r="AH2171" s="5"/>
      <c r="AI2171" s="5"/>
      <c r="AJ2171" s="5"/>
      <c r="AK2171" s="5"/>
      <c r="AL2171" s="5"/>
      <c r="AM2171" s="5"/>
      <c r="AN2171" s="5"/>
      <c r="AO2171" s="5"/>
      <c r="AP2171" s="5"/>
      <c r="AQ2171" s="5"/>
      <c r="AR2171" s="5"/>
      <c r="AS2171" s="5"/>
      <c r="AT2171" s="5"/>
      <c r="AU2171" s="5"/>
      <c r="AV2171" s="5"/>
      <c r="AW2171" s="5"/>
      <c r="AX2171" s="5"/>
      <c r="AY2171" s="5"/>
      <c r="AZ2171" s="5"/>
      <c r="BA2171" s="5"/>
      <c r="BB2171" s="5"/>
      <c r="BC2171" s="5"/>
      <c r="BD2171" s="5"/>
      <c r="BE2171" s="5"/>
      <c r="BF2171" s="5"/>
      <c r="BG2171" s="5"/>
      <c r="BH2171" s="5"/>
    </row>
    <row r="2172" spans="1:60" s="2" customFormat="1" ht="15" x14ac:dyDescent="0.25">
      <c r="A2172" t="s">
        <v>4500</v>
      </c>
      <c r="B2172" t="s">
        <v>25</v>
      </c>
      <c r="C2172" t="s">
        <v>2243</v>
      </c>
      <c r="D2172" t="s">
        <v>3066</v>
      </c>
      <c r="E2172" t="s">
        <v>116</v>
      </c>
      <c r="F2172" t="s">
        <v>1605</v>
      </c>
      <c r="G2172" t="s">
        <v>3325</v>
      </c>
      <c r="H2172" t="s">
        <v>129</v>
      </c>
      <c r="I2172" t="s">
        <v>3337</v>
      </c>
      <c r="J2172" t="s">
        <v>124</v>
      </c>
      <c r="K2172" t="s">
        <v>2195</v>
      </c>
      <c r="L2172">
        <v>0</v>
      </c>
      <c r="M2172">
        <v>796</v>
      </c>
      <c r="N2172" t="s">
        <v>10</v>
      </c>
      <c r="O2172">
        <v>11</v>
      </c>
      <c r="P2172">
        <v>800</v>
      </c>
      <c r="Q2172">
        <f t="shared" si="99"/>
        <v>8800</v>
      </c>
      <c r="R2172">
        <f t="shared" si="100"/>
        <v>9856.0000000000018</v>
      </c>
      <c r="S2172"/>
      <c r="T2172" s="5"/>
      <c r="U2172" s="5"/>
      <c r="V2172" s="5"/>
      <c r="W2172" s="5"/>
      <c r="X2172" s="5"/>
      <c r="Y2172" s="5"/>
      <c r="Z2172" s="5"/>
      <c r="AA2172" s="5"/>
      <c r="AB2172" s="5"/>
      <c r="AC2172" s="5"/>
      <c r="AD2172" s="5"/>
      <c r="AE2172" s="5"/>
      <c r="AF2172" s="5"/>
      <c r="AG2172" s="5"/>
      <c r="AH2172" s="5"/>
      <c r="AI2172" s="5"/>
      <c r="AJ2172" s="5"/>
      <c r="AK2172" s="5"/>
      <c r="AL2172" s="5"/>
      <c r="AM2172" s="5"/>
      <c r="AN2172" s="5"/>
      <c r="AO2172" s="5"/>
      <c r="AP2172" s="5"/>
      <c r="AQ2172" s="5"/>
      <c r="AR2172" s="5"/>
      <c r="AS2172" s="5"/>
      <c r="AT2172" s="5"/>
      <c r="AU2172" s="5"/>
      <c r="AV2172" s="5"/>
      <c r="AW2172" s="5"/>
      <c r="AX2172" s="5"/>
      <c r="AY2172" s="5"/>
      <c r="AZ2172" s="5"/>
      <c r="BA2172" s="5"/>
      <c r="BB2172" s="5"/>
      <c r="BC2172" s="5"/>
      <c r="BD2172" s="5"/>
      <c r="BE2172" s="5"/>
      <c r="BF2172" s="5"/>
      <c r="BG2172" s="5"/>
      <c r="BH2172" s="5"/>
    </row>
    <row r="2173" spans="1:60" s="2" customFormat="1" ht="15" x14ac:dyDescent="0.25">
      <c r="A2173" t="s">
        <v>4501</v>
      </c>
      <c r="B2173" t="s">
        <v>25</v>
      </c>
      <c r="C2173" t="s">
        <v>2243</v>
      </c>
      <c r="D2173" t="s">
        <v>3066</v>
      </c>
      <c r="E2173" t="s">
        <v>116</v>
      </c>
      <c r="F2173" t="s">
        <v>1605</v>
      </c>
      <c r="G2173" t="s">
        <v>3325</v>
      </c>
      <c r="H2173" t="s">
        <v>146</v>
      </c>
      <c r="I2173" t="s">
        <v>3336</v>
      </c>
      <c r="J2173" t="s">
        <v>124</v>
      </c>
      <c r="K2173" t="s">
        <v>2195</v>
      </c>
      <c r="L2173">
        <v>0</v>
      </c>
      <c r="M2173">
        <v>796</v>
      </c>
      <c r="N2173" t="s">
        <v>10</v>
      </c>
      <c r="O2173">
        <v>5</v>
      </c>
      <c r="P2173">
        <v>800</v>
      </c>
      <c r="Q2173">
        <f t="shared" si="99"/>
        <v>4000</v>
      </c>
      <c r="R2173">
        <f t="shared" si="100"/>
        <v>4480</v>
      </c>
      <c r="S2173"/>
      <c r="T2173" s="5"/>
      <c r="U2173" s="5"/>
      <c r="V2173" s="5"/>
      <c r="W2173" s="5"/>
      <c r="X2173" s="5"/>
      <c r="Y2173" s="5"/>
      <c r="Z2173" s="5"/>
      <c r="AA2173" s="5"/>
      <c r="AB2173" s="5"/>
      <c r="AC2173" s="5"/>
      <c r="AD2173" s="5"/>
      <c r="AE2173" s="5"/>
      <c r="AF2173" s="5"/>
      <c r="AG2173" s="5"/>
      <c r="AH2173" s="5"/>
      <c r="AI2173" s="5"/>
      <c r="AJ2173" s="5"/>
      <c r="AK2173" s="5"/>
      <c r="AL2173" s="5"/>
      <c r="AM2173" s="5"/>
      <c r="AN2173" s="5"/>
      <c r="AO2173" s="5"/>
      <c r="AP2173" s="5"/>
      <c r="AQ2173" s="5"/>
      <c r="AR2173" s="5"/>
      <c r="AS2173" s="5"/>
      <c r="AT2173" s="5"/>
      <c r="AU2173" s="5"/>
      <c r="AV2173" s="5"/>
      <c r="AW2173" s="5"/>
      <c r="AX2173" s="5"/>
      <c r="AY2173" s="5"/>
      <c r="AZ2173" s="5"/>
      <c r="BA2173" s="5"/>
      <c r="BB2173" s="5"/>
      <c r="BC2173" s="5"/>
      <c r="BD2173" s="5"/>
      <c r="BE2173" s="5"/>
      <c r="BF2173" s="5"/>
      <c r="BG2173" s="5"/>
      <c r="BH2173" s="5"/>
    </row>
    <row r="2174" spans="1:60" s="2" customFormat="1" ht="15" x14ac:dyDescent="0.25">
      <c r="A2174" t="s">
        <v>4502</v>
      </c>
      <c r="B2174" t="s">
        <v>25</v>
      </c>
      <c r="C2174" t="s">
        <v>2243</v>
      </c>
      <c r="D2174" t="s">
        <v>3067</v>
      </c>
      <c r="E2174" t="s">
        <v>116</v>
      </c>
      <c r="F2174" t="s">
        <v>1605</v>
      </c>
      <c r="G2174" t="s">
        <v>3325</v>
      </c>
      <c r="H2174" t="s">
        <v>753</v>
      </c>
      <c r="I2174" t="s">
        <v>2212</v>
      </c>
      <c r="J2174" t="s">
        <v>124</v>
      </c>
      <c r="K2174" t="s">
        <v>2195</v>
      </c>
      <c r="L2174">
        <v>0</v>
      </c>
      <c r="M2174">
        <v>796</v>
      </c>
      <c r="N2174" t="s">
        <v>10</v>
      </c>
      <c r="O2174">
        <v>10</v>
      </c>
      <c r="P2174">
        <v>18000</v>
      </c>
      <c r="Q2174">
        <f t="shared" si="99"/>
        <v>180000</v>
      </c>
      <c r="R2174">
        <f t="shared" si="100"/>
        <v>201600.00000000003</v>
      </c>
      <c r="S2174"/>
      <c r="T2174" s="5"/>
      <c r="U2174" s="5"/>
      <c r="V2174" s="5"/>
      <c r="W2174" s="5"/>
      <c r="X2174" s="5"/>
      <c r="Y2174" s="5"/>
      <c r="Z2174" s="5"/>
      <c r="AA2174" s="5"/>
      <c r="AB2174" s="5"/>
      <c r="AC2174" s="5"/>
      <c r="AD2174" s="5"/>
      <c r="AE2174" s="5"/>
      <c r="AF2174" s="5"/>
      <c r="AG2174" s="5"/>
      <c r="AH2174" s="5"/>
      <c r="AI2174" s="5"/>
      <c r="AJ2174" s="5"/>
      <c r="AK2174" s="5"/>
      <c r="AL2174" s="5"/>
      <c r="AM2174" s="5"/>
      <c r="AN2174" s="5"/>
      <c r="AO2174" s="5"/>
      <c r="AP2174" s="5"/>
      <c r="AQ2174" s="5"/>
      <c r="AR2174" s="5"/>
      <c r="AS2174" s="5"/>
      <c r="AT2174" s="5"/>
      <c r="AU2174" s="5"/>
      <c r="AV2174" s="5"/>
      <c r="AW2174" s="5"/>
      <c r="AX2174" s="5"/>
      <c r="AY2174" s="5"/>
      <c r="AZ2174" s="5"/>
      <c r="BA2174" s="5"/>
      <c r="BB2174" s="5"/>
      <c r="BC2174" s="5"/>
      <c r="BD2174" s="5"/>
      <c r="BE2174" s="5"/>
      <c r="BF2174" s="5"/>
      <c r="BG2174" s="5"/>
      <c r="BH2174" s="5"/>
    </row>
    <row r="2175" spans="1:60" s="2" customFormat="1" ht="15" x14ac:dyDescent="0.25">
      <c r="A2175" t="s">
        <v>4503</v>
      </c>
      <c r="B2175" t="s">
        <v>25</v>
      </c>
      <c r="C2175" t="s">
        <v>2243</v>
      </c>
      <c r="D2175" t="s">
        <v>3067</v>
      </c>
      <c r="E2175" t="s">
        <v>116</v>
      </c>
      <c r="F2175" t="s">
        <v>1605</v>
      </c>
      <c r="G2175" t="s">
        <v>3325</v>
      </c>
      <c r="H2175" t="s">
        <v>1488</v>
      </c>
      <c r="I2175" t="s">
        <v>3421</v>
      </c>
      <c r="J2175" t="s">
        <v>124</v>
      </c>
      <c r="K2175" t="s">
        <v>2195</v>
      </c>
      <c r="L2175">
        <v>0</v>
      </c>
      <c r="M2175">
        <v>796</v>
      </c>
      <c r="N2175" t="s">
        <v>10</v>
      </c>
      <c r="O2175">
        <v>8</v>
      </c>
      <c r="P2175">
        <v>18000</v>
      </c>
      <c r="Q2175">
        <f t="shared" si="99"/>
        <v>144000</v>
      </c>
      <c r="R2175">
        <f t="shared" si="100"/>
        <v>161280.00000000003</v>
      </c>
      <c r="S2175"/>
      <c r="T2175" s="5"/>
      <c r="U2175" s="5"/>
      <c r="V2175" s="5"/>
      <c r="W2175" s="5"/>
      <c r="X2175" s="5"/>
      <c r="Y2175" s="5"/>
      <c r="Z2175" s="5"/>
      <c r="AA2175" s="5"/>
      <c r="AB2175" s="5"/>
      <c r="AC2175" s="5"/>
      <c r="AD2175" s="5"/>
      <c r="AE2175" s="5"/>
      <c r="AF2175" s="5"/>
      <c r="AG2175" s="5"/>
      <c r="AH2175" s="5"/>
      <c r="AI2175" s="5"/>
      <c r="AJ2175" s="5"/>
      <c r="AK2175" s="5"/>
      <c r="AL2175" s="5"/>
      <c r="AM2175" s="5"/>
      <c r="AN2175" s="5"/>
      <c r="AO2175" s="5"/>
      <c r="AP2175" s="5"/>
      <c r="AQ2175" s="5"/>
      <c r="AR2175" s="5"/>
      <c r="AS2175" s="5"/>
      <c r="AT2175" s="5"/>
      <c r="AU2175" s="5"/>
      <c r="AV2175" s="5"/>
      <c r="AW2175" s="5"/>
      <c r="AX2175" s="5"/>
      <c r="AY2175" s="5"/>
      <c r="AZ2175" s="5"/>
      <c r="BA2175" s="5"/>
      <c r="BB2175" s="5"/>
      <c r="BC2175" s="5"/>
      <c r="BD2175" s="5"/>
      <c r="BE2175" s="5"/>
      <c r="BF2175" s="5"/>
      <c r="BG2175" s="5"/>
      <c r="BH2175" s="5"/>
    </row>
    <row r="2176" spans="1:60" s="2" customFormat="1" ht="15" x14ac:dyDescent="0.25">
      <c r="A2176" t="s">
        <v>4504</v>
      </c>
      <c r="B2176" t="s">
        <v>25</v>
      </c>
      <c r="C2176" t="s">
        <v>2243</v>
      </c>
      <c r="D2176" t="s">
        <v>3067</v>
      </c>
      <c r="E2176" t="s">
        <v>116</v>
      </c>
      <c r="F2176" t="s">
        <v>1605</v>
      </c>
      <c r="G2176" t="s">
        <v>3325</v>
      </c>
      <c r="H2176" t="s">
        <v>128</v>
      </c>
      <c r="I2176" t="s">
        <v>614</v>
      </c>
      <c r="J2176" t="s">
        <v>124</v>
      </c>
      <c r="K2176" t="s">
        <v>2195</v>
      </c>
      <c r="L2176">
        <v>0</v>
      </c>
      <c r="M2176">
        <v>796</v>
      </c>
      <c r="N2176" t="s">
        <v>10</v>
      </c>
      <c r="O2176">
        <v>3</v>
      </c>
      <c r="P2176">
        <v>18000</v>
      </c>
      <c r="Q2176">
        <f t="shared" si="99"/>
        <v>54000</v>
      </c>
      <c r="R2176">
        <f t="shared" si="100"/>
        <v>60480.000000000007</v>
      </c>
      <c r="S2176"/>
      <c r="T2176" s="5"/>
      <c r="U2176" s="5"/>
      <c r="V2176" s="5"/>
      <c r="W2176" s="5"/>
      <c r="X2176" s="5"/>
      <c r="Y2176" s="5"/>
      <c r="Z2176" s="5"/>
      <c r="AA2176" s="5"/>
      <c r="AB2176" s="5"/>
      <c r="AC2176" s="5"/>
      <c r="AD2176" s="5"/>
      <c r="AE2176" s="5"/>
      <c r="AF2176" s="5"/>
      <c r="AG2176" s="5"/>
      <c r="AH2176" s="5"/>
      <c r="AI2176" s="5"/>
      <c r="AJ2176" s="5"/>
      <c r="AK2176" s="5"/>
      <c r="AL2176" s="5"/>
      <c r="AM2176" s="5"/>
      <c r="AN2176" s="5"/>
      <c r="AO2176" s="5"/>
      <c r="AP2176" s="5"/>
      <c r="AQ2176" s="5"/>
      <c r="AR2176" s="5"/>
      <c r="AS2176" s="5"/>
      <c r="AT2176" s="5"/>
      <c r="AU2176" s="5"/>
      <c r="AV2176" s="5"/>
      <c r="AW2176" s="5"/>
      <c r="AX2176" s="5"/>
      <c r="AY2176" s="5"/>
      <c r="AZ2176" s="5"/>
      <c r="BA2176" s="5"/>
      <c r="BB2176" s="5"/>
      <c r="BC2176" s="5"/>
      <c r="BD2176" s="5"/>
      <c r="BE2176" s="5"/>
      <c r="BF2176" s="5"/>
      <c r="BG2176" s="5"/>
      <c r="BH2176" s="5"/>
    </row>
    <row r="2177" spans="1:60" s="2" customFormat="1" ht="15" x14ac:dyDescent="0.25">
      <c r="A2177" t="s">
        <v>4505</v>
      </c>
      <c r="B2177" t="s">
        <v>25</v>
      </c>
      <c r="C2177" t="s">
        <v>2243</v>
      </c>
      <c r="D2177" t="s">
        <v>3067</v>
      </c>
      <c r="E2177" t="s">
        <v>116</v>
      </c>
      <c r="F2177" t="s">
        <v>1605</v>
      </c>
      <c r="G2177" t="s">
        <v>3325</v>
      </c>
      <c r="H2177" t="s">
        <v>133</v>
      </c>
      <c r="I2177" t="s">
        <v>3341</v>
      </c>
      <c r="J2177" t="s">
        <v>124</v>
      </c>
      <c r="K2177" t="s">
        <v>2195</v>
      </c>
      <c r="L2177">
        <v>0</v>
      </c>
      <c r="M2177">
        <v>796</v>
      </c>
      <c r="N2177" t="s">
        <v>10</v>
      </c>
      <c r="O2177">
        <v>6</v>
      </c>
      <c r="P2177">
        <v>18000</v>
      </c>
      <c r="Q2177">
        <f t="shared" si="99"/>
        <v>108000</v>
      </c>
      <c r="R2177">
        <f t="shared" si="100"/>
        <v>120960.00000000001</v>
      </c>
      <c r="S2177"/>
      <c r="T2177" s="5"/>
      <c r="U2177" s="5"/>
      <c r="V2177" s="5"/>
      <c r="W2177" s="5"/>
      <c r="X2177" s="5"/>
      <c r="Y2177" s="5"/>
      <c r="Z2177" s="5"/>
      <c r="AA2177" s="5"/>
      <c r="AB2177" s="5"/>
      <c r="AC2177" s="5"/>
      <c r="AD2177" s="5"/>
      <c r="AE2177" s="5"/>
      <c r="AF2177" s="5"/>
      <c r="AG2177" s="5"/>
      <c r="AH2177" s="5"/>
      <c r="AI2177" s="5"/>
      <c r="AJ2177" s="5"/>
      <c r="AK2177" s="5"/>
      <c r="AL2177" s="5"/>
      <c r="AM2177" s="5"/>
      <c r="AN2177" s="5"/>
      <c r="AO2177" s="5"/>
      <c r="AP2177" s="5"/>
      <c r="AQ2177" s="5"/>
      <c r="AR2177" s="5"/>
      <c r="AS2177" s="5"/>
      <c r="AT2177" s="5"/>
      <c r="AU2177" s="5"/>
      <c r="AV2177" s="5"/>
      <c r="AW2177" s="5"/>
      <c r="AX2177" s="5"/>
      <c r="AY2177" s="5"/>
      <c r="AZ2177" s="5"/>
      <c r="BA2177" s="5"/>
      <c r="BB2177" s="5"/>
      <c r="BC2177" s="5"/>
      <c r="BD2177" s="5"/>
      <c r="BE2177" s="5"/>
      <c r="BF2177" s="5"/>
      <c r="BG2177" s="5"/>
      <c r="BH2177" s="5"/>
    </row>
    <row r="2178" spans="1:60" s="2" customFormat="1" ht="15" x14ac:dyDescent="0.25">
      <c r="A2178" t="s">
        <v>4506</v>
      </c>
      <c r="B2178" t="s">
        <v>25</v>
      </c>
      <c r="C2178" t="s">
        <v>2243</v>
      </c>
      <c r="D2178" t="s">
        <v>3067</v>
      </c>
      <c r="E2178" t="s">
        <v>116</v>
      </c>
      <c r="F2178" t="s">
        <v>1605</v>
      </c>
      <c r="G2178" t="s">
        <v>3325</v>
      </c>
      <c r="H2178" t="s">
        <v>126</v>
      </c>
      <c r="I2178" t="s">
        <v>3342</v>
      </c>
      <c r="J2178" t="s">
        <v>124</v>
      </c>
      <c r="K2178" t="s">
        <v>2195</v>
      </c>
      <c r="L2178">
        <v>0</v>
      </c>
      <c r="M2178">
        <v>796</v>
      </c>
      <c r="N2178" t="s">
        <v>10</v>
      </c>
      <c r="O2178">
        <v>5</v>
      </c>
      <c r="P2178">
        <v>18000</v>
      </c>
      <c r="Q2178">
        <f t="shared" si="99"/>
        <v>90000</v>
      </c>
      <c r="R2178">
        <f t="shared" si="100"/>
        <v>100800.00000000001</v>
      </c>
      <c r="S2178"/>
      <c r="T2178" s="5"/>
      <c r="U2178" s="5"/>
      <c r="V2178" s="5"/>
      <c r="W2178" s="5"/>
      <c r="X2178" s="5"/>
      <c r="Y2178" s="5"/>
      <c r="Z2178" s="5"/>
      <c r="AA2178" s="5"/>
      <c r="AB2178" s="5"/>
      <c r="AC2178" s="5"/>
      <c r="AD2178" s="5"/>
      <c r="AE2178" s="5"/>
      <c r="AF2178" s="5"/>
      <c r="AG2178" s="5"/>
      <c r="AH2178" s="5"/>
      <c r="AI2178" s="5"/>
      <c r="AJ2178" s="5"/>
      <c r="AK2178" s="5"/>
      <c r="AL2178" s="5"/>
      <c r="AM2178" s="5"/>
      <c r="AN2178" s="5"/>
      <c r="AO2178" s="5"/>
      <c r="AP2178" s="5"/>
      <c r="AQ2178" s="5"/>
      <c r="AR2178" s="5"/>
      <c r="AS2178" s="5"/>
      <c r="AT2178" s="5"/>
      <c r="AU2178" s="5"/>
      <c r="AV2178" s="5"/>
      <c r="AW2178" s="5"/>
      <c r="AX2178" s="5"/>
      <c r="AY2178" s="5"/>
      <c r="AZ2178" s="5"/>
      <c r="BA2178" s="5"/>
      <c r="BB2178" s="5"/>
      <c r="BC2178" s="5"/>
      <c r="BD2178" s="5"/>
      <c r="BE2178" s="5"/>
      <c r="BF2178" s="5"/>
      <c r="BG2178" s="5"/>
      <c r="BH2178" s="5"/>
    </row>
    <row r="2179" spans="1:60" s="2" customFormat="1" ht="15" x14ac:dyDescent="0.25">
      <c r="A2179" t="s">
        <v>4507</v>
      </c>
      <c r="B2179" t="s">
        <v>25</v>
      </c>
      <c r="C2179" t="s">
        <v>2243</v>
      </c>
      <c r="D2179" t="s">
        <v>3067</v>
      </c>
      <c r="E2179" t="s">
        <v>116</v>
      </c>
      <c r="F2179" t="s">
        <v>1605</v>
      </c>
      <c r="G2179" t="s">
        <v>3325</v>
      </c>
      <c r="H2179" t="s">
        <v>753</v>
      </c>
      <c r="I2179" t="s">
        <v>3357</v>
      </c>
      <c r="J2179" t="s">
        <v>124</v>
      </c>
      <c r="K2179" t="s">
        <v>2195</v>
      </c>
      <c r="L2179">
        <v>0</v>
      </c>
      <c r="M2179">
        <v>796</v>
      </c>
      <c r="N2179" t="s">
        <v>10</v>
      </c>
      <c r="O2179">
        <v>8</v>
      </c>
      <c r="P2179">
        <v>18000</v>
      </c>
      <c r="Q2179">
        <f t="shared" si="99"/>
        <v>144000</v>
      </c>
      <c r="R2179">
        <f t="shared" si="100"/>
        <v>161280.00000000003</v>
      </c>
      <c r="S2179"/>
      <c r="T2179" s="5"/>
      <c r="U2179" s="5"/>
      <c r="V2179" s="5"/>
      <c r="W2179" s="5"/>
      <c r="X2179" s="5"/>
      <c r="Y2179" s="5"/>
      <c r="Z2179" s="5"/>
      <c r="AA2179" s="5"/>
      <c r="AB2179" s="5"/>
      <c r="AC2179" s="5"/>
      <c r="AD2179" s="5"/>
      <c r="AE2179" s="5"/>
      <c r="AF2179" s="5"/>
      <c r="AG2179" s="5"/>
      <c r="AH2179" s="5"/>
      <c r="AI2179" s="5"/>
      <c r="AJ2179" s="5"/>
      <c r="AK2179" s="5"/>
      <c r="AL2179" s="5"/>
      <c r="AM2179" s="5"/>
      <c r="AN2179" s="5"/>
      <c r="AO2179" s="5"/>
      <c r="AP2179" s="5"/>
      <c r="AQ2179" s="5"/>
      <c r="AR2179" s="5"/>
      <c r="AS2179" s="5"/>
      <c r="AT2179" s="5"/>
      <c r="AU2179" s="5"/>
      <c r="AV2179" s="5"/>
      <c r="AW2179" s="5"/>
      <c r="AX2179" s="5"/>
      <c r="AY2179" s="5"/>
      <c r="AZ2179" s="5"/>
      <c r="BA2179" s="5"/>
      <c r="BB2179" s="5"/>
      <c r="BC2179" s="5"/>
      <c r="BD2179" s="5"/>
      <c r="BE2179" s="5"/>
      <c r="BF2179" s="5"/>
      <c r="BG2179" s="5"/>
      <c r="BH2179" s="5"/>
    </row>
    <row r="2180" spans="1:60" s="2" customFormat="1" ht="15" x14ac:dyDescent="0.25">
      <c r="A2180" t="s">
        <v>4508</v>
      </c>
      <c r="B2180" t="s">
        <v>25</v>
      </c>
      <c r="C2180" t="s">
        <v>2243</v>
      </c>
      <c r="D2180" t="s">
        <v>3067</v>
      </c>
      <c r="E2180" t="s">
        <v>116</v>
      </c>
      <c r="F2180" t="s">
        <v>1605</v>
      </c>
      <c r="G2180" t="s">
        <v>3325</v>
      </c>
      <c r="H2180" t="s">
        <v>613</v>
      </c>
      <c r="I2180" t="s">
        <v>3333</v>
      </c>
      <c r="J2180" t="s">
        <v>124</v>
      </c>
      <c r="K2180" t="s">
        <v>2195</v>
      </c>
      <c r="L2180">
        <v>0</v>
      </c>
      <c r="M2180">
        <v>796</v>
      </c>
      <c r="N2180" t="s">
        <v>10</v>
      </c>
      <c r="O2180">
        <v>4</v>
      </c>
      <c r="P2180">
        <v>18000</v>
      </c>
      <c r="Q2180">
        <f t="shared" si="99"/>
        <v>72000</v>
      </c>
      <c r="R2180">
        <f t="shared" si="100"/>
        <v>80640.000000000015</v>
      </c>
      <c r="S2180"/>
      <c r="T2180" s="5"/>
      <c r="U2180" s="5"/>
      <c r="V2180" s="5"/>
      <c r="W2180" s="5"/>
      <c r="X2180" s="5"/>
      <c r="Y2180" s="5"/>
      <c r="Z2180" s="5"/>
      <c r="AA2180" s="5"/>
      <c r="AB2180" s="5"/>
      <c r="AC2180" s="5"/>
      <c r="AD2180" s="5"/>
      <c r="AE2180" s="5"/>
      <c r="AF2180" s="5"/>
      <c r="AG2180" s="5"/>
      <c r="AH2180" s="5"/>
      <c r="AI2180" s="5"/>
      <c r="AJ2180" s="5"/>
      <c r="AK2180" s="5"/>
      <c r="AL2180" s="5"/>
      <c r="AM2180" s="5"/>
      <c r="AN2180" s="5"/>
      <c r="AO2180" s="5"/>
      <c r="AP2180" s="5"/>
      <c r="AQ2180" s="5"/>
      <c r="AR2180" s="5"/>
      <c r="AS2180" s="5"/>
      <c r="AT2180" s="5"/>
      <c r="AU2180" s="5"/>
      <c r="AV2180" s="5"/>
      <c r="AW2180" s="5"/>
      <c r="AX2180" s="5"/>
      <c r="AY2180" s="5"/>
      <c r="AZ2180" s="5"/>
      <c r="BA2180" s="5"/>
      <c r="BB2180" s="5"/>
      <c r="BC2180" s="5"/>
      <c r="BD2180" s="5"/>
      <c r="BE2180" s="5"/>
      <c r="BF2180" s="5"/>
      <c r="BG2180" s="5"/>
      <c r="BH2180" s="5"/>
    </row>
    <row r="2181" spans="1:60" s="2" customFormat="1" ht="15" x14ac:dyDescent="0.25">
      <c r="A2181" t="s">
        <v>4509</v>
      </c>
      <c r="B2181" t="s">
        <v>25</v>
      </c>
      <c r="C2181" t="s">
        <v>2243</v>
      </c>
      <c r="D2181" t="s">
        <v>3067</v>
      </c>
      <c r="E2181" t="s">
        <v>116</v>
      </c>
      <c r="F2181" t="s">
        <v>1605</v>
      </c>
      <c r="G2181" t="s">
        <v>3325</v>
      </c>
      <c r="H2181" t="s">
        <v>128</v>
      </c>
      <c r="I2181" t="s">
        <v>4651</v>
      </c>
      <c r="J2181" t="s">
        <v>124</v>
      </c>
      <c r="K2181" t="s">
        <v>2195</v>
      </c>
      <c r="L2181">
        <v>0</v>
      </c>
      <c r="M2181">
        <v>796</v>
      </c>
      <c r="N2181" t="s">
        <v>10</v>
      </c>
      <c r="O2181">
        <v>5</v>
      </c>
      <c r="P2181">
        <v>18000</v>
      </c>
      <c r="Q2181">
        <f t="shared" si="99"/>
        <v>90000</v>
      </c>
      <c r="R2181">
        <f t="shared" si="100"/>
        <v>100800.00000000001</v>
      </c>
      <c r="S2181"/>
      <c r="T2181" s="5"/>
      <c r="U2181" s="5"/>
      <c r="V2181" s="5"/>
      <c r="W2181" s="5"/>
      <c r="X2181" s="5"/>
      <c r="Y2181" s="5"/>
      <c r="Z2181" s="5"/>
      <c r="AA2181" s="5"/>
      <c r="AB2181" s="5"/>
      <c r="AC2181" s="5"/>
      <c r="AD2181" s="5"/>
      <c r="AE2181" s="5"/>
      <c r="AF2181" s="5"/>
      <c r="AG2181" s="5"/>
      <c r="AH2181" s="5"/>
      <c r="AI2181" s="5"/>
      <c r="AJ2181" s="5"/>
      <c r="AK2181" s="5"/>
      <c r="AL2181" s="5"/>
      <c r="AM2181" s="5"/>
      <c r="AN2181" s="5"/>
      <c r="AO2181" s="5"/>
      <c r="AP2181" s="5"/>
      <c r="AQ2181" s="5"/>
      <c r="AR2181" s="5"/>
      <c r="AS2181" s="5"/>
      <c r="AT2181" s="5"/>
      <c r="AU2181" s="5"/>
      <c r="AV2181" s="5"/>
      <c r="AW2181" s="5"/>
      <c r="AX2181" s="5"/>
      <c r="AY2181" s="5"/>
      <c r="AZ2181" s="5"/>
      <c r="BA2181" s="5"/>
      <c r="BB2181" s="5"/>
      <c r="BC2181" s="5"/>
      <c r="BD2181" s="5"/>
      <c r="BE2181" s="5"/>
      <c r="BF2181" s="5"/>
      <c r="BG2181" s="5"/>
      <c r="BH2181" s="5"/>
    </row>
    <row r="2182" spans="1:60" s="2" customFormat="1" ht="15" x14ac:dyDescent="0.25">
      <c r="A2182" t="s">
        <v>4510</v>
      </c>
      <c r="B2182" t="s">
        <v>25</v>
      </c>
      <c r="C2182" t="s">
        <v>2243</v>
      </c>
      <c r="D2182" t="s">
        <v>3067</v>
      </c>
      <c r="E2182" t="s">
        <v>116</v>
      </c>
      <c r="F2182" t="s">
        <v>1605</v>
      </c>
      <c r="G2182" t="s">
        <v>3325</v>
      </c>
      <c r="H2182" t="s">
        <v>146</v>
      </c>
      <c r="I2182" t="s">
        <v>3336</v>
      </c>
      <c r="J2182" t="s">
        <v>124</v>
      </c>
      <c r="K2182" t="s">
        <v>2195</v>
      </c>
      <c r="L2182">
        <v>0</v>
      </c>
      <c r="M2182">
        <v>796</v>
      </c>
      <c r="N2182" t="s">
        <v>10</v>
      </c>
      <c r="O2182">
        <v>6</v>
      </c>
      <c r="P2182">
        <v>18000</v>
      </c>
      <c r="Q2182">
        <f t="shared" si="99"/>
        <v>108000</v>
      </c>
      <c r="R2182">
        <f t="shared" si="100"/>
        <v>120960.00000000001</v>
      </c>
      <c r="S2182"/>
      <c r="T2182" s="5"/>
      <c r="U2182" s="5"/>
      <c r="V2182" s="5"/>
      <c r="W2182" s="5"/>
      <c r="X2182" s="5"/>
      <c r="Y2182" s="5"/>
      <c r="Z2182" s="5"/>
      <c r="AA2182" s="5"/>
      <c r="AB2182" s="5"/>
      <c r="AC2182" s="5"/>
      <c r="AD2182" s="5"/>
      <c r="AE2182" s="5"/>
      <c r="AF2182" s="5"/>
      <c r="AG2182" s="5"/>
      <c r="AH2182" s="5"/>
      <c r="AI2182" s="5"/>
      <c r="AJ2182" s="5"/>
      <c r="AK2182" s="5"/>
      <c r="AL2182" s="5"/>
      <c r="AM2182" s="5"/>
      <c r="AN2182" s="5"/>
      <c r="AO2182" s="5"/>
      <c r="AP2182" s="5"/>
      <c r="AQ2182" s="5"/>
      <c r="AR2182" s="5"/>
      <c r="AS2182" s="5"/>
      <c r="AT2182" s="5"/>
      <c r="AU2182" s="5"/>
      <c r="AV2182" s="5"/>
      <c r="AW2182" s="5"/>
      <c r="AX2182" s="5"/>
      <c r="AY2182" s="5"/>
      <c r="AZ2182" s="5"/>
      <c r="BA2182" s="5"/>
      <c r="BB2182" s="5"/>
      <c r="BC2182" s="5"/>
      <c r="BD2182" s="5"/>
      <c r="BE2182" s="5"/>
      <c r="BF2182" s="5"/>
      <c r="BG2182" s="5"/>
      <c r="BH2182" s="5"/>
    </row>
    <row r="2183" spans="1:60" s="2" customFormat="1" ht="15" x14ac:dyDescent="0.25">
      <c r="A2183" t="s">
        <v>4511</v>
      </c>
      <c r="B2183" t="s">
        <v>25</v>
      </c>
      <c r="C2183" t="s">
        <v>2243</v>
      </c>
      <c r="D2183" t="s">
        <v>3067</v>
      </c>
      <c r="E2183" t="s">
        <v>116</v>
      </c>
      <c r="F2183" t="s">
        <v>1605</v>
      </c>
      <c r="G2183" t="s">
        <v>3325</v>
      </c>
      <c r="H2183" t="s">
        <v>131</v>
      </c>
      <c r="I2183" t="s">
        <v>2821</v>
      </c>
      <c r="J2183" t="s">
        <v>124</v>
      </c>
      <c r="K2183" t="s">
        <v>2195</v>
      </c>
      <c r="L2183">
        <v>0</v>
      </c>
      <c r="M2183">
        <v>796</v>
      </c>
      <c r="N2183" t="s">
        <v>10</v>
      </c>
      <c r="O2183">
        <v>4</v>
      </c>
      <c r="P2183">
        <v>18000</v>
      </c>
      <c r="Q2183">
        <f t="shared" si="99"/>
        <v>72000</v>
      </c>
      <c r="R2183">
        <f t="shared" si="100"/>
        <v>80640.000000000015</v>
      </c>
      <c r="S2183"/>
      <c r="T2183" s="5"/>
      <c r="U2183" s="5"/>
      <c r="V2183" s="5"/>
      <c r="W2183" s="5"/>
      <c r="X2183" s="5"/>
      <c r="Y2183" s="5"/>
      <c r="Z2183" s="5"/>
      <c r="AA2183" s="5"/>
      <c r="AB2183" s="5"/>
      <c r="AC2183" s="5"/>
      <c r="AD2183" s="5"/>
      <c r="AE2183" s="5"/>
      <c r="AF2183" s="5"/>
      <c r="AG2183" s="5"/>
      <c r="AH2183" s="5"/>
      <c r="AI2183" s="5"/>
      <c r="AJ2183" s="5"/>
      <c r="AK2183" s="5"/>
      <c r="AL2183" s="5"/>
      <c r="AM2183" s="5"/>
      <c r="AN2183" s="5"/>
      <c r="AO2183" s="5"/>
      <c r="AP2183" s="5"/>
      <c r="AQ2183" s="5"/>
      <c r="AR2183" s="5"/>
      <c r="AS2183" s="5"/>
      <c r="AT2183" s="5"/>
      <c r="AU2183" s="5"/>
      <c r="AV2183" s="5"/>
      <c r="AW2183" s="5"/>
      <c r="AX2183" s="5"/>
      <c r="AY2183" s="5"/>
      <c r="AZ2183" s="5"/>
      <c r="BA2183" s="5"/>
      <c r="BB2183" s="5"/>
      <c r="BC2183" s="5"/>
      <c r="BD2183" s="5"/>
      <c r="BE2183" s="5"/>
      <c r="BF2183" s="5"/>
      <c r="BG2183" s="5"/>
      <c r="BH2183" s="5"/>
    </row>
    <row r="2184" spans="1:60" s="2" customFormat="1" ht="15" x14ac:dyDescent="0.25">
      <c r="A2184" t="s">
        <v>4512</v>
      </c>
      <c r="B2184" t="s">
        <v>25</v>
      </c>
      <c r="C2184" t="s">
        <v>2243</v>
      </c>
      <c r="D2184" t="s">
        <v>3068</v>
      </c>
      <c r="E2184" t="s">
        <v>116</v>
      </c>
      <c r="F2184" t="s">
        <v>1605</v>
      </c>
      <c r="G2184" t="s">
        <v>3325</v>
      </c>
      <c r="H2184" t="s">
        <v>129</v>
      </c>
      <c r="I2184" t="s">
        <v>3327</v>
      </c>
      <c r="J2184" t="s">
        <v>124</v>
      </c>
      <c r="K2184" t="s">
        <v>2195</v>
      </c>
      <c r="L2184">
        <v>0</v>
      </c>
      <c r="M2184">
        <v>796</v>
      </c>
      <c r="N2184" t="s">
        <v>10</v>
      </c>
      <c r="O2184">
        <v>8</v>
      </c>
      <c r="P2184">
        <v>20000</v>
      </c>
      <c r="Q2184">
        <f t="shared" si="99"/>
        <v>160000</v>
      </c>
      <c r="R2184">
        <f t="shared" si="100"/>
        <v>179200.00000000003</v>
      </c>
      <c r="S2184"/>
      <c r="T2184" s="5"/>
      <c r="U2184" s="5"/>
      <c r="V2184" s="5"/>
      <c r="W2184" s="5"/>
      <c r="X2184" s="5"/>
      <c r="Y2184" s="5"/>
      <c r="Z2184" s="5"/>
      <c r="AA2184" s="5"/>
      <c r="AB2184" s="5"/>
      <c r="AC2184" s="5"/>
      <c r="AD2184" s="5"/>
      <c r="AE2184" s="5"/>
      <c r="AF2184" s="5"/>
      <c r="AG2184" s="5"/>
      <c r="AH2184" s="5"/>
      <c r="AI2184" s="5"/>
      <c r="AJ2184" s="5"/>
      <c r="AK2184" s="5"/>
      <c r="AL2184" s="5"/>
      <c r="AM2184" s="5"/>
      <c r="AN2184" s="5"/>
      <c r="AO2184" s="5"/>
      <c r="AP2184" s="5"/>
      <c r="AQ2184" s="5"/>
      <c r="AR2184" s="5"/>
      <c r="AS2184" s="5"/>
      <c r="AT2184" s="5"/>
      <c r="AU2184" s="5"/>
      <c r="AV2184" s="5"/>
      <c r="AW2184" s="5"/>
      <c r="AX2184" s="5"/>
      <c r="AY2184" s="5"/>
      <c r="AZ2184" s="5"/>
      <c r="BA2184" s="5"/>
      <c r="BB2184" s="5"/>
      <c r="BC2184" s="5"/>
      <c r="BD2184" s="5"/>
      <c r="BE2184" s="5"/>
      <c r="BF2184" s="5"/>
      <c r="BG2184" s="5"/>
      <c r="BH2184" s="5"/>
    </row>
    <row r="2185" spans="1:60" s="2" customFormat="1" ht="15" x14ac:dyDescent="0.25">
      <c r="A2185" t="s">
        <v>4513</v>
      </c>
      <c r="B2185" t="s">
        <v>25</v>
      </c>
      <c r="C2185" t="s">
        <v>2243</v>
      </c>
      <c r="D2185" t="s">
        <v>3068</v>
      </c>
      <c r="E2185" t="s">
        <v>116</v>
      </c>
      <c r="F2185" t="s">
        <v>1605</v>
      </c>
      <c r="G2185" t="s">
        <v>3325</v>
      </c>
      <c r="H2185" t="s">
        <v>1488</v>
      </c>
      <c r="I2185" t="s">
        <v>3421</v>
      </c>
      <c r="J2185" t="s">
        <v>124</v>
      </c>
      <c r="K2185" t="s">
        <v>2195</v>
      </c>
      <c r="L2185">
        <v>0</v>
      </c>
      <c r="M2185">
        <v>796</v>
      </c>
      <c r="N2185" t="s">
        <v>10</v>
      </c>
      <c r="O2185">
        <v>6</v>
      </c>
      <c r="P2185">
        <v>20000</v>
      </c>
      <c r="Q2185">
        <f t="shared" si="99"/>
        <v>120000</v>
      </c>
      <c r="R2185">
        <f t="shared" si="100"/>
        <v>134400</v>
      </c>
      <c r="S2185"/>
      <c r="T2185" s="5"/>
      <c r="U2185" s="5"/>
      <c r="V2185" s="5"/>
      <c r="W2185" s="5"/>
      <c r="X2185" s="5"/>
      <c r="Y2185" s="5"/>
      <c r="Z2185" s="5"/>
      <c r="AA2185" s="5"/>
      <c r="AB2185" s="5"/>
      <c r="AC2185" s="5"/>
      <c r="AD2185" s="5"/>
      <c r="AE2185" s="5"/>
      <c r="AF2185" s="5"/>
      <c r="AG2185" s="5"/>
      <c r="AH2185" s="5"/>
      <c r="AI2185" s="5"/>
      <c r="AJ2185" s="5"/>
      <c r="AK2185" s="5"/>
      <c r="AL2185" s="5"/>
      <c r="AM2185" s="5"/>
      <c r="AN2185" s="5"/>
      <c r="AO2185" s="5"/>
      <c r="AP2185" s="5"/>
      <c r="AQ2185" s="5"/>
      <c r="AR2185" s="5"/>
      <c r="AS2185" s="5"/>
      <c r="AT2185" s="5"/>
      <c r="AU2185" s="5"/>
      <c r="AV2185" s="5"/>
      <c r="AW2185" s="5"/>
      <c r="AX2185" s="5"/>
      <c r="AY2185" s="5"/>
      <c r="AZ2185" s="5"/>
      <c r="BA2185" s="5"/>
      <c r="BB2185" s="5"/>
      <c r="BC2185" s="5"/>
      <c r="BD2185" s="5"/>
      <c r="BE2185" s="5"/>
      <c r="BF2185" s="5"/>
      <c r="BG2185" s="5"/>
      <c r="BH2185" s="5"/>
    </row>
    <row r="2186" spans="1:60" s="2" customFormat="1" ht="15" x14ac:dyDescent="0.25">
      <c r="A2186" t="s">
        <v>4514</v>
      </c>
      <c r="B2186" t="s">
        <v>25</v>
      </c>
      <c r="C2186" t="s">
        <v>2243</v>
      </c>
      <c r="D2186" t="s">
        <v>3068</v>
      </c>
      <c r="E2186" t="s">
        <v>116</v>
      </c>
      <c r="F2186" t="s">
        <v>1605</v>
      </c>
      <c r="G2186" t="s">
        <v>3325</v>
      </c>
      <c r="H2186" t="s">
        <v>880</v>
      </c>
      <c r="I2186" t="s">
        <v>2813</v>
      </c>
      <c r="J2186" t="s">
        <v>124</v>
      </c>
      <c r="K2186" t="s">
        <v>2195</v>
      </c>
      <c r="L2186">
        <v>0</v>
      </c>
      <c r="M2186">
        <v>796</v>
      </c>
      <c r="N2186" t="s">
        <v>10</v>
      </c>
      <c r="O2186">
        <v>6</v>
      </c>
      <c r="P2186">
        <v>20000</v>
      </c>
      <c r="Q2186">
        <f t="shared" si="99"/>
        <v>120000</v>
      </c>
      <c r="R2186">
        <f t="shared" si="100"/>
        <v>134400</v>
      </c>
      <c r="S2186"/>
      <c r="T2186" s="5"/>
      <c r="U2186" s="5"/>
      <c r="V2186" s="5"/>
      <c r="W2186" s="5"/>
      <c r="X2186" s="5"/>
      <c r="Y2186" s="5"/>
      <c r="Z2186" s="5"/>
      <c r="AA2186" s="5"/>
      <c r="AB2186" s="5"/>
      <c r="AC2186" s="5"/>
      <c r="AD2186" s="5"/>
      <c r="AE2186" s="5"/>
      <c r="AF2186" s="5"/>
      <c r="AG2186" s="5"/>
      <c r="AH2186" s="5"/>
      <c r="AI2186" s="5"/>
      <c r="AJ2186" s="5"/>
      <c r="AK2186" s="5"/>
      <c r="AL2186" s="5"/>
      <c r="AM2186" s="5"/>
      <c r="AN2186" s="5"/>
      <c r="AO2186" s="5"/>
      <c r="AP2186" s="5"/>
      <c r="AQ2186" s="5"/>
      <c r="AR2186" s="5"/>
      <c r="AS2186" s="5"/>
      <c r="AT2186" s="5"/>
      <c r="AU2186" s="5"/>
      <c r="AV2186" s="5"/>
      <c r="AW2186" s="5"/>
      <c r="AX2186" s="5"/>
      <c r="AY2186" s="5"/>
      <c r="AZ2186" s="5"/>
      <c r="BA2186" s="5"/>
      <c r="BB2186" s="5"/>
      <c r="BC2186" s="5"/>
      <c r="BD2186" s="5"/>
      <c r="BE2186" s="5"/>
      <c r="BF2186" s="5"/>
      <c r="BG2186" s="5"/>
      <c r="BH2186" s="5"/>
    </row>
    <row r="2187" spans="1:60" s="2" customFormat="1" ht="15" x14ac:dyDescent="0.25">
      <c r="A2187" t="s">
        <v>4515</v>
      </c>
      <c r="B2187" t="s">
        <v>25</v>
      </c>
      <c r="C2187" t="s">
        <v>2243</v>
      </c>
      <c r="D2187" t="s">
        <v>3068</v>
      </c>
      <c r="E2187" t="s">
        <v>116</v>
      </c>
      <c r="F2187" t="s">
        <v>1605</v>
      </c>
      <c r="G2187" t="s">
        <v>3325</v>
      </c>
      <c r="H2187" t="s">
        <v>128</v>
      </c>
      <c r="I2187" t="s">
        <v>614</v>
      </c>
      <c r="J2187" t="s">
        <v>124</v>
      </c>
      <c r="K2187" t="s">
        <v>2195</v>
      </c>
      <c r="L2187">
        <v>0</v>
      </c>
      <c r="M2187">
        <v>796</v>
      </c>
      <c r="N2187" t="s">
        <v>10</v>
      </c>
      <c r="O2187">
        <v>3</v>
      </c>
      <c r="P2187">
        <v>20000</v>
      </c>
      <c r="Q2187">
        <f t="shared" si="99"/>
        <v>60000</v>
      </c>
      <c r="R2187">
        <f t="shared" si="100"/>
        <v>67200</v>
      </c>
      <c r="S2187"/>
      <c r="T2187" s="5"/>
      <c r="U2187" s="5"/>
      <c r="V2187" s="5"/>
      <c r="W2187" s="5"/>
      <c r="X2187" s="5"/>
      <c r="Y2187" s="5"/>
      <c r="Z2187" s="5"/>
      <c r="AA2187" s="5"/>
      <c r="AB2187" s="5"/>
      <c r="AC2187" s="5"/>
      <c r="AD2187" s="5"/>
      <c r="AE2187" s="5"/>
      <c r="AF2187" s="5"/>
      <c r="AG2187" s="5"/>
      <c r="AH2187" s="5"/>
      <c r="AI2187" s="5"/>
      <c r="AJ2187" s="5"/>
      <c r="AK2187" s="5"/>
      <c r="AL2187" s="5"/>
      <c r="AM2187" s="5"/>
      <c r="AN2187" s="5"/>
      <c r="AO2187" s="5"/>
      <c r="AP2187" s="5"/>
      <c r="AQ2187" s="5"/>
      <c r="AR2187" s="5"/>
      <c r="AS2187" s="5"/>
      <c r="AT2187" s="5"/>
      <c r="AU2187" s="5"/>
      <c r="AV2187" s="5"/>
      <c r="AW2187" s="5"/>
      <c r="AX2187" s="5"/>
      <c r="AY2187" s="5"/>
      <c r="AZ2187" s="5"/>
      <c r="BA2187" s="5"/>
      <c r="BB2187" s="5"/>
      <c r="BC2187" s="5"/>
      <c r="BD2187" s="5"/>
      <c r="BE2187" s="5"/>
      <c r="BF2187" s="5"/>
      <c r="BG2187" s="5"/>
      <c r="BH2187" s="5"/>
    </row>
    <row r="2188" spans="1:60" s="2" customFormat="1" ht="15" x14ac:dyDescent="0.25">
      <c r="A2188" t="s">
        <v>4516</v>
      </c>
      <c r="B2188" t="s">
        <v>25</v>
      </c>
      <c r="C2188" t="s">
        <v>2243</v>
      </c>
      <c r="D2188" t="s">
        <v>3068</v>
      </c>
      <c r="E2188" t="s">
        <v>116</v>
      </c>
      <c r="F2188" t="s">
        <v>1605</v>
      </c>
      <c r="G2188" t="s">
        <v>3325</v>
      </c>
      <c r="H2188" t="s">
        <v>130</v>
      </c>
      <c r="I2188" t="s">
        <v>2809</v>
      </c>
      <c r="J2188" t="s">
        <v>124</v>
      </c>
      <c r="K2188" t="s">
        <v>2195</v>
      </c>
      <c r="L2188">
        <v>0</v>
      </c>
      <c r="M2188">
        <v>796</v>
      </c>
      <c r="N2188" t="s">
        <v>10</v>
      </c>
      <c r="O2188">
        <v>8</v>
      </c>
      <c r="P2188">
        <v>20000</v>
      </c>
      <c r="Q2188">
        <f t="shared" ref="Q2188:Q2251" si="101">O2188*P2188</f>
        <v>160000</v>
      </c>
      <c r="R2188">
        <f t="shared" ref="R2188:R2251" si="102">Q2188*1.12</f>
        <v>179200.00000000003</v>
      </c>
      <c r="S2188"/>
      <c r="T2188" s="5"/>
      <c r="U2188" s="5"/>
      <c r="V2188" s="5"/>
      <c r="W2188" s="5"/>
      <c r="X2188" s="5"/>
      <c r="Y2188" s="5"/>
      <c r="Z2188" s="5"/>
      <c r="AA2188" s="5"/>
      <c r="AB2188" s="5"/>
      <c r="AC2188" s="5"/>
      <c r="AD2188" s="5"/>
      <c r="AE2188" s="5"/>
      <c r="AF2188" s="5"/>
      <c r="AG2188" s="5"/>
      <c r="AH2188" s="5"/>
      <c r="AI2188" s="5"/>
      <c r="AJ2188" s="5"/>
      <c r="AK2188" s="5"/>
      <c r="AL2188" s="5"/>
      <c r="AM2188" s="5"/>
      <c r="AN2188" s="5"/>
      <c r="AO2188" s="5"/>
      <c r="AP2188" s="5"/>
      <c r="AQ2188" s="5"/>
      <c r="AR2188" s="5"/>
      <c r="AS2188" s="5"/>
      <c r="AT2188" s="5"/>
      <c r="AU2188" s="5"/>
      <c r="AV2188" s="5"/>
      <c r="AW2188" s="5"/>
      <c r="AX2188" s="5"/>
      <c r="AY2188" s="5"/>
      <c r="AZ2188" s="5"/>
      <c r="BA2188" s="5"/>
      <c r="BB2188" s="5"/>
      <c r="BC2188" s="5"/>
      <c r="BD2188" s="5"/>
      <c r="BE2188" s="5"/>
      <c r="BF2188" s="5"/>
      <c r="BG2188" s="5"/>
      <c r="BH2188" s="5"/>
    </row>
    <row r="2189" spans="1:60" s="2" customFormat="1" ht="15" x14ac:dyDescent="0.25">
      <c r="A2189" t="s">
        <v>4517</v>
      </c>
      <c r="B2189" t="s">
        <v>25</v>
      </c>
      <c r="C2189" t="s">
        <v>2243</v>
      </c>
      <c r="D2189" t="s">
        <v>3068</v>
      </c>
      <c r="E2189" t="s">
        <v>116</v>
      </c>
      <c r="F2189" t="s">
        <v>1605</v>
      </c>
      <c r="G2189" t="s">
        <v>3325</v>
      </c>
      <c r="H2189" t="s">
        <v>133</v>
      </c>
      <c r="I2189" t="s">
        <v>3341</v>
      </c>
      <c r="J2189" t="s">
        <v>124</v>
      </c>
      <c r="K2189" t="s">
        <v>2195</v>
      </c>
      <c r="L2189">
        <v>0</v>
      </c>
      <c r="M2189">
        <v>796</v>
      </c>
      <c r="N2189" t="s">
        <v>10</v>
      </c>
      <c r="O2189">
        <v>3</v>
      </c>
      <c r="P2189">
        <v>20000</v>
      </c>
      <c r="Q2189">
        <f t="shared" si="101"/>
        <v>60000</v>
      </c>
      <c r="R2189">
        <f t="shared" si="102"/>
        <v>67200</v>
      </c>
      <c r="S2189"/>
      <c r="T2189" s="5"/>
      <c r="U2189" s="5"/>
      <c r="V2189" s="5"/>
      <c r="W2189" s="5"/>
      <c r="X2189" s="5"/>
      <c r="Y2189" s="5"/>
      <c r="Z2189" s="5"/>
      <c r="AA2189" s="5"/>
      <c r="AB2189" s="5"/>
      <c r="AC2189" s="5"/>
      <c r="AD2189" s="5"/>
      <c r="AE2189" s="5"/>
      <c r="AF2189" s="5"/>
      <c r="AG2189" s="5"/>
      <c r="AH2189" s="5"/>
      <c r="AI2189" s="5"/>
      <c r="AJ2189" s="5"/>
      <c r="AK2189" s="5"/>
      <c r="AL2189" s="5"/>
      <c r="AM2189" s="5"/>
      <c r="AN2189" s="5"/>
      <c r="AO2189" s="5"/>
      <c r="AP2189" s="5"/>
      <c r="AQ2189" s="5"/>
      <c r="AR2189" s="5"/>
      <c r="AS2189" s="5"/>
      <c r="AT2189" s="5"/>
      <c r="AU2189" s="5"/>
      <c r="AV2189" s="5"/>
      <c r="AW2189" s="5"/>
      <c r="AX2189" s="5"/>
      <c r="AY2189" s="5"/>
      <c r="AZ2189" s="5"/>
      <c r="BA2189" s="5"/>
      <c r="BB2189" s="5"/>
      <c r="BC2189" s="5"/>
      <c r="BD2189" s="5"/>
      <c r="BE2189" s="5"/>
      <c r="BF2189" s="5"/>
      <c r="BG2189" s="5"/>
      <c r="BH2189" s="5"/>
    </row>
    <row r="2190" spans="1:60" s="2" customFormat="1" ht="15" x14ac:dyDescent="0.25">
      <c r="A2190" t="s">
        <v>4518</v>
      </c>
      <c r="B2190" t="s">
        <v>25</v>
      </c>
      <c r="C2190" t="s">
        <v>2243</v>
      </c>
      <c r="D2190" t="s">
        <v>3068</v>
      </c>
      <c r="E2190" t="s">
        <v>116</v>
      </c>
      <c r="F2190" t="s">
        <v>1605</v>
      </c>
      <c r="G2190" t="s">
        <v>3325</v>
      </c>
      <c r="H2190" t="s">
        <v>126</v>
      </c>
      <c r="I2190" t="s">
        <v>3342</v>
      </c>
      <c r="J2190" t="s">
        <v>124</v>
      </c>
      <c r="K2190" t="s">
        <v>2195</v>
      </c>
      <c r="L2190">
        <v>0</v>
      </c>
      <c r="M2190">
        <v>796</v>
      </c>
      <c r="N2190" t="s">
        <v>10</v>
      </c>
      <c r="O2190">
        <v>8</v>
      </c>
      <c r="P2190">
        <v>20000</v>
      </c>
      <c r="Q2190">
        <f t="shared" si="101"/>
        <v>160000</v>
      </c>
      <c r="R2190">
        <f t="shared" si="102"/>
        <v>179200.00000000003</v>
      </c>
      <c r="S2190"/>
      <c r="T2190" s="5"/>
      <c r="U2190" s="5"/>
      <c r="V2190" s="5"/>
      <c r="W2190" s="5"/>
      <c r="X2190" s="5"/>
      <c r="Y2190" s="5"/>
      <c r="Z2190" s="5"/>
      <c r="AA2190" s="5"/>
      <c r="AB2190" s="5"/>
      <c r="AC2190" s="5"/>
      <c r="AD2190" s="5"/>
      <c r="AE2190" s="5"/>
      <c r="AF2190" s="5"/>
      <c r="AG2190" s="5"/>
      <c r="AH2190" s="5"/>
      <c r="AI2190" s="5"/>
      <c r="AJ2190" s="5"/>
      <c r="AK2190" s="5"/>
      <c r="AL2190" s="5"/>
      <c r="AM2190" s="5"/>
      <c r="AN2190" s="5"/>
      <c r="AO2190" s="5"/>
      <c r="AP2190" s="5"/>
      <c r="AQ2190" s="5"/>
      <c r="AR2190" s="5"/>
      <c r="AS2190" s="5"/>
      <c r="AT2190" s="5"/>
      <c r="AU2190" s="5"/>
      <c r="AV2190" s="5"/>
      <c r="AW2190" s="5"/>
      <c r="AX2190" s="5"/>
      <c r="AY2190" s="5"/>
      <c r="AZ2190" s="5"/>
      <c r="BA2190" s="5"/>
      <c r="BB2190" s="5"/>
      <c r="BC2190" s="5"/>
      <c r="BD2190" s="5"/>
      <c r="BE2190" s="5"/>
      <c r="BF2190" s="5"/>
      <c r="BG2190" s="5"/>
      <c r="BH2190" s="5"/>
    </row>
    <row r="2191" spans="1:60" s="2" customFormat="1" ht="15" x14ac:dyDescent="0.25">
      <c r="A2191" t="s">
        <v>4519</v>
      </c>
      <c r="B2191" t="s">
        <v>25</v>
      </c>
      <c r="C2191" t="s">
        <v>2243</v>
      </c>
      <c r="D2191" t="s">
        <v>3068</v>
      </c>
      <c r="E2191" t="s">
        <v>116</v>
      </c>
      <c r="F2191" t="s">
        <v>1605</v>
      </c>
      <c r="G2191" t="s">
        <v>3325</v>
      </c>
      <c r="H2191" t="s">
        <v>3430</v>
      </c>
      <c r="I2191" t="s">
        <v>3343</v>
      </c>
      <c r="J2191" t="s">
        <v>124</v>
      </c>
      <c r="K2191" t="s">
        <v>2195</v>
      </c>
      <c r="L2191">
        <v>0</v>
      </c>
      <c r="M2191">
        <v>796</v>
      </c>
      <c r="N2191" t="s">
        <v>10</v>
      </c>
      <c r="O2191">
        <v>6</v>
      </c>
      <c r="P2191">
        <v>20000</v>
      </c>
      <c r="Q2191">
        <f t="shared" si="101"/>
        <v>120000</v>
      </c>
      <c r="R2191">
        <f t="shared" si="102"/>
        <v>134400</v>
      </c>
      <c r="S2191"/>
      <c r="T2191" s="5"/>
      <c r="U2191" s="5"/>
      <c r="V2191" s="5"/>
      <c r="W2191" s="5"/>
      <c r="X2191" s="5"/>
      <c r="Y2191" s="5"/>
      <c r="Z2191" s="5"/>
      <c r="AA2191" s="5"/>
      <c r="AB2191" s="5"/>
      <c r="AC2191" s="5"/>
      <c r="AD2191" s="5"/>
      <c r="AE2191" s="5"/>
      <c r="AF2191" s="5"/>
      <c r="AG2191" s="5"/>
      <c r="AH2191" s="5"/>
      <c r="AI2191" s="5"/>
      <c r="AJ2191" s="5"/>
      <c r="AK2191" s="5"/>
      <c r="AL2191" s="5"/>
      <c r="AM2191" s="5"/>
      <c r="AN2191" s="5"/>
      <c r="AO2191" s="5"/>
      <c r="AP2191" s="5"/>
      <c r="AQ2191" s="5"/>
      <c r="AR2191" s="5"/>
      <c r="AS2191" s="5"/>
      <c r="AT2191" s="5"/>
      <c r="AU2191" s="5"/>
      <c r="AV2191" s="5"/>
      <c r="AW2191" s="5"/>
      <c r="AX2191" s="5"/>
      <c r="AY2191" s="5"/>
      <c r="AZ2191" s="5"/>
      <c r="BA2191" s="5"/>
      <c r="BB2191" s="5"/>
      <c r="BC2191" s="5"/>
      <c r="BD2191" s="5"/>
      <c r="BE2191" s="5"/>
      <c r="BF2191" s="5"/>
      <c r="BG2191" s="5"/>
      <c r="BH2191" s="5"/>
    </row>
    <row r="2192" spans="1:60" s="2" customFormat="1" ht="15" x14ac:dyDescent="0.25">
      <c r="A2192" t="s">
        <v>4520</v>
      </c>
      <c r="B2192" t="s">
        <v>25</v>
      </c>
      <c r="C2192" t="s">
        <v>2243</v>
      </c>
      <c r="D2192" t="s">
        <v>3068</v>
      </c>
      <c r="E2192" t="s">
        <v>116</v>
      </c>
      <c r="F2192" t="s">
        <v>1605</v>
      </c>
      <c r="G2192" t="s">
        <v>3325</v>
      </c>
      <c r="H2192" t="s">
        <v>613</v>
      </c>
      <c r="I2192" t="s">
        <v>3333</v>
      </c>
      <c r="J2192" t="s">
        <v>124</v>
      </c>
      <c r="K2192" t="s">
        <v>2195</v>
      </c>
      <c r="L2192">
        <v>0</v>
      </c>
      <c r="M2192">
        <v>796</v>
      </c>
      <c r="N2192" t="s">
        <v>10</v>
      </c>
      <c r="O2192">
        <v>8</v>
      </c>
      <c r="P2192">
        <v>20000</v>
      </c>
      <c r="Q2192">
        <f t="shared" si="101"/>
        <v>160000</v>
      </c>
      <c r="R2192">
        <f t="shared" si="102"/>
        <v>179200.00000000003</v>
      </c>
      <c r="S2192"/>
      <c r="T2192" s="5"/>
      <c r="U2192" s="5"/>
      <c r="V2192" s="5"/>
      <c r="W2192" s="5"/>
      <c r="X2192" s="5"/>
      <c r="Y2192" s="5"/>
      <c r="Z2192" s="5"/>
      <c r="AA2192" s="5"/>
      <c r="AB2192" s="5"/>
      <c r="AC2192" s="5"/>
      <c r="AD2192" s="5"/>
      <c r="AE2192" s="5"/>
      <c r="AF2192" s="5"/>
      <c r="AG2192" s="5"/>
      <c r="AH2192" s="5"/>
      <c r="AI2192" s="5"/>
      <c r="AJ2192" s="5"/>
      <c r="AK2192" s="5"/>
      <c r="AL2192" s="5"/>
      <c r="AM2192" s="5"/>
      <c r="AN2192" s="5"/>
      <c r="AO2192" s="5"/>
      <c r="AP2192" s="5"/>
      <c r="AQ2192" s="5"/>
      <c r="AR2192" s="5"/>
      <c r="AS2192" s="5"/>
      <c r="AT2192" s="5"/>
      <c r="AU2192" s="5"/>
      <c r="AV2192" s="5"/>
      <c r="AW2192" s="5"/>
      <c r="AX2192" s="5"/>
      <c r="AY2192" s="5"/>
      <c r="AZ2192" s="5"/>
      <c r="BA2192" s="5"/>
      <c r="BB2192" s="5"/>
      <c r="BC2192" s="5"/>
      <c r="BD2192" s="5"/>
      <c r="BE2192" s="5"/>
      <c r="BF2192" s="5"/>
      <c r="BG2192" s="5"/>
      <c r="BH2192" s="5"/>
    </row>
    <row r="2193" spans="1:60" s="2" customFormat="1" ht="15" x14ac:dyDescent="0.25">
      <c r="A2193" t="s">
        <v>4521</v>
      </c>
      <c r="B2193" t="s">
        <v>25</v>
      </c>
      <c r="C2193" t="s">
        <v>2243</v>
      </c>
      <c r="D2193" t="s">
        <v>3068</v>
      </c>
      <c r="E2193" t="s">
        <v>116</v>
      </c>
      <c r="F2193" t="s">
        <v>1605</v>
      </c>
      <c r="G2193" t="s">
        <v>3325</v>
      </c>
      <c r="H2193" t="s">
        <v>4652</v>
      </c>
      <c r="I2193" t="s">
        <v>3345</v>
      </c>
      <c r="J2193" t="s">
        <v>124</v>
      </c>
      <c r="K2193" t="s">
        <v>2195</v>
      </c>
      <c r="L2193">
        <v>0</v>
      </c>
      <c r="M2193">
        <v>796</v>
      </c>
      <c r="N2193" t="s">
        <v>10</v>
      </c>
      <c r="O2193">
        <v>10</v>
      </c>
      <c r="P2193">
        <v>20000</v>
      </c>
      <c r="Q2193">
        <f t="shared" si="101"/>
        <v>200000</v>
      </c>
      <c r="R2193">
        <f t="shared" si="102"/>
        <v>224000.00000000003</v>
      </c>
      <c r="S2193"/>
      <c r="T2193" s="5"/>
      <c r="U2193" s="5"/>
      <c r="V2193" s="5"/>
      <c r="W2193" s="5"/>
      <c r="X2193" s="5"/>
      <c r="Y2193" s="5"/>
      <c r="Z2193" s="5"/>
      <c r="AA2193" s="5"/>
      <c r="AB2193" s="5"/>
      <c r="AC2193" s="5"/>
      <c r="AD2193" s="5"/>
      <c r="AE2193" s="5"/>
      <c r="AF2193" s="5"/>
      <c r="AG2193" s="5"/>
      <c r="AH2193" s="5"/>
      <c r="AI2193" s="5"/>
      <c r="AJ2193" s="5"/>
      <c r="AK2193" s="5"/>
      <c r="AL2193" s="5"/>
      <c r="AM2193" s="5"/>
      <c r="AN2193" s="5"/>
      <c r="AO2193" s="5"/>
      <c r="AP2193" s="5"/>
      <c r="AQ2193" s="5"/>
      <c r="AR2193" s="5"/>
      <c r="AS2193" s="5"/>
      <c r="AT2193" s="5"/>
      <c r="AU2193" s="5"/>
      <c r="AV2193" s="5"/>
      <c r="AW2193" s="5"/>
      <c r="AX2193" s="5"/>
      <c r="AY2193" s="5"/>
      <c r="AZ2193" s="5"/>
      <c r="BA2193" s="5"/>
      <c r="BB2193" s="5"/>
      <c r="BC2193" s="5"/>
      <c r="BD2193" s="5"/>
      <c r="BE2193" s="5"/>
      <c r="BF2193" s="5"/>
      <c r="BG2193" s="5"/>
      <c r="BH2193" s="5"/>
    </row>
    <row r="2194" spans="1:60" s="2" customFormat="1" ht="15" x14ac:dyDescent="0.25">
      <c r="A2194" t="s">
        <v>4522</v>
      </c>
      <c r="B2194" t="s">
        <v>25</v>
      </c>
      <c r="C2194" t="s">
        <v>2243</v>
      </c>
      <c r="D2194" t="s">
        <v>3068</v>
      </c>
      <c r="E2194" t="s">
        <v>116</v>
      </c>
      <c r="F2194" t="s">
        <v>1605</v>
      </c>
      <c r="G2194" t="s">
        <v>3325</v>
      </c>
      <c r="H2194" t="s">
        <v>753</v>
      </c>
      <c r="I2194" t="s">
        <v>3346</v>
      </c>
      <c r="J2194" t="s">
        <v>124</v>
      </c>
      <c r="K2194" t="s">
        <v>2195</v>
      </c>
      <c r="L2194">
        <v>0</v>
      </c>
      <c r="M2194">
        <v>796</v>
      </c>
      <c r="N2194" t="s">
        <v>10</v>
      </c>
      <c r="O2194">
        <v>8</v>
      </c>
      <c r="P2194">
        <v>20000</v>
      </c>
      <c r="Q2194">
        <f t="shared" si="101"/>
        <v>160000</v>
      </c>
      <c r="R2194">
        <f t="shared" si="102"/>
        <v>179200.00000000003</v>
      </c>
      <c r="S2194"/>
      <c r="T2194" s="5"/>
      <c r="U2194" s="5"/>
      <c r="V2194" s="5"/>
      <c r="W2194" s="5"/>
      <c r="X2194" s="5"/>
      <c r="Y2194" s="5"/>
      <c r="Z2194" s="5"/>
      <c r="AA2194" s="5"/>
      <c r="AB2194" s="5"/>
      <c r="AC2194" s="5"/>
      <c r="AD2194" s="5"/>
      <c r="AE2194" s="5"/>
      <c r="AF2194" s="5"/>
      <c r="AG2194" s="5"/>
      <c r="AH2194" s="5"/>
      <c r="AI2194" s="5"/>
      <c r="AJ2194" s="5"/>
      <c r="AK2194" s="5"/>
      <c r="AL2194" s="5"/>
      <c r="AM2194" s="5"/>
      <c r="AN2194" s="5"/>
      <c r="AO2194" s="5"/>
      <c r="AP2194" s="5"/>
      <c r="AQ2194" s="5"/>
      <c r="AR2194" s="5"/>
      <c r="AS2194" s="5"/>
      <c r="AT2194" s="5"/>
      <c r="AU2194" s="5"/>
      <c r="AV2194" s="5"/>
      <c r="AW2194" s="5"/>
      <c r="AX2194" s="5"/>
      <c r="AY2194" s="5"/>
      <c r="AZ2194" s="5"/>
      <c r="BA2194" s="5"/>
      <c r="BB2194" s="5"/>
      <c r="BC2194" s="5"/>
      <c r="BD2194" s="5"/>
      <c r="BE2194" s="5"/>
      <c r="BF2194" s="5"/>
      <c r="BG2194" s="5"/>
      <c r="BH2194" s="5"/>
    </row>
    <row r="2195" spans="1:60" s="2" customFormat="1" ht="15" x14ac:dyDescent="0.25">
      <c r="A2195" t="s">
        <v>4523</v>
      </c>
      <c r="B2195" t="s">
        <v>25</v>
      </c>
      <c r="C2195" t="s">
        <v>2243</v>
      </c>
      <c r="D2195" t="s">
        <v>3068</v>
      </c>
      <c r="E2195" t="s">
        <v>116</v>
      </c>
      <c r="F2195" t="s">
        <v>1605</v>
      </c>
      <c r="G2195" t="s">
        <v>3325</v>
      </c>
      <c r="H2195" t="s">
        <v>129</v>
      </c>
      <c r="I2195" t="s">
        <v>3337</v>
      </c>
      <c r="J2195" t="s">
        <v>124</v>
      </c>
      <c r="K2195" t="s">
        <v>2195</v>
      </c>
      <c r="L2195">
        <v>0</v>
      </c>
      <c r="M2195">
        <v>796</v>
      </c>
      <c r="N2195" t="s">
        <v>10</v>
      </c>
      <c r="O2195">
        <v>2</v>
      </c>
      <c r="P2195">
        <v>20000</v>
      </c>
      <c r="Q2195">
        <f t="shared" si="101"/>
        <v>40000</v>
      </c>
      <c r="R2195">
        <f t="shared" si="102"/>
        <v>44800.000000000007</v>
      </c>
      <c r="S2195"/>
      <c r="T2195" s="5"/>
      <c r="U2195" s="5"/>
      <c r="V2195" s="5"/>
      <c r="W2195" s="5"/>
      <c r="X2195" s="5"/>
      <c r="Y2195" s="5"/>
      <c r="Z2195" s="5"/>
      <c r="AA2195" s="5"/>
      <c r="AB2195" s="5"/>
      <c r="AC2195" s="5"/>
      <c r="AD2195" s="5"/>
      <c r="AE2195" s="5"/>
      <c r="AF2195" s="5"/>
      <c r="AG2195" s="5"/>
      <c r="AH2195" s="5"/>
      <c r="AI2195" s="5"/>
      <c r="AJ2195" s="5"/>
      <c r="AK2195" s="5"/>
      <c r="AL2195" s="5"/>
      <c r="AM2195" s="5"/>
      <c r="AN2195" s="5"/>
      <c r="AO2195" s="5"/>
      <c r="AP2195" s="5"/>
      <c r="AQ2195" s="5"/>
      <c r="AR2195" s="5"/>
      <c r="AS2195" s="5"/>
      <c r="AT2195" s="5"/>
      <c r="AU2195" s="5"/>
      <c r="AV2195" s="5"/>
      <c r="AW2195" s="5"/>
      <c r="AX2195" s="5"/>
      <c r="AY2195" s="5"/>
      <c r="AZ2195" s="5"/>
      <c r="BA2195" s="5"/>
      <c r="BB2195" s="5"/>
      <c r="BC2195" s="5"/>
      <c r="BD2195" s="5"/>
      <c r="BE2195" s="5"/>
      <c r="BF2195" s="5"/>
      <c r="BG2195" s="5"/>
      <c r="BH2195" s="5"/>
    </row>
    <row r="2196" spans="1:60" s="2" customFormat="1" ht="15" x14ac:dyDescent="0.25">
      <c r="A2196" t="s">
        <v>4524</v>
      </c>
      <c r="B2196" t="s">
        <v>25</v>
      </c>
      <c r="C2196" t="s">
        <v>2243</v>
      </c>
      <c r="D2196" t="s">
        <v>3069</v>
      </c>
      <c r="E2196" t="s">
        <v>116</v>
      </c>
      <c r="F2196" t="s">
        <v>1605</v>
      </c>
      <c r="G2196" t="s">
        <v>3325</v>
      </c>
      <c r="H2196" t="s">
        <v>753</v>
      </c>
      <c r="I2196" t="s">
        <v>2212</v>
      </c>
      <c r="J2196" t="s">
        <v>124</v>
      </c>
      <c r="K2196" t="s">
        <v>2195</v>
      </c>
      <c r="L2196">
        <v>0</v>
      </c>
      <c r="M2196">
        <v>796</v>
      </c>
      <c r="N2196" t="s">
        <v>10</v>
      </c>
      <c r="O2196">
        <v>15</v>
      </c>
      <c r="P2196">
        <v>300</v>
      </c>
      <c r="Q2196">
        <f t="shared" si="101"/>
        <v>4500</v>
      </c>
      <c r="R2196">
        <f t="shared" si="102"/>
        <v>5040.0000000000009</v>
      </c>
      <c r="S2196"/>
      <c r="T2196" s="5"/>
      <c r="U2196" s="5"/>
      <c r="V2196" s="5"/>
      <c r="W2196" s="5"/>
      <c r="X2196" s="5"/>
      <c r="Y2196" s="5"/>
      <c r="Z2196" s="5"/>
      <c r="AA2196" s="5"/>
      <c r="AB2196" s="5"/>
      <c r="AC2196" s="5"/>
      <c r="AD2196" s="5"/>
      <c r="AE2196" s="5"/>
      <c r="AF2196" s="5"/>
      <c r="AG2196" s="5"/>
      <c r="AH2196" s="5"/>
      <c r="AI2196" s="5"/>
      <c r="AJ2196" s="5"/>
      <c r="AK2196" s="5"/>
      <c r="AL2196" s="5"/>
      <c r="AM2196" s="5"/>
      <c r="AN2196" s="5"/>
      <c r="AO2196" s="5"/>
      <c r="AP2196" s="5"/>
      <c r="AQ2196" s="5"/>
      <c r="AR2196" s="5"/>
      <c r="AS2196" s="5"/>
      <c r="AT2196" s="5"/>
      <c r="AU2196" s="5"/>
      <c r="AV2196" s="5"/>
      <c r="AW2196" s="5"/>
      <c r="AX2196" s="5"/>
      <c r="AY2196" s="5"/>
      <c r="AZ2196" s="5"/>
      <c r="BA2196" s="5"/>
      <c r="BB2196" s="5"/>
      <c r="BC2196" s="5"/>
      <c r="BD2196" s="5"/>
      <c r="BE2196" s="5"/>
      <c r="BF2196" s="5"/>
      <c r="BG2196" s="5"/>
      <c r="BH2196" s="5"/>
    </row>
    <row r="2197" spans="1:60" s="2" customFormat="1" ht="15" x14ac:dyDescent="0.25">
      <c r="A2197" t="s">
        <v>4525</v>
      </c>
      <c r="B2197" t="s">
        <v>25</v>
      </c>
      <c r="C2197" t="s">
        <v>2243</v>
      </c>
      <c r="D2197" t="s">
        <v>3070</v>
      </c>
      <c r="E2197" t="s">
        <v>116</v>
      </c>
      <c r="F2197" t="s">
        <v>1605</v>
      </c>
      <c r="G2197" t="s">
        <v>3325</v>
      </c>
      <c r="H2197" t="s">
        <v>613</v>
      </c>
      <c r="I2197" t="s">
        <v>2660</v>
      </c>
      <c r="J2197" t="s">
        <v>124</v>
      </c>
      <c r="K2197" t="s">
        <v>2195</v>
      </c>
      <c r="L2197">
        <v>0</v>
      </c>
      <c r="M2197">
        <v>796</v>
      </c>
      <c r="N2197" t="s">
        <v>10</v>
      </c>
      <c r="O2197">
        <v>10</v>
      </c>
      <c r="P2197">
        <v>725</v>
      </c>
      <c r="Q2197">
        <f t="shared" si="101"/>
        <v>7250</v>
      </c>
      <c r="R2197">
        <f t="shared" si="102"/>
        <v>8120.0000000000009</v>
      </c>
      <c r="S2197"/>
      <c r="T2197" s="5"/>
      <c r="U2197" s="5"/>
      <c r="V2197" s="5"/>
      <c r="W2197" s="5"/>
      <c r="X2197" s="5"/>
      <c r="Y2197" s="5"/>
      <c r="Z2197" s="5"/>
      <c r="AA2197" s="5"/>
      <c r="AB2197" s="5"/>
      <c r="AC2197" s="5"/>
      <c r="AD2197" s="5"/>
      <c r="AE2197" s="5"/>
      <c r="AF2197" s="5"/>
      <c r="AG2197" s="5"/>
      <c r="AH2197" s="5"/>
      <c r="AI2197" s="5"/>
      <c r="AJ2197" s="5"/>
      <c r="AK2197" s="5"/>
      <c r="AL2197" s="5"/>
      <c r="AM2197" s="5"/>
      <c r="AN2197" s="5"/>
      <c r="AO2197" s="5"/>
      <c r="AP2197" s="5"/>
      <c r="AQ2197" s="5"/>
      <c r="AR2197" s="5"/>
      <c r="AS2197" s="5"/>
      <c r="AT2197" s="5"/>
      <c r="AU2197" s="5"/>
      <c r="AV2197" s="5"/>
      <c r="AW2197" s="5"/>
      <c r="AX2197" s="5"/>
      <c r="AY2197" s="5"/>
      <c r="AZ2197" s="5"/>
      <c r="BA2197" s="5"/>
      <c r="BB2197" s="5"/>
      <c r="BC2197" s="5"/>
      <c r="BD2197" s="5"/>
      <c r="BE2197" s="5"/>
      <c r="BF2197" s="5"/>
      <c r="BG2197" s="5"/>
      <c r="BH2197" s="5"/>
    </row>
    <row r="2198" spans="1:60" s="2" customFormat="1" ht="15" x14ac:dyDescent="0.25">
      <c r="A2198" t="s">
        <v>4526</v>
      </c>
      <c r="B2198" t="s">
        <v>25</v>
      </c>
      <c r="C2198" t="s">
        <v>2243</v>
      </c>
      <c r="D2198" t="s">
        <v>3071</v>
      </c>
      <c r="E2198" t="s">
        <v>116</v>
      </c>
      <c r="F2198" t="s">
        <v>1605</v>
      </c>
      <c r="G2198" t="s">
        <v>3325</v>
      </c>
      <c r="H2198" t="s">
        <v>125</v>
      </c>
      <c r="I2198" t="s">
        <v>2207</v>
      </c>
      <c r="J2198" t="s">
        <v>124</v>
      </c>
      <c r="K2198" t="s">
        <v>2195</v>
      </c>
      <c r="L2198">
        <v>0</v>
      </c>
      <c r="M2198">
        <v>796</v>
      </c>
      <c r="N2198" t="s">
        <v>10</v>
      </c>
      <c r="O2198">
        <v>15</v>
      </c>
      <c r="P2198">
        <v>18000</v>
      </c>
      <c r="Q2198">
        <f t="shared" si="101"/>
        <v>270000</v>
      </c>
      <c r="R2198">
        <f t="shared" si="102"/>
        <v>302400</v>
      </c>
      <c r="S2198"/>
      <c r="T2198" s="5"/>
      <c r="U2198" s="5"/>
      <c r="V2198" s="5"/>
      <c r="W2198" s="5"/>
      <c r="X2198" s="5"/>
      <c r="Y2198" s="5"/>
      <c r="Z2198" s="5"/>
      <c r="AA2198" s="5"/>
      <c r="AB2198" s="5"/>
      <c r="AC2198" s="5"/>
      <c r="AD2198" s="5"/>
      <c r="AE2198" s="5"/>
      <c r="AF2198" s="5"/>
      <c r="AG2198" s="5"/>
      <c r="AH2198" s="5"/>
      <c r="AI2198" s="5"/>
      <c r="AJ2198" s="5"/>
      <c r="AK2198" s="5"/>
      <c r="AL2198" s="5"/>
      <c r="AM2198" s="5"/>
      <c r="AN2198" s="5"/>
      <c r="AO2198" s="5"/>
      <c r="AP2198" s="5"/>
      <c r="AQ2198" s="5"/>
      <c r="AR2198" s="5"/>
      <c r="AS2198" s="5"/>
      <c r="AT2198" s="5"/>
      <c r="AU2198" s="5"/>
      <c r="AV2198" s="5"/>
      <c r="AW2198" s="5"/>
      <c r="AX2198" s="5"/>
      <c r="AY2198" s="5"/>
      <c r="AZ2198" s="5"/>
      <c r="BA2198" s="5"/>
      <c r="BB2198" s="5"/>
      <c r="BC2198" s="5"/>
      <c r="BD2198" s="5"/>
      <c r="BE2198" s="5"/>
      <c r="BF2198" s="5"/>
      <c r="BG2198" s="5"/>
      <c r="BH2198" s="5"/>
    </row>
    <row r="2199" spans="1:60" s="2" customFormat="1" ht="15" x14ac:dyDescent="0.25">
      <c r="A2199" t="s">
        <v>4527</v>
      </c>
      <c r="B2199" t="s">
        <v>25</v>
      </c>
      <c r="C2199" t="s">
        <v>2243</v>
      </c>
      <c r="D2199" t="s">
        <v>3072</v>
      </c>
      <c r="E2199" t="s">
        <v>116</v>
      </c>
      <c r="F2199" t="s">
        <v>1605</v>
      </c>
      <c r="G2199" t="s">
        <v>3325</v>
      </c>
      <c r="H2199" t="s">
        <v>131</v>
      </c>
      <c r="I2199" t="s">
        <v>3326</v>
      </c>
      <c r="J2199" t="s">
        <v>124</v>
      </c>
      <c r="K2199" t="s">
        <v>2195</v>
      </c>
      <c r="L2199">
        <v>0</v>
      </c>
      <c r="M2199">
        <v>796</v>
      </c>
      <c r="N2199" t="s">
        <v>10</v>
      </c>
      <c r="O2199">
        <v>50</v>
      </c>
      <c r="P2199">
        <v>800</v>
      </c>
      <c r="Q2199">
        <f t="shared" si="101"/>
        <v>40000</v>
      </c>
      <c r="R2199">
        <f t="shared" si="102"/>
        <v>44800.000000000007</v>
      </c>
      <c r="S2199"/>
      <c r="T2199" s="5"/>
      <c r="U2199" s="5"/>
      <c r="V2199" s="5"/>
      <c r="W2199" s="5"/>
      <c r="X2199" s="5"/>
      <c r="Y2199" s="5"/>
      <c r="Z2199" s="5"/>
      <c r="AA2199" s="5"/>
      <c r="AB2199" s="5"/>
      <c r="AC2199" s="5"/>
      <c r="AD2199" s="5"/>
      <c r="AE2199" s="5"/>
      <c r="AF2199" s="5"/>
      <c r="AG2199" s="5"/>
      <c r="AH2199" s="5"/>
      <c r="AI2199" s="5"/>
      <c r="AJ2199" s="5"/>
      <c r="AK2199" s="5"/>
      <c r="AL2199" s="5"/>
      <c r="AM2199" s="5"/>
      <c r="AN2199" s="5"/>
      <c r="AO2199" s="5"/>
      <c r="AP2199" s="5"/>
      <c r="AQ2199" s="5"/>
      <c r="AR2199" s="5"/>
      <c r="AS2199" s="5"/>
      <c r="AT2199" s="5"/>
      <c r="AU2199" s="5"/>
      <c r="AV2199" s="5"/>
      <c r="AW2199" s="5"/>
      <c r="AX2199" s="5"/>
      <c r="AY2199" s="5"/>
      <c r="AZ2199" s="5"/>
      <c r="BA2199" s="5"/>
      <c r="BB2199" s="5"/>
      <c r="BC2199" s="5"/>
      <c r="BD2199" s="5"/>
      <c r="BE2199" s="5"/>
      <c r="BF2199" s="5"/>
      <c r="BG2199" s="5"/>
      <c r="BH2199" s="5"/>
    </row>
    <row r="2200" spans="1:60" s="2" customFormat="1" ht="15" x14ac:dyDescent="0.25">
      <c r="A2200" t="s">
        <v>4528</v>
      </c>
      <c r="B2200" t="s">
        <v>25</v>
      </c>
      <c r="C2200" t="s">
        <v>2243</v>
      </c>
      <c r="D2200" t="s">
        <v>3073</v>
      </c>
      <c r="E2200" t="s">
        <v>116</v>
      </c>
      <c r="F2200" t="s">
        <v>1605</v>
      </c>
      <c r="G2200" t="s">
        <v>3325</v>
      </c>
      <c r="H2200" t="s">
        <v>126</v>
      </c>
      <c r="I2200" t="s">
        <v>2185</v>
      </c>
      <c r="J2200" t="s">
        <v>124</v>
      </c>
      <c r="K2200" t="s">
        <v>2195</v>
      </c>
      <c r="L2200">
        <v>0</v>
      </c>
      <c r="M2200">
        <v>796</v>
      </c>
      <c r="N2200" t="s">
        <v>10</v>
      </c>
      <c r="O2200">
        <v>15</v>
      </c>
      <c r="P2200">
        <v>4150</v>
      </c>
      <c r="Q2200">
        <f t="shared" si="101"/>
        <v>62250</v>
      </c>
      <c r="R2200">
        <f t="shared" si="102"/>
        <v>69720</v>
      </c>
      <c r="S2200"/>
      <c r="T2200" s="5"/>
      <c r="U2200" s="5"/>
      <c r="V2200" s="5"/>
      <c r="W2200" s="5"/>
      <c r="X2200" s="5"/>
      <c r="Y2200" s="5"/>
      <c r="Z2200" s="5"/>
      <c r="AA2200" s="5"/>
      <c r="AB2200" s="5"/>
      <c r="AC2200" s="5"/>
      <c r="AD2200" s="5"/>
      <c r="AE2200" s="5"/>
      <c r="AF2200" s="5"/>
      <c r="AG2200" s="5"/>
      <c r="AH2200" s="5"/>
      <c r="AI2200" s="5"/>
      <c r="AJ2200" s="5"/>
      <c r="AK2200" s="5"/>
      <c r="AL2200" s="5"/>
      <c r="AM2200" s="5"/>
      <c r="AN2200" s="5"/>
      <c r="AO2200" s="5"/>
      <c r="AP2200" s="5"/>
      <c r="AQ2200" s="5"/>
      <c r="AR2200" s="5"/>
      <c r="AS2200" s="5"/>
      <c r="AT2200" s="5"/>
      <c r="AU2200" s="5"/>
      <c r="AV2200" s="5"/>
      <c r="AW2200" s="5"/>
      <c r="AX2200" s="5"/>
      <c r="AY2200" s="5"/>
      <c r="AZ2200" s="5"/>
      <c r="BA2200" s="5"/>
      <c r="BB2200" s="5"/>
      <c r="BC2200" s="5"/>
      <c r="BD2200" s="5"/>
      <c r="BE2200" s="5"/>
      <c r="BF2200" s="5"/>
      <c r="BG2200" s="5"/>
      <c r="BH2200" s="5"/>
    </row>
    <row r="2201" spans="1:60" s="2" customFormat="1" ht="15" x14ac:dyDescent="0.25">
      <c r="A2201" t="s">
        <v>4529</v>
      </c>
      <c r="B2201" t="s">
        <v>25</v>
      </c>
      <c r="C2201" t="s">
        <v>2243</v>
      </c>
      <c r="D2201" t="s">
        <v>3073</v>
      </c>
      <c r="E2201" t="s">
        <v>116</v>
      </c>
      <c r="F2201" t="s">
        <v>1605</v>
      </c>
      <c r="G2201" t="s">
        <v>3325</v>
      </c>
      <c r="H2201" t="s">
        <v>125</v>
      </c>
      <c r="I2201" t="s">
        <v>3347</v>
      </c>
      <c r="J2201" t="s">
        <v>124</v>
      </c>
      <c r="K2201" t="s">
        <v>2195</v>
      </c>
      <c r="L2201">
        <v>0</v>
      </c>
      <c r="M2201">
        <v>796</v>
      </c>
      <c r="N2201" t="s">
        <v>10</v>
      </c>
      <c r="O2201">
        <v>7</v>
      </c>
      <c r="P2201">
        <v>4150</v>
      </c>
      <c r="Q2201">
        <f t="shared" si="101"/>
        <v>29050</v>
      </c>
      <c r="R2201">
        <f t="shared" si="102"/>
        <v>32536.000000000004</v>
      </c>
      <c r="S2201"/>
      <c r="T2201" s="5"/>
      <c r="U2201" s="5"/>
      <c r="V2201" s="5"/>
      <c r="W2201" s="5"/>
      <c r="X2201" s="5"/>
      <c r="Y2201" s="5"/>
      <c r="Z2201" s="5"/>
      <c r="AA2201" s="5"/>
      <c r="AB2201" s="5"/>
      <c r="AC2201" s="5"/>
      <c r="AD2201" s="5"/>
      <c r="AE2201" s="5"/>
      <c r="AF2201" s="5"/>
      <c r="AG2201" s="5"/>
      <c r="AH2201" s="5"/>
      <c r="AI2201" s="5"/>
      <c r="AJ2201" s="5"/>
      <c r="AK2201" s="5"/>
      <c r="AL2201" s="5"/>
      <c r="AM2201" s="5"/>
      <c r="AN2201" s="5"/>
      <c r="AO2201" s="5"/>
      <c r="AP2201" s="5"/>
      <c r="AQ2201" s="5"/>
      <c r="AR2201" s="5"/>
      <c r="AS2201" s="5"/>
      <c r="AT2201" s="5"/>
      <c r="AU2201" s="5"/>
      <c r="AV2201" s="5"/>
      <c r="AW2201" s="5"/>
      <c r="AX2201" s="5"/>
      <c r="AY2201" s="5"/>
      <c r="AZ2201" s="5"/>
      <c r="BA2201" s="5"/>
      <c r="BB2201" s="5"/>
      <c r="BC2201" s="5"/>
      <c r="BD2201" s="5"/>
      <c r="BE2201" s="5"/>
      <c r="BF2201" s="5"/>
      <c r="BG2201" s="5"/>
      <c r="BH2201" s="5"/>
    </row>
    <row r="2202" spans="1:60" s="2" customFormat="1" ht="15" x14ac:dyDescent="0.25">
      <c r="A2202" t="s">
        <v>4530</v>
      </c>
      <c r="B2202" t="s">
        <v>25</v>
      </c>
      <c r="C2202" t="s">
        <v>2243</v>
      </c>
      <c r="D2202" t="s">
        <v>3074</v>
      </c>
      <c r="E2202" t="s">
        <v>116</v>
      </c>
      <c r="F2202" t="s">
        <v>1605</v>
      </c>
      <c r="G2202" t="s">
        <v>3325</v>
      </c>
      <c r="H2202" t="s">
        <v>2661</v>
      </c>
      <c r="I2202" t="s">
        <v>2215</v>
      </c>
      <c r="J2202" t="s">
        <v>124</v>
      </c>
      <c r="K2202" t="s">
        <v>2195</v>
      </c>
      <c r="L2202">
        <v>0</v>
      </c>
      <c r="M2202">
        <v>796</v>
      </c>
      <c r="N2202" t="s">
        <v>10</v>
      </c>
      <c r="O2202">
        <v>10</v>
      </c>
      <c r="P2202">
        <v>1800</v>
      </c>
      <c r="Q2202">
        <f t="shared" si="101"/>
        <v>18000</v>
      </c>
      <c r="R2202">
        <f t="shared" si="102"/>
        <v>20160.000000000004</v>
      </c>
      <c r="S2202"/>
      <c r="T2202" s="5"/>
      <c r="U2202" s="5"/>
      <c r="V2202" s="5"/>
      <c r="W2202" s="5"/>
      <c r="X2202" s="5"/>
      <c r="Y2202" s="5"/>
      <c r="Z2202" s="5"/>
      <c r="AA2202" s="5"/>
      <c r="AB2202" s="5"/>
      <c r="AC2202" s="5"/>
      <c r="AD2202" s="5"/>
      <c r="AE2202" s="5"/>
      <c r="AF2202" s="5"/>
      <c r="AG2202" s="5"/>
      <c r="AH2202" s="5"/>
      <c r="AI2202" s="5"/>
      <c r="AJ2202" s="5"/>
      <c r="AK2202" s="5"/>
      <c r="AL2202" s="5"/>
      <c r="AM2202" s="5"/>
      <c r="AN2202" s="5"/>
      <c r="AO2202" s="5"/>
      <c r="AP2202" s="5"/>
      <c r="AQ2202" s="5"/>
      <c r="AR2202" s="5"/>
      <c r="AS2202" s="5"/>
      <c r="AT2202" s="5"/>
      <c r="AU2202" s="5"/>
      <c r="AV2202" s="5"/>
      <c r="AW2202" s="5"/>
      <c r="AX2202" s="5"/>
      <c r="AY2202" s="5"/>
      <c r="AZ2202" s="5"/>
      <c r="BA2202" s="5"/>
      <c r="BB2202" s="5"/>
      <c r="BC2202" s="5"/>
      <c r="BD2202" s="5"/>
      <c r="BE2202" s="5"/>
      <c r="BF2202" s="5"/>
      <c r="BG2202" s="5"/>
      <c r="BH2202" s="5"/>
    </row>
    <row r="2203" spans="1:60" s="2" customFormat="1" ht="15" x14ac:dyDescent="0.25">
      <c r="A2203" t="s">
        <v>4531</v>
      </c>
      <c r="B2203" t="s">
        <v>25</v>
      </c>
      <c r="C2203" t="s">
        <v>2243</v>
      </c>
      <c r="D2203" t="s">
        <v>3074</v>
      </c>
      <c r="E2203" t="s">
        <v>116</v>
      </c>
      <c r="F2203" t="s">
        <v>1605</v>
      </c>
      <c r="G2203" t="s">
        <v>3325</v>
      </c>
      <c r="H2203" t="s">
        <v>125</v>
      </c>
      <c r="I2203" t="s">
        <v>2207</v>
      </c>
      <c r="J2203" t="s">
        <v>124</v>
      </c>
      <c r="K2203" t="s">
        <v>2195</v>
      </c>
      <c r="L2203">
        <v>0</v>
      </c>
      <c r="M2203">
        <v>796</v>
      </c>
      <c r="N2203" t="s">
        <v>10</v>
      </c>
      <c r="O2203">
        <v>25</v>
      </c>
      <c r="P2203">
        <v>1800</v>
      </c>
      <c r="Q2203">
        <f t="shared" si="101"/>
        <v>45000</v>
      </c>
      <c r="R2203">
        <f t="shared" si="102"/>
        <v>50400.000000000007</v>
      </c>
      <c r="S2203"/>
      <c r="T2203" s="5"/>
      <c r="U2203" s="5"/>
      <c r="V2203" s="5"/>
      <c r="W2203" s="5"/>
      <c r="X2203" s="5"/>
      <c r="Y2203" s="5"/>
      <c r="Z2203" s="5"/>
      <c r="AA2203" s="5"/>
      <c r="AB2203" s="5"/>
      <c r="AC2203" s="5"/>
      <c r="AD2203" s="5"/>
      <c r="AE2203" s="5"/>
      <c r="AF2203" s="5"/>
      <c r="AG2203" s="5"/>
      <c r="AH2203" s="5"/>
      <c r="AI2203" s="5"/>
      <c r="AJ2203" s="5"/>
      <c r="AK2203" s="5"/>
      <c r="AL2203" s="5"/>
      <c r="AM2203" s="5"/>
      <c r="AN2203" s="5"/>
      <c r="AO2203" s="5"/>
      <c r="AP2203" s="5"/>
      <c r="AQ2203" s="5"/>
      <c r="AR2203" s="5"/>
      <c r="AS2203" s="5"/>
      <c r="AT2203" s="5"/>
      <c r="AU2203" s="5"/>
      <c r="AV2203" s="5"/>
      <c r="AW2203" s="5"/>
      <c r="AX2203" s="5"/>
      <c r="AY2203" s="5"/>
      <c r="AZ2203" s="5"/>
      <c r="BA2203" s="5"/>
      <c r="BB2203" s="5"/>
      <c r="BC2203" s="5"/>
      <c r="BD2203" s="5"/>
      <c r="BE2203" s="5"/>
      <c r="BF2203" s="5"/>
      <c r="BG2203" s="5"/>
      <c r="BH2203" s="5"/>
    </row>
    <row r="2204" spans="1:60" s="2" customFormat="1" ht="15" x14ac:dyDescent="0.25">
      <c r="A2204" t="s">
        <v>4532</v>
      </c>
      <c r="B2204" t="s">
        <v>25</v>
      </c>
      <c r="C2204" t="s">
        <v>2243</v>
      </c>
      <c r="D2204" t="s">
        <v>3074</v>
      </c>
      <c r="E2204" t="s">
        <v>116</v>
      </c>
      <c r="F2204" t="s">
        <v>1605</v>
      </c>
      <c r="G2204" t="s">
        <v>3325</v>
      </c>
      <c r="H2204" t="s">
        <v>128</v>
      </c>
      <c r="I2204" t="s">
        <v>4651</v>
      </c>
      <c r="J2204" t="s">
        <v>124</v>
      </c>
      <c r="K2204" t="s">
        <v>2195</v>
      </c>
      <c r="L2204">
        <v>0</v>
      </c>
      <c r="M2204">
        <v>796</v>
      </c>
      <c r="N2204" t="s">
        <v>10</v>
      </c>
      <c r="O2204">
        <v>10</v>
      </c>
      <c r="P2204">
        <v>1800</v>
      </c>
      <c r="Q2204">
        <f t="shared" si="101"/>
        <v>18000</v>
      </c>
      <c r="R2204">
        <f t="shared" si="102"/>
        <v>20160.000000000004</v>
      </c>
      <c r="S2204"/>
      <c r="T2204" s="5"/>
      <c r="U2204" s="5"/>
      <c r="V2204" s="5"/>
      <c r="W2204" s="5"/>
      <c r="X2204" s="5"/>
      <c r="Y2204" s="5"/>
      <c r="Z2204" s="5"/>
      <c r="AA2204" s="5"/>
      <c r="AB2204" s="5"/>
      <c r="AC2204" s="5"/>
      <c r="AD2204" s="5"/>
      <c r="AE2204" s="5"/>
      <c r="AF2204" s="5"/>
      <c r="AG2204" s="5"/>
      <c r="AH2204" s="5"/>
      <c r="AI2204" s="5"/>
      <c r="AJ2204" s="5"/>
      <c r="AK2204" s="5"/>
      <c r="AL2204" s="5"/>
      <c r="AM2204" s="5"/>
      <c r="AN2204" s="5"/>
      <c r="AO2204" s="5"/>
      <c r="AP2204" s="5"/>
      <c r="AQ2204" s="5"/>
      <c r="AR2204" s="5"/>
      <c r="AS2204" s="5"/>
      <c r="AT2204" s="5"/>
      <c r="AU2204" s="5"/>
      <c r="AV2204" s="5"/>
      <c r="AW2204" s="5"/>
      <c r="AX2204" s="5"/>
      <c r="AY2204" s="5"/>
      <c r="AZ2204" s="5"/>
      <c r="BA2204" s="5"/>
      <c r="BB2204" s="5"/>
      <c r="BC2204" s="5"/>
      <c r="BD2204" s="5"/>
      <c r="BE2204" s="5"/>
      <c r="BF2204" s="5"/>
      <c r="BG2204" s="5"/>
      <c r="BH2204" s="5"/>
    </row>
    <row r="2205" spans="1:60" s="2" customFormat="1" ht="15" x14ac:dyDescent="0.25">
      <c r="A2205" t="s">
        <v>4533</v>
      </c>
      <c r="B2205" t="s">
        <v>25</v>
      </c>
      <c r="C2205" t="s">
        <v>2243</v>
      </c>
      <c r="D2205" t="s">
        <v>3075</v>
      </c>
      <c r="E2205" t="s">
        <v>116</v>
      </c>
      <c r="F2205" t="s">
        <v>1605</v>
      </c>
      <c r="G2205" t="s">
        <v>3325</v>
      </c>
      <c r="H2205" t="s">
        <v>2661</v>
      </c>
      <c r="I2205" t="s">
        <v>2215</v>
      </c>
      <c r="J2205" t="s">
        <v>124</v>
      </c>
      <c r="K2205" t="s">
        <v>2195</v>
      </c>
      <c r="L2205">
        <v>0</v>
      </c>
      <c r="M2205">
        <v>796</v>
      </c>
      <c r="N2205" t="s">
        <v>10</v>
      </c>
      <c r="O2205">
        <v>10</v>
      </c>
      <c r="P2205">
        <v>2100</v>
      </c>
      <c r="Q2205">
        <f t="shared" si="101"/>
        <v>21000</v>
      </c>
      <c r="R2205">
        <f t="shared" si="102"/>
        <v>23520.000000000004</v>
      </c>
      <c r="S2205"/>
      <c r="T2205" s="5"/>
      <c r="U2205" s="5"/>
      <c r="V2205" s="5"/>
      <c r="W2205" s="5"/>
      <c r="X2205" s="5"/>
      <c r="Y2205" s="5"/>
      <c r="Z2205" s="5"/>
      <c r="AA2205" s="5"/>
      <c r="AB2205" s="5"/>
      <c r="AC2205" s="5"/>
      <c r="AD2205" s="5"/>
      <c r="AE2205" s="5"/>
      <c r="AF2205" s="5"/>
      <c r="AG2205" s="5"/>
      <c r="AH2205" s="5"/>
      <c r="AI2205" s="5"/>
      <c r="AJ2205" s="5"/>
      <c r="AK2205" s="5"/>
      <c r="AL2205" s="5"/>
      <c r="AM2205" s="5"/>
      <c r="AN2205" s="5"/>
      <c r="AO2205" s="5"/>
      <c r="AP2205" s="5"/>
      <c r="AQ2205" s="5"/>
      <c r="AR2205" s="5"/>
      <c r="AS2205" s="5"/>
      <c r="AT2205" s="5"/>
      <c r="AU2205" s="5"/>
      <c r="AV2205" s="5"/>
      <c r="AW2205" s="5"/>
      <c r="AX2205" s="5"/>
      <c r="AY2205" s="5"/>
      <c r="AZ2205" s="5"/>
      <c r="BA2205" s="5"/>
      <c r="BB2205" s="5"/>
      <c r="BC2205" s="5"/>
      <c r="BD2205" s="5"/>
      <c r="BE2205" s="5"/>
      <c r="BF2205" s="5"/>
      <c r="BG2205" s="5"/>
      <c r="BH2205" s="5"/>
    </row>
    <row r="2206" spans="1:60" s="2" customFormat="1" ht="15" x14ac:dyDescent="0.25">
      <c r="A2206" t="s">
        <v>4534</v>
      </c>
      <c r="B2206" t="s">
        <v>25</v>
      </c>
      <c r="C2206" t="s">
        <v>2243</v>
      </c>
      <c r="D2206" t="s">
        <v>3075</v>
      </c>
      <c r="E2206" t="s">
        <v>116</v>
      </c>
      <c r="F2206" t="s">
        <v>1605</v>
      </c>
      <c r="G2206" t="s">
        <v>3325</v>
      </c>
      <c r="H2206" t="s">
        <v>128</v>
      </c>
      <c r="I2206" t="s">
        <v>4651</v>
      </c>
      <c r="J2206" t="s">
        <v>124</v>
      </c>
      <c r="K2206" t="s">
        <v>2195</v>
      </c>
      <c r="L2206">
        <v>0</v>
      </c>
      <c r="M2206">
        <v>796</v>
      </c>
      <c r="N2206" t="s">
        <v>10</v>
      </c>
      <c r="O2206">
        <v>10</v>
      </c>
      <c r="P2206">
        <v>2100</v>
      </c>
      <c r="Q2206">
        <f t="shared" si="101"/>
        <v>21000</v>
      </c>
      <c r="R2206">
        <f t="shared" si="102"/>
        <v>23520.000000000004</v>
      </c>
      <c r="S2206"/>
      <c r="T2206" s="5"/>
      <c r="U2206" s="5"/>
      <c r="V2206" s="5"/>
      <c r="W2206" s="5"/>
      <c r="X2206" s="5"/>
      <c r="Y2206" s="5"/>
      <c r="Z2206" s="5"/>
      <c r="AA2206" s="5"/>
      <c r="AB2206" s="5"/>
      <c r="AC2206" s="5"/>
      <c r="AD2206" s="5"/>
      <c r="AE2206" s="5"/>
      <c r="AF2206" s="5"/>
      <c r="AG2206" s="5"/>
      <c r="AH2206" s="5"/>
      <c r="AI2206" s="5"/>
      <c r="AJ2206" s="5"/>
      <c r="AK2206" s="5"/>
      <c r="AL2206" s="5"/>
      <c r="AM2206" s="5"/>
      <c r="AN2206" s="5"/>
      <c r="AO2206" s="5"/>
      <c r="AP2206" s="5"/>
      <c r="AQ2206" s="5"/>
      <c r="AR2206" s="5"/>
      <c r="AS2206" s="5"/>
      <c r="AT2206" s="5"/>
      <c r="AU2206" s="5"/>
      <c r="AV2206" s="5"/>
      <c r="AW2206" s="5"/>
      <c r="AX2206" s="5"/>
      <c r="AY2206" s="5"/>
      <c r="AZ2206" s="5"/>
      <c r="BA2206" s="5"/>
      <c r="BB2206" s="5"/>
      <c r="BC2206" s="5"/>
      <c r="BD2206" s="5"/>
      <c r="BE2206" s="5"/>
      <c r="BF2206" s="5"/>
      <c r="BG2206" s="5"/>
      <c r="BH2206" s="5"/>
    </row>
    <row r="2207" spans="1:60" s="2" customFormat="1" ht="15" x14ac:dyDescent="0.25">
      <c r="A2207" t="s">
        <v>4535</v>
      </c>
      <c r="B2207" t="s">
        <v>25</v>
      </c>
      <c r="C2207" t="s">
        <v>2243</v>
      </c>
      <c r="D2207" t="s">
        <v>3076</v>
      </c>
      <c r="E2207" t="s">
        <v>116</v>
      </c>
      <c r="F2207" t="s">
        <v>1605</v>
      </c>
      <c r="G2207" t="s">
        <v>3325</v>
      </c>
      <c r="H2207" t="s">
        <v>613</v>
      </c>
      <c r="I2207" t="s">
        <v>2660</v>
      </c>
      <c r="J2207" t="s">
        <v>124</v>
      </c>
      <c r="K2207" t="s">
        <v>2195</v>
      </c>
      <c r="L2207">
        <v>0</v>
      </c>
      <c r="M2207">
        <v>796</v>
      </c>
      <c r="N2207" t="s">
        <v>10</v>
      </c>
      <c r="O2207">
        <v>10</v>
      </c>
      <c r="P2207">
        <v>290</v>
      </c>
      <c r="Q2207">
        <f t="shared" si="101"/>
        <v>2900</v>
      </c>
      <c r="R2207">
        <f t="shared" si="102"/>
        <v>3248.0000000000005</v>
      </c>
      <c r="S2207"/>
      <c r="T2207" s="5"/>
      <c r="U2207" s="5"/>
      <c r="V2207" s="5"/>
      <c r="W2207" s="5"/>
      <c r="X2207" s="5"/>
      <c r="Y2207" s="5"/>
      <c r="Z2207" s="5"/>
      <c r="AA2207" s="5"/>
      <c r="AB2207" s="5"/>
      <c r="AC2207" s="5"/>
      <c r="AD2207" s="5"/>
      <c r="AE2207" s="5"/>
      <c r="AF2207" s="5"/>
      <c r="AG2207" s="5"/>
      <c r="AH2207" s="5"/>
      <c r="AI2207" s="5"/>
      <c r="AJ2207" s="5"/>
      <c r="AK2207" s="5"/>
      <c r="AL2207" s="5"/>
      <c r="AM2207" s="5"/>
      <c r="AN2207" s="5"/>
      <c r="AO2207" s="5"/>
      <c r="AP2207" s="5"/>
      <c r="AQ2207" s="5"/>
      <c r="AR2207" s="5"/>
      <c r="AS2207" s="5"/>
      <c r="AT2207" s="5"/>
      <c r="AU2207" s="5"/>
      <c r="AV2207" s="5"/>
      <c r="AW2207" s="5"/>
      <c r="AX2207" s="5"/>
      <c r="AY2207" s="5"/>
      <c r="AZ2207" s="5"/>
      <c r="BA2207" s="5"/>
      <c r="BB2207" s="5"/>
      <c r="BC2207" s="5"/>
      <c r="BD2207" s="5"/>
      <c r="BE2207" s="5"/>
      <c r="BF2207" s="5"/>
      <c r="BG2207" s="5"/>
      <c r="BH2207" s="5"/>
    </row>
    <row r="2208" spans="1:60" s="2" customFormat="1" ht="15" x14ac:dyDescent="0.25">
      <c r="A2208" t="s">
        <v>4536</v>
      </c>
      <c r="B2208" t="s">
        <v>25</v>
      </c>
      <c r="C2208" t="s">
        <v>2243</v>
      </c>
      <c r="D2208" t="s">
        <v>3077</v>
      </c>
      <c r="E2208" t="s">
        <v>116</v>
      </c>
      <c r="F2208" t="s">
        <v>1605</v>
      </c>
      <c r="G2208" t="s">
        <v>3325</v>
      </c>
      <c r="H2208" t="s">
        <v>613</v>
      </c>
      <c r="I2208" t="s">
        <v>2660</v>
      </c>
      <c r="J2208" t="s">
        <v>124</v>
      </c>
      <c r="K2208" t="s">
        <v>2195</v>
      </c>
      <c r="L2208">
        <v>0</v>
      </c>
      <c r="M2208">
        <v>796</v>
      </c>
      <c r="N2208" t="s">
        <v>10</v>
      </c>
      <c r="O2208">
        <v>30</v>
      </c>
      <c r="P2208">
        <v>2500</v>
      </c>
      <c r="Q2208">
        <f t="shared" si="101"/>
        <v>75000</v>
      </c>
      <c r="R2208">
        <f t="shared" si="102"/>
        <v>84000.000000000015</v>
      </c>
      <c r="S2208"/>
      <c r="T2208" s="5"/>
      <c r="U2208" s="5"/>
      <c r="V2208" s="5"/>
      <c r="W2208" s="5"/>
      <c r="X2208" s="5"/>
      <c r="Y2208" s="5"/>
      <c r="Z2208" s="5"/>
      <c r="AA2208" s="5"/>
      <c r="AB2208" s="5"/>
      <c r="AC2208" s="5"/>
      <c r="AD2208" s="5"/>
      <c r="AE2208" s="5"/>
      <c r="AF2208" s="5"/>
      <c r="AG2208" s="5"/>
      <c r="AH2208" s="5"/>
      <c r="AI2208" s="5"/>
      <c r="AJ2208" s="5"/>
      <c r="AK2208" s="5"/>
      <c r="AL2208" s="5"/>
      <c r="AM2208" s="5"/>
      <c r="AN2208" s="5"/>
      <c r="AO2208" s="5"/>
      <c r="AP2208" s="5"/>
      <c r="AQ2208" s="5"/>
      <c r="AR2208" s="5"/>
      <c r="AS2208" s="5"/>
      <c r="AT2208" s="5"/>
      <c r="AU2208" s="5"/>
      <c r="AV2208" s="5"/>
      <c r="AW2208" s="5"/>
      <c r="AX2208" s="5"/>
      <c r="AY2208" s="5"/>
      <c r="AZ2208" s="5"/>
      <c r="BA2208" s="5"/>
      <c r="BB2208" s="5"/>
      <c r="BC2208" s="5"/>
      <c r="BD2208" s="5"/>
      <c r="BE2208" s="5"/>
      <c r="BF2208" s="5"/>
      <c r="BG2208" s="5"/>
      <c r="BH2208" s="5"/>
    </row>
    <row r="2209" spans="1:60" s="2" customFormat="1" ht="15" x14ac:dyDescent="0.25">
      <c r="A2209" t="s">
        <v>4537</v>
      </c>
      <c r="B2209" t="s">
        <v>25</v>
      </c>
      <c r="C2209" t="s">
        <v>2243</v>
      </c>
      <c r="D2209" t="s">
        <v>3078</v>
      </c>
      <c r="E2209" t="s">
        <v>116</v>
      </c>
      <c r="F2209" t="s">
        <v>1605</v>
      </c>
      <c r="G2209" t="s">
        <v>3325</v>
      </c>
      <c r="H2209" t="s">
        <v>613</v>
      </c>
      <c r="I2209" t="s">
        <v>2660</v>
      </c>
      <c r="J2209" t="s">
        <v>124</v>
      </c>
      <c r="K2209" t="s">
        <v>2195</v>
      </c>
      <c r="L2209">
        <v>0</v>
      </c>
      <c r="M2209">
        <v>796</v>
      </c>
      <c r="N2209" t="s">
        <v>10</v>
      </c>
      <c r="O2209">
        <v>30</v>
      </c>
      <c r="P2209">
        <v>324</v>
      </c>
      <c r="Q2209">
        <f t="shared" si="101"/>
        <v>9720</v>
      </c>
      <c r="R2209">
        <f t="shared" si="102"/>
        <v>10886.400000000001</v>
      </c>
      <c r="S2209"/>
      <c r="T2209" s="5"/>
      <c r="U2209" s="5"/>
      <c r="V2209" s="5"/>
      <c r="W2209" s="5"/>
      <c r="X2209" s="5"/>
      <c r="Y2209" s="5"/>
      <c r="Z2209" s="5"/>
      <c r="AA2209" s="5"/>
      <c r="AB2209" s="5"/>
      <c r="AC2209" s="5"/>
      <c r="AD2209" s="5"/>
      <c r="AE2209" s="5"/>
      <c r="AF2209" s="5"/>
      <c r="AG2209" s="5"/>
      <c r="AH2209" s="5"/>
      <c r="AI2209" s="5"/>
      <c r="AJ2209" s="5"/>
      <c r="AK2209" s="5"/>
      <c r="AL2209" s="5"/>
      <c r="AM2209" s="5"/>
      <c r="AN2209" s="5"/>
      <c r="AO2209" s="5"/>
      <c r="AP2209" s="5"/>
      <c r="AQ2209" s="5"/>
      <c r="AR2209" s="5"/>
      <c r="AS2209" s="5"/>
      <c r="AT2209" s="5"/>
      <c r="AU2209" s="5"/>
      <c r="AV2209" s="5"/>
      <c r="AW2209" s="5"/>
      <c r="AX2209" s="5"/>
      <c r="AY2209" s="5"/>
      <c r="AZ2209" s="5"/>
      <c r="BA2209" s="5"/>
      <c r="BB2209" s="5"/>
      <c r="BC2209" s="5"/>
      <c r="BD2209" s="5"/>
      <c r="BE2209" s="5"/>
      <c r="BF2209" s="5"/>
      <c r="BG2209" s="5"/>
      <c r="BH2209" s="5"/>
    </row>
    <row r="2210" spans="1:60" s="2" customFormat="1" ht="15" x14ac:dyDescent="0.25">
      <c r="A2210" t="s">
        <v>4538</v>
      </c>
      <c r="B2210" t="s">
        <v>25</v>
      </c>
      <c r="C2210" t="s">
        <v>2243</v>
      </c>
      <c r="D2210" t="s">
        <v>3079</v>
      </c>
      <c r="E2210" t="s">
        <v>116</v>
      </c>
      <c r="F2210" t="s">
        <v>1605</v>
      </c>
      <c r="G2210" t="s">
        <v>3325</v>
      </c>
      <c r="H2210" t="s">
        <v>125</v>
      </c>
      <c r="I2210" t="s">
        <v>2205</v>
      </c>
      <c r="J2210" t="s">
        <v>124</v>
      </c>
      <c r="K2210" t="s">
        <v>2195</v>
      </c>
      <c r="L2210">
        <v>0</v>
      </c>
      <c r="M2210">
        <v>796</v>
      </c>
      <c r="N2210" t="s">
        <v>10</v>
      </c>
      <c r="O2210">
        <v>15</v>
      </c>
      <c r="P2210">
        <v>2450</v>
      </c>
      <c r="Q2210">
        <f t="shared" si="101"/>
        <v>36750</v>
      </c>
      <c r="R2210">
        <f t="shared" si="102"/>
        <v>41160.000000000007</v>
      </c>
      <c r="S2210"/>
      <c r="T2210" s="5"/>
      <c r="U2210" s="5"/>
      <c r="V2210" s="5"/>
      <c r="W2210" s="5"/>
      <c r="X2210" s="5"/>
      <c r="Y2210" s="5"/>
      <c r="Z2210" s="5"/>
      <c r="AA2210" s="5"/>
      <c r="AB2210" s="5"/>
      <c r="AC2210" s="5"/>
      <c r="AD2210" s="5"/>
      <c r="AE2210" s="5"/>
      <c r="AF2210" s="5"/>
      <c r="AG2210" s="5"/>
      <c r="AH2210" s="5"/>
      <c r="AI2210" s="5"/>
      <c r="AJ2210" s="5"/>
      <c r="AK2210" s="5"/>
      <c r="AL2210" s="5"/>
      <c r="AM2210" s="5"/>
      <c r="AN2210" s="5"/>
      <c r="AO2210" s="5"/>
      <c r="AP2210" s="5"/>
      <c r="AQ2210" s="5"/>
      <c r="AR2210" s="5"/>
      <c r="AS2210" s="5"/>
      <c r="AT2210" s="5"/>
      <c r="AU2210" s="5"/>
      <c r="AV2210" s="5"/>
      <c r="AW2210" s="5"/>
      <c r="AX2210" s="5"/>
      <c r="AY2210" s="5"/>
      <c r="AZ2210" s="5"/>
      <c r="BA2210" s="5"/>
      <c r="BB2210" s="5"/>
      <c r="BC2210" s="5"/>
      <c r="BD2210" s="5"/>
      <c r="BE2210" s="5"/>
      <c r="BF2210" s="5"/>
      <c r="BG2210" s="5"/>
      <c r="BH2210" s="5"/>
    </row>
    <row r="2211" spans="1:60" s="2" customFormat="1" ht="15" x14ac:dyDescent="0.25">
      <c r="A2211" t="s">
        <v>4539</v>
      </c>
      <c r="B2211" t="s">
        <v>25</v>
      </c>
      <c r="C2211" t="s">
        <v>3080</v>
      </c>
      <c r="D2211" t="s">
        <v>3080</v>
      </c>
      <c r="E2211" t="s">
        <v>116</v>
      </c>
      <c r="F2211" t="s">
        <v>1605</v>
      </c>
      <c r="G2211" t="s">
        <v>3325</v>
      </c>
      <c r="H2211" t="s">
        <v>126</v>
      </c>
      <c r="I2211" t="s">
        <v>2185</v>
      </c>
      <c r="J2211" t="s">
        <v>124</v>
      </c>
      <c r="K2211" t="s">
        <v>2195</v>
      </c>
      <c r="L2211">
        <v>0</v>
      </c>
      <c r="M2211">
        <v>796</v>
      </c>
      <c r="N2211" t="s">
        <v>10</v>
      </c>
      <c r="O2211">
        <v>1</v>
      </c>
      <c r="P2211">
        <v>147050</v>
      </c>
      <c r="Q2211">
        <f t="shared" si="101"/>
        <v>147050</v>
      </c>
      <c r="R2211">
        <f t="shared" si="102"/>
        <v>164696.00000000003</v>
      </c>
      <c r="S2211"/>
      <c r="T2211" s="5"/>
      <c r="U2211" s="5"/>
      <c r="V2211" s="5"/>
      <c r="W2211" s="5"/>
      <c r="X2211" s="5"/>
      <c r="Y2211" s="5"/>
      <c r="Z2211" s="5"/>
      <c r="AA2211" s="5"/>
      <c r="AB2211" s="5"/>
      <c r="AC2211" s="5"/>
      <c r="AD2211" s="5"/>
      <c r="AE2211" s="5"/>
      <c r="AF2211" s="5"/>
      <c r="AG2211" s="5"/>
      <c r="AH2211" s="5"/>
      <c r="AI2211" s="5"/>
      <c r="AJ2211" s="5"/>
      <c r="AK2211" s="5"/>
      <c r="AL2211" s="5"/>
      <c r="AM2211" s="5"/>
      <c r="AN2211" s="5"/>
      <c r="AO2211" s="5"/>
      <c r="AP2211" s="5"/>
      <c r="AQ2211" s="5"/>
      <c r="AR2211" s="5"/>
      <c r="AS2211" s="5"/>
      <c r="AT2211" s="5"/>
      <c r="AU2211" s="5"/>
      <c r="AV2211" s="5"/>
      <c r="AW2211" s="5"/>
      <c r="AX2211" s="5"/>
      <c r="AY2211" s="5"/>
      <c r="AZ2211" s="5"/>
      <c r="BA2211" s="5"/>
      <c r="BB2211" s="5"/>
      <c r="BC2211" s="5"/>
      <c r="BD2211" s="5"/>
      <c r="BE2211" s="5"/>
      <c r="BF2211" s="5"/>
      <c r="BG2211" s="5"/>
      <c r="BH2211" s="5"/>
    </row>
    <row r="2212" spans="1:60" s="2" customFormat="1" ht="15" x14ac:dyDescent="0.25">
      <c r="A2212" t="s">
        <v>4540</v>
      </c>
      <c r="B2212" t="s">
        <v>25</v>
      </c>
      <c r="C2212" t="s">
        <v>3081</v>
      </c>
      <c r="D2212" t="s">
        <v>3081</v>
      </c>
      <c r="E2212" t="s">
        <v>116</v>
      </c>
      <c r="F2212" t="s">
        <v>1605</v>
      </c>
      <c r="G2212" t="s">
        <v>3325</v>
      </c>
      <c r="H2212" t="s">
        <v>613</v>
      </c>
      <c r="I2212" t="s">
        <v>2660</v>
      </c>
      <c r="J2212" t="s">
        <v>124</v>
      </c>
      <c r="K2212" t="s">
        <v>2195</v>
      </c>
      <c r="L2212">
        <v>0</v>
      </c>
      <c r="M2212">
        <v>796</v>
      </c>
      <c r="N2212" t="s">
        <v>10</v>
      </c>
      <c r="O2212">
        <v>1</v>
      </c>
      <c r="P2212">
        <v>3200</v>
      </c>
      <c r="Q2212">
        <f t="shared" si="101"/>
        <v>3200</v>
      </c>
      <c r="R2212">
        <f t="shared" si="102"/>
        <v>3584.0000000000005</v>
      </c>
      <c r="S2212"/>
      <c r="T2212" s="5"/>
      <c r="U2212" s="5"/>
      <c r="V2212" s="5"/>
      <c r="W2212" s="5"/>
      <c r="X2212" s="5"/>
      <c r="Y2212" s="5"/>
      <c r="Z2212" s="5"/>
      <c r="AA2212" s="5"/>
      <c r="AB2212" s="5"/>
      <c r="AC2212" s="5"/>
      <c r="AD2212" s="5"/>
      <c r="AE2212" s="5"/>
      <c r="AF2212" s="5"/>
      <c r="AG2212" s="5"/>
      <c r="AH2212" s="5"/>
      <c r="AI2212" s="5"/>
      <c r="AJ2212" s="5"/>
      <c r="AK2212" s="5"/>
      <c r="AL2212" s="5"/>
      <c r="AM2212" s="5"/>
      <c r="AN2212" s="5"/>
      <c r="AO2212" s="5"/>
      <c r="AP2212" s="5"/>
      <c r="AQ2212" s="5"/>
      <c r="AR2212" s="5"/>
      <c r="AS2212" s="5"/>
      <c r="AT2212" s="5"/>
      <c r="AU2212" s="5"/>
      <c r="AV2212" s="5"/>
      <c r="AW2212" s="5"/>
      <c r="AX2212" s="5"/>
      <c r="AY2212" s="5"/>
      <c r="AZ2212" s="5"/>
      <c r="BA2212" s="5"/>
      <c r="BB2212" s="5"/>
      <c r="BC2212" s="5"/>
      <c r="BD2212" s="5"/>
      <c r="BE2212" s="5"/>
      <c r="BF2212" s="5"/>
      <c r="BG2212" s="5"/>
      <c r="BH2212" s="5"/>
    </row>
    <row r="2213" spans="1:60" s="2" customFormat="1" ht="15" x14ac:dyDescent="0.25">
      <c r="A2213" t="s">
        <v>4541</v>
      </c>
      <c r="B2213" t="s">
        <v>25</v>
      </c>
      <c r="C2213" t="s">
        <v>3082</v>
      </c>
      <c r="D2213" t="s">
        <v>3082</v>
      </c>
      <c r="E2213" t="s">
        <v>116</v>
      </c>
      <c r="F2213" t="s">
        <v>1605</v>
      </c>
      <c r="G2213" t="s">
        <v>3325</v>
      </c>
      <c r="H2213" t="s">
        <v>613</v>
      </c>
      <c r="I2213" t="s">
        <v>2660</v>
      </c>
      <c r="J2213" t="s">
        <v>124</v>
      </c>
      <c r="K2213" t="s">
        <v>2195</v>
      </c>
      <c r="L2213">
        <v>0</v>
      </c>
      <c r="M2213">
        <v>796</v>
      </c>
      <c r="N2213" t="s">
        <v>10</v>
      </c>
      <c r="O2213">
        <v>1</v>
      </c>
      <c r="P2213">
        <v>81000</v>
      </c>
      <c r="Q2213">
        <f t="shared" si="101"/>
        <v>81000</v>
      </c>
      <c r="R2213">
        <f t="shared" si="102"/>
        <v>90720.000000000015</v>
      </c>
      <c r="S2213"/>
      <c r="T2213" s="5"/>
      <c r="U2213" s="5"/>
      <c r="V2213" s="5"/>
      <c r="W2213" s="5"/>
      <c r="X2213" s="5"/>
      <c r="Y2213" s="5"/>
      <c r="Z2213" s="5"/>
      <c r="AA2213" s="5"/>
      <c r="AB2213" s="5"/>
      <c r="AC2213" s="5"/>
      <c r="AD2213" s="5"/>
      <c r="AE2213" s="5"/>
      <c r="AF2213" s="5"/>
      <c r="AG2213" s="5"/>
      <c r="AH2213" s="5"/>
      <c r="AI2213" s="5"/>
      <c r="AJ2213" s="5"/>
      <c r="AK2213" s="5"/>
      <c r="AL2213" s="5"/>
      <c r="AM2213" s="5"/>
      <c r="AN2213" s="5"/>
      <c r="AO2213" s="5"/>
      <c r="AP2213" s="5"/>
      <c r="AQ2213" s="5"/>
      <c r="AR2213" s="5"/>
      <c r="AS2213" s="5"/>
      <c r="AT2213" s="5"/>
      <c r="AU2213" s="5"/>
      <c r="AV2213" s="5"/>
      <c r="AW2213" s="5"/>
      <c r="AX2213" s="5"/>
      <c r="AY2213" s="5"/>
      <c r="AZ2213" s="5"/>
      <c r="BA2213" s="5"/>
      <c r="BB2213" s="5"/>
      <c r="BC2213" s="5"/>
      <c r="BD2213" s="5"/>
      <c r="BE2213" s="5"/>
      <c r="BF2213" s="5"/>
      <c r="BG2213" s="5"/>
      <c r="BH2213" s="5"/>
    </row>
    <row r="2214" spans="1:60" s="2" customFormat="1" ht="15" x14ac:dyDescent="0.25">
      <c r="A2214" t="s">
        <v>4542</v>
      </c>
      <c r="B2214" t="s">
        <v>25</v>
      </c>
      <c r="C2214" t="s">
        <v>3083</v>
      </c>
      <c r="D2214" t="s">
        <v>3083</v>
      </c>
      <c r="E2214" t="s">
        <v>116</v>
      </c>
      <c r="F2214" t="s">
        <v>1605</v>
      </c>
      <c r="G2214" t="s">
        <v>3325</v>
      </c>
      <c r="H2214" t="s">
        <v>129</v>
      </c>
      <c r="I2214" t="s">
        <v>3327</v>
      </c>
      <c r="J2214" t="s">
        <v>124</v>
      </c>
      <c r="K2214" t="s">
        <v>2195</v>
      </c>
      <c r="L2214">
        <v>0</v>
      </c>
      <c r="M2214">
        <v>796</v>
      </c>
      <c r="N2214" t="s">
        <v>10</v>
      </c>
      <c r="O2214">
        <v>1</v>
      </c>
      <c r="P2214">
        <v>15000</v>
      </c>
      <c r="Q2214">
        <f t="shared" si="101"/>
        <v>15000</v>
      </c>
      <c r="R2214">
        <f t="shared" si="102"/>
        <v>16800</v>
      </c>
      <c r="S2214"/>
      <c r="T2214" s="5"/>
      <c r="U2214" s="5"/>
      <c r="V2214" s="5"/>
      <c r="W2214" s="5"/>
      <c r="X2214" s="5"/>
      <c r="Y2214" s="5"/>
      <c r="Z2214" s="5"/>
      <c r="AA2214" s="5"/>
      <c r="AB2214" s="5"/>
      <c r="AC2214" s="5"/>
      <c r="AD2214" s="5"/>
      <c r="AE2214" s="5"/>
      <c r="AF2214" s="5"/>
      <c r="AG2214" s="5"/>
      <c r="AH2214" s="5"/>
      <c r="AI2214" s="5"/>
      <c r="AJ2214" s="5"/>
      <c r="AK2214" s="5"/>
      <c r="AL2214" s="5"/>
      <c r="AM2214" s="5"/>
      <c r="AN2214" s="5"/>
      <c r="AO2214" s="5"/>
      <c r="AP2214" s="5"/>
      <c r="AQ2214" s="5"/>
      <c r="AR2214" s="5"/>
      <c r="AS2214" s="5"/>
      <c r="AT2214" s="5"/>
      <c r="AU2214" s="5"/>
      <c r="AV2214" s="5"/>
      <c r="AW2214" s="5"/>
      <c r="AX2214" s="5"/>
      <c r="AY2214" s="5"/>
      <c r="AZ2214" s="5"/>
      <c r="BA2214" s="5"/>
      <c r="BB2214" s="5"/>
      <c r="BC2214" s="5"/>
      <c r="BD2214" s="5"/>
      <c r="BE2214" s="5"/>
      <c r="BF2214" s="5"/>
      <c r="BG2214" s="5"/>
      <c r="BH2214" s="5"/>
    </row>
    <row r="2215" spans="1:60" s="2" customFormat="1" ht="15" x14ac:dyDescent="0.25">
      <c r="A2215" t="s">
        <v>4543</v>
      </c>
      <c r="B2215" t="s">
        <v>25</v>
      </c>
      <c r="C2215" t="s">
        <v>3083</v>
      </c>
      <c r="D2215" t="s">
        <v>3083</v>
      </c>
      <c r="E2215" t="s">
        <v>116</v>
      </c>
      <c r="F2215" t="s">
        <v>1605</v>
      </c>
      <c r="G2215" t="s">
        <v>3325</v>
      </c>
      <c r="H2215" t="s">
        <v>1488</v>
      </c>
      <c r="I2215" t="s">
        <v>3421</v>
      </c>
      <c r="J2215" t="s">
        <v>124</v>
      </c>
      <c r="K2215" t="s">
        <v>2195</v>
      </c>
      <c r="L2215">
        <v>0</v>
      </c>
      <c r="M2215">
        <v>796</v>
      </c>
      <c r="N2215" t="s">
        <v>10</v>
      </c>
      <c r="O2215">
        <v>1</v>
      </c>
      <c r="P2215">
        <v>15000</v>
      </c>
      <c r="Q2215">
        <f t="shared" si="101"/>
        <v>15000</v>
      </c>
      <c r="R2215">
        <f t="shared" si="102"/>
        <v>16800</v>
      </c>
      <c r="S2215"/>
      <c r="T2215" s="5"/>
      <c r="U2215" s="5"/>
      <c r="V2215" s="5"/>
      <c r="W2215" s="5"/>
      <c r="X2215" s="5"/>
      <c r="Y2215" s="5"/>
      <c r="Z2215" s="5"/>
      <c r="AA2215" s="5"/>
      <c r="AB2215" s="5"/>
      <c r="AC2215" s="5"/>
      <c r="AD2215" s="5"/>
      <c r="AE2215" s="5"/>
      <c r="AF2215" s="5"/>
      <c r="AG2215" s="5"/>
      <c r="AH2215" s="5"/>
      <c r="AI2215" s="5"/>
      <c r="AJ2215" s="5"/>
      <c r="AK2215" s="5"/>
      <c r="AL2215" s="5"/>
      <c r="AM2215" s="5"/>
      <c r="AN2215" s="5"/>
      <c r="AO2215" s="5"/>
      <c r="AP2215" s="5"/>
      <c r="AQ2215" s="5"/>
      <c r="AR2215" s="5"/>
      <c r="AS2215" s="5"/>
      <c r="AT2215" s="5"/>
      <c r="AU2215" s="5"/>
      <c r="AV2215" s="5"/>
      <c r="AW2215" s="5"/>
      <c r="AX2215" s="5"/>
      <c r="AY2215" s="5"/>
      <c r="AZ2215" s="5"/>
      <c r="BA2215" s="5"/>
      <c r="BB2215" s="5"/>
      <c r="BC2215" s="5"/>
      <c r="BD2215" s="5"/>
      <c r="BE2215" s="5"/>
      <c r="BF2215" s="5"/>
      <c r="BG2215" s="5"/>
      <c r="BH2215" s="5"/>
    </row>
    <row r="2216" spans="1:60" s="2" customFormat="1" ht="15" x14ac:dyDescent="0.25">
      <c r="A2216" t="s">
        <v>4544</v>
      </c>
      <c r="B2216" t="s">
        <v>25</v>
      </c>
      <c r="C2216" t="s">
        <v>3083</v>
      </c>
      <c r="D2216" t="s">
        <v>3083</v>
      </c>
      <c r="E2216" t="s">
        <v>116</v>
      </c>
      <c r="F2216" t="s">
        <v>1605</v>
      </c>
      <c r="G2216" t="s">
        <v>3325</v>
      </c>
      <c r="H2216" t="s">
        <v>146</v>
      </c>
      <c r="I2216" t="s">
        <v>615</v>
      </c>
      <c r="J2216" t="s">
        <v>124</v>
      </c>
      <c r="K2216" t="s">
        <v>2195</v>
      </c>
      <c r="L2216">
        <v>0</v>
      </c>
      <c r="M2216">
        <v>796</v>
      </c>
      <c r="N2216" t="s">
        <v>10</v>
      </c>
      <c r="O2216">
        <v>1</v>
      </c>
      <c r="P2216">
        <v>15000</v>
      </c>
      <c r="Q2216">
        <f t="shared" si="101"/>
        <v>15000</v>
      </c>
      <c r="R2216">
        <f t="shared" si="102"/>
        <v>16800</v>
      </c>
      <c r="S2216"/>
      <c r="T2216" s="5"/>
      <c r="U2216" s="5"/>
      <c r="V2216" s="5"/>
      <c r="W2216" s="5"/>
      <c r="X2216" s="5"/>
      <c r="Y2216" s="5"/>
      <c r="Z2216" s="5"/>
      <c r="AA2216" s="5"/>
      <c r="AB2216" s="5"/>
      <c r="AC2216" s="5"/>
      <c r="AD2216" s="5"/>
      <c r="AE2216" s="5"/>
      <c r="AF2216" s="5"/>
      <c r="AG2216" s="5"/>
      <c r="AH2216" s="5"/>
      <c r="AI2216" s="5"/>
      <c r="AJ2216" s="5"/>
      <c r="AK2216" s="5"/>
      <c r="AL2216" s="5"/>
      <c r="AM2216" s="5"/>
      <c r="AN2216" s="5"/>
      <c r="AO2216" s="5"/>
      <c r="AP2216" s="5"/>
      <c r="AQ2216" s="5"/>
      <c r="AR2216" s="5"/>
      <c r="AS2216" s="5"/>
      <c r="AT2216" s="5"/>
      <c r="AU2216" s="5"/>
      <c r="AV2216" s="5"/>
      <c r="AW2216" s="5"/>
      <c r="AX2216" s="5"/>
      <c r="AY2216" s="5"/>
      <c r="AZ2216" s="5"/>
      <c r="BA2216" s="5"/>
      <c r="BB2216" s="5"/>
      <c r="BC2216" s="5"/>
      <c r="BD2216" s="5"/>
      <c r="BE2216" s="5"/>
      <c r="BF2216" s="5"/>
      <c r="BG2216" s="5"/>
      <c r="BH2216" s="5"/>
    </row>
    <row r="2217" spans="1:60" s="2" customFormat="1" ht="15" x14ac:dyDescent="0.25">
      <c r="A2217" t="s">
        <v>4545</v>
      </c>
      <c r="B2217" t="s">
        <v>25</v>
      </c>
      <c r="C2217" t="s">
        <v>3084</v>
      </c>
      <c r="D2217" t="s">
        <v>3084</v>
      </c>
      <c r="E2217" t="s">
        <v>116</v>
      </c>
      <c r="F2217" t="s">
        <v>1605</v>
      </c>
      <c r="G2217" t="s">
        <v>3325</v>
      </c>
      <c r="H2217" t="s">
        <v>753</v>
      </c>
      <c r="I2217" t="s">
        <v>2212</v>
      </c>
      <c r="J2217" t="s">
        <v>124</v>
      </c>
      <c r="K2217" t="s">
        <v>2195</v>
      </c>
      <c r="L2217">
        <v>0</v>
      </c>
      <c r="M2217">
        <v>796</v>
      </c>
      <c r="N2217" t="s">
        <v>10</v>
      </c>
      <c r="O2217">
        <v>1</v>
      </c>
      <c r="P2217">
        <v>300</v>
      </c>
      <c r="Q2217">
        <f t="shared" si="101"/>
        <v>300</v>
      </c>
      <c r="R2217">
        <f t="shared" si="102"/>
        <v>336.00000000000006</v>
      </c>
      <c r="S2217"/>
      <c r="T2217" s="5"/>
      <c r="U2217" s="5"/>
      <c r="V2217" s="5"/>
      <c r="W2217" s="5"/>
      <c r="X2217" s="5"/>
      <c r="Y2217" s="5"/>
      <c r="Z2217" s="5"/>
      <c r="AA2217" s="5"/>
      <c r="AB2217" s="5"/>
      <c r="AC2217" s="5"/>
      <c r="AD2217" s="5"/>
      <c r="AE2217" s="5"/>
      <c r="AF2217" s="5"/>
      <c r="AG2217" s="5"/>
      <c r="AH2217" s="5"/>
      <c r="AI2217" s="5"/>
      <c r="AJ2217" s="5"/>
      <c r="AK2217" s="5"/>
      <c r="AL2217" s="5"/>
      <c r="AM2217" s="5"/>
      <c r="AN2217" s="5"/>
      <c r="AO2217" s="5"/>
      <c r="AP2217" s="5"/>
      <c r="AQ2217" s="5"/>
      <c r="AR2217" s="5"/>
      <c r="AS2217" s="5"/>
      <c r="AT2217" s="5"/>
      <c r="AU2217" s="5"/>
      <c r="AV2217" s="5"/>
      <c r="AW2217" s="5"/>
      <c r="AX2217" s="5"/>
      <c r="AY2217" s="5"/>
      <c r="AZ2217" s="5"/>
      <c r="BA2217" s="5"/>
      <c r="BB2217" s="5"/>
      <c r="BC2217" s="5"/>
      <c r="BD2217" s="5"/>
      <c r="BE2217" s="5"/>
      <c r="BF2217" s="5"/>
      <c r="BG2217" s="5"/>
      <c r="BH2217" s="5"/>
    </row>
    <row r="2218" spans="1:60" s="2" customFormat="1" ht="15" x14ac:dyDescent="0.25">
      <c r="A2218" t="s">
        <v>4546</v>
      </c>
      <c r="B2218" t="s">
        <v>25</v>
      </c>
      <c r="C2218" t="s">
        <v>3084</v>
      </c>
      <c r="D2218" t="s">
        <v>3084</v>
      </c>
      <c r="E2218" t="s">
        <v>116</v>
      </c>
      <c r="F2218" t="s">
        <v>1605</v>
      </c>
      <c r="G2218" t="s">
        <v>3325</v>
      </c>
      <c r="H2218" t="s">
        <v>129</v>
      </c>
      <c r="I2218" t="s">
        <v>3327</v>
      </c>
      <c r="J2218" t="s">
        <v>124</v>
      </c>
      <c r="K2218" t="s">
        <v>2195</v>
      </c>
      <c r="L2218">
        <v>0</v>
      </c>
      <c r="M2218">
        <v>796</v>
      </c>
      <c r="N2218" t="s">
        <v>10</v>
      </c>
      <c r="O2218">
        <v>1</v>
      </c>
      <c r="P2218">
        <v>30000</v>
      </c>
      <c r="Q2218">
        <f t="shared" si="101"/>
        <v>30000</v>
      </c>
      <c r="R2218">
        <f t="shared" si="102"/>
        <v>33600</v>
      </c>
      <c r="S2218"/>
      <c r="T2218" s="5"/>
      <c r="U2218" s="5"/>
      <c r="V2218" s="5"/>
      <c r="W2218" s="5"/>
      <c r="X2218" s="5"/>
      <c r="Y2218" s="5"/>
      <c r="Z2218" s="5"/>
      <c r="AA2218" s="5"/>
      <c r="AB2218" s="5"/>
      <c r="AC2218" s="5"/>
      <c r="AD2218" s="5"/>
      <c r="AE2218" s="5"/>
      <c r="AF2218" s="5"/>
      <c r="AG2218" s="5"/>
      <c r="AH2218" s="5"/>
      <c r="AI2218" s="5"/>
      <c r="AJ2218" s="5"/>
      <c r="AK2218" s="5"/>
      <c r="AL2218" s="5"/>
      <c r="AM2218" s="5"/>
      <c r="AN2218" s="5"/>
      <c r="AO2218" s="5"/>
      <c r="AP2218" s="5"/>
      <c r="AQ2218" s="5"/>
      <c r="AR2218" s="5"/>
      <c r="AS2218" s="5"/>
      <c r="AT2218" s="5"/>
      <c r="AU2218" s="5"/>
      <c r="AV2218" s="5"/>
      <c r="AW2218" s="5"/>
      <c r="AX2218" s="5"/>
      <c r="AY2218" s="5"/>
      <c r="AZ2218" s="5"/>
      <c r="BA2218" s="5"/>
      <c r="BB2218" s="5"/>
      <c r="BC2218" s="5"/>
      <c r="BD2218" s="5"/>
      <c r="BE2218" s="5"/>
      <c r="BF2218" s="5"/>
      <c r="BG2218" s="5"/>
      <c r="BH2218" s="5"/>
    </row>
    <row r="2219" spans="1:60" s="2" customFormat="1" ht="15" x14ac:dyDescent="0.25">
      <c r="A2219" t="s">
        <v>4547</v>
      </c>
      <c r="B2219" t="s">
        <v>25</v>
      </c>
      <c r="C2219" t="s">
        <v>3084</v>
      </c>
      <c r="D2219" t="s">
        <v>3084</v>
      </c>
      <c r="E2219" t="s">
        <v>116</v>
      </c>
      <c r="F2219" t="s">
        <v>1605</v>
      </c>
      <c r="G2219" t="s">
        <v>3325</v>
      </c>
      <c r="H2219" t="s">
        <v>1488</v>
      </c>
      <c r="I2219" t="s">
        <v>3421</v>
      </c>
      <c r="J2219" t="s">
        <v>124</v>
      </c>
      <c r="K2219" t="s">
        <v>2195</v>
      </c>
      <c r="L2219">
        <v>0</v>
      </c>
      <c r="M2219">
        <v>796</v>
      </c>
      <c r="N2219" t="s">
        <v>10</v>
      </c>
      <c r="O2219">
        <v>1</v>
      </c>
      <c r="P2219">
        <v>30000</v>
      </c>
      <c r="Q2219">
        <f t="shared" si="101"/>
        <v>30000</v>
      </c>
      <c r="R2219">
        <f t="shared" si="102"/>
        <v>33600</v>
      </c>
      <c r="S2219"/>
      <c r="T2219" s="5"/>
      <c r="U2219" s="5"/>
      <c r="V2219" s="5"/>
      <c r="W2219" s="5"/>
      <c r="X2219" s="5"/>
      <c r="Y2219" s="5"/>
      <c r="Z2219" s="5"/>
      <c r="AA2219" s="5"/>
      <c r="AB2219" s="5"/>
      <c r="AC2219" s="5"/>
      <c r="AD2219" s="5"/>
      <c r="AE2219" s="5"/>
      <c r="AF2219" s="5"/>
      <c r="AG2219" s="5"/>
      <c r="AH2219" s="5"/>
      <c r="AI2219" s="5"/>
      <c r="AJ2219" s="5"/>
      <c r="AK2219" s="5"/>
      <c r="AL2219" s="5"/>
      <c r="AM2219" s="5"/>
      <c r="AN2219" s="5"/>
      <c r="AO2219" s="5"/>
      <c r="AP2219" s="5"/>
      <c r="AQ2219" s="5"/>
      <c r="AR2219" s="5"/>
      <c r="AS2219" s="5"/>
      <c r="AT2219" s="5"/>
      <c r="AU2219" s="5"/>
      <c r="AV2219" s="5"/>
      <c r="AW2219" s="5"/>
      <c r="AX2219" s="5"/>
      <c r="AY2219" s="5"/>
      <c r="AZ2219" s="5"/>
      <c r="BA2219" s="5"/>
      <c r="BB2219" s="5"/>
      <c r="BC2219" s="5"/>
      <c r="BD2219" s="5"/>
      <c r="BE2219" s="5"/>
      <c r="BF2219" s="5"/>
      <c r="BG2219" s="5"/>
      <c r="BH2219" s="5"/>
    </row>
    <row r="2220" spans="1:60" s="2" customFormat="1" ht="15" x14ac:dyDescent="0.25">
      <c r="A2220" t="s">
        <v>4548</v>
      </c>
      <c r="B2220" t="s">
        <v>25</v>
      </c>
      <c r="C2220" t="s">
        <v>3084</v>
      </c>
      <c r="D2220" t="s">
        <v>3084</v>
      </c>
      <c r="E2220" t="s">
        <v>116</v>
      </c>
      <c r="F2220" t="s">
        <v>1605</v>
      </c>
      <c r="G2220" t="s">
        <v>3325</v>
      </c>
      <c r="H2220" t="s">
        <v>125</v>
      </c>
      <c r="I2220" t="s">
        <v>3329</v>
      </c>
      <c r="J2220" t="s">
        <v>124</v>
      </c>
      <c r="K2220" t="s">
        <v>2195</v>
      </c>
      <c r="L2220">
        <v>0</v>
      </c>
      <c r="M2220">
        <v>796</v>
      </c>
      <c r="N2220" t="s">
        <v>10</v>
      </c>
      <c r="O2220">
        <v>1</v>
      </c>
      <c r="P2220">
        <v>30000</v>
      </c>
      <c r="Q2220">
        <f t="shared" si="101"/>
        <v>30000</v>
      </c>
      <c r="R2220">
        <f t="shared" si="102"/>
        <v>33600</v>
      </c>
      <c r="S2220"/>
      <c r="T2220" s="5"/>
      <c r="U2220" s="5"/>
      <c r="V2220" s="5"/>
      <c r="W2220" s="5"/>
      <c r="X2220" s="5"/>
      <c r="Y2220" s="5"/>
      <c r="Z2220" s="5"/>
      <c r="AA2220" s="5"/>
      <c r="AB2220" s="5"/>
      <c r="AC2220" s="5"/>
      <c r="AD2220" s="5"/>
      <c r="AE2220" s="5"/>
      <c r="AF2220" s="5"/>
      <c r="AG2220" s="5"/>
      <c r="AH2220" s="5"/>
      <c r="AI2220" s="5"/>
      <c r="AJ2220" s="5"/>
      <c r="AK2220" s="5"/>
      <c r="AL2220" s="5"/>
      <c r="AM2220" s="5"/>
      <c r="AN2220" s="5"/>
      <c r="AO2220" s="5"/>
      <c r="AP2220" s="5"/>
      <c r="AQ2220" s="5"/>
      <c r="AR2220" s="5"/>
      <c r="AS2220" s="5"/>
      <c r="AT2220" s="5"/>
      <c r="AU2220" s="5"/>
      <c r="AV2220" s="5"/>
      <c r="AW2220" s="5"/>
      <c r="AX2220" s="5"/>
      <c r="AY2220" s="5"/>
      <c r="AZ2220" s="5"/>
      <c r="BA2220" s="5"/>
      <c r="BB2220" s="5"/>
      <c r="BC2220" s="5"/>
      <c r="BD2220" s="5"/>
      <c r="BE2220" s="5"/>
      <c r="BF2220" s="5"/>
      <c r="BG2220" s="5"/>
      <c r="BH2220" s="5"/>
    </row>
    <row r="2221" spans="1:60" s="2" customFormat="1" ht="15" x14ac:dyDescent="0.25">
      <c r="A2221" t="s">
        <v>4549</v>
      </c>
      <c r="B2221" t="s">
        <v>25</v>
      </c>
      <c r="C2221" t="s">
        <v>3084</v>
      </c>
      <c r="D2221" t="s">
        <v>3084</v>
      </c>
      <c r="E2221" t="s">
        <v>116</v>
      </c>
      <c r="F2221" t="s">
        <v>1605</v>
      </c>
      <c r="G2221" t="s">
        <v>3325</v>
      </c>
      <c r="H2221" t="s">
        <v>125</v>
      </c>
      <c r="I2221" t="s">
        <v>2206</v>
      </c>
      <c r="J2221" t="s">
        <v>124</v>
      </c>
      <c r="K2221" t="s">
        <v>2195</v>
      </c>
      <c r="L2221">
        <v>0</v>
      </c>
      <c r="M2221">
        <v>796</v>
      </c>
      <c r="N2221" t="s">
        <v>10</v>
      </c>
      <c r="O2221">
        <v>1</v>
      </c>
      <c r="P2221">
        <v>30000</v>
      </c>
      <c r="Q2221">
        <f t="shared" si="101"/>
        <v>30000</v>
      </c>
      <c r="R2221">
        <f t="shared" si="102"/>
        <v>33600</v>
      </c>
      <c r="S2221"/>
      <c r="T2221" s="5"/>
      <c r="U2221" s="5"/>
      <c r="V2221" s="5"/>
      <c r="W2221" s="5"/>
      <c r="X2221" s="5"/>
      <c r="Y2221" s="5"/>
      <c r="Z2221" s="5"/>
      <c r="AA2221" s="5"/>
      <c r="AB2221" s="5"/>
      <c r="AC2221" s="5"/>
      <c r="AD2221" s="5"/>
      <c r="AE2221" s="5"/>
      <c r="AF2221" s="5"/>
      <c r="AG2221" s="5"/>
      <c r="AH2221" s="5"/>
      <c r="AI2221" s="5"/>
      <c r="AJ2221" s="5"/>
      <c r="AK2221" s="5"/>
      <c r="AL2221" s="5"/>
      <c r="AM2221" s="5"/>
      <c r="AN2221" s="5"/>
      <c r="AO2221" s="5"/>
      <c r="AP2221" s="5"/>
      <c r="AQ2221" s="5"/>
      <c r="AR2221" s="5"/>
      <c r="AS2221" s="5"/>
      <c r="AT2221" s="5"/>
      <c r="AU2221" s="5"/>
      <c r="AV2221" s="5"/>
      <c r="AW2221" s="5"/>
      <c r="AX2221" s="5"/>
      <c r="AY2221" s="5"/>
      <c r="AZ2221" s="5"/>
      <c r="BA2221" s="5"/>
      <c r="BB2221" s="5"/>
      <c r="BC2221" s="5"/>
      <c r="BD2221" s="5"/>
      <c r="BE2221" s="5"/>
      <c r="BF2221" s="5"/>
      <c r="BG2221" s="5"/>
      <c r="BH2221" s="5"/>
    </row>
    <row r="2222" spans="1:60" s="2" customFormat="1" ht="15" x14ac:dyDescent="0.25">
      <c r="A2222" t="s">
        <v>4550</v>
      </c>
      <c r="B2222" t="s">
        <v>25</v>
      </c>
      <c r="C2222" t="s">
        <v>3084</v>
      </c>
      <c r="D2222" t="s">
        <v>3084</v>
      </c>
      <c r="E2222" t="s">
        <v>116</v>
      </c>
      <c r="F2222" t="s">
        <v>1605</v>
      </c>
      <c r="G2222" t="s">
        <v>3325</v>
      </c>
      <c r="H2222" t="s">
        <v>145</v>
      </c>
      <c r="I2222" t="s">
        <v>3330</v>
      </c>
      <c r="J2222" t="s">
        <v>124</v>
      </c>
      <c r="K2222" t="s">
        <v>2195</v>
      </c>
      <c r="L2222">
        <v>0</v>
      </c>
      <c r="M2222">
        <v>796</v>
      </c>
      <c r="N2222" t="s">
        <v>10</v>
      </c>
      <c r="O2222">
        <v>1</v>
      </c>
      <c r="P2222">
        <v>30000</v>
      </c>
      <c r="Q2222">
        <f t="shared" si="101"/>
        <v>30000</v>
      </c>
      <c r="R2222">
        <f t="shared" si="102"/>
        <v>33600</v>
      </c>
      <c r="S2222"/>
      <c r="T2222" s="5"/>
      <c r="U2222" s="5"/>
      <c r="V2222" s="5"/>
      <c r="W2222" s="5"/>
      <c r="X2222" s="5"/>
      <c r="Y2222" s="5"/>
      <c r="Z2222" s="5"/>
      <c r="AA2222" s="5"/>
      <c r="AB2222" s="5"/>
      <c r="AC2222" s="5"/>
      <c r="AD2222" s="5"/>
      <c r="AE2222" s="5"/>
      <c r="AF2222" s="5"/>
      <c r="AG2222" s="5"/>
      <c r="AH2222" s="5"/>
      <c r="AI2222" s="5"/>
      <c r="AJ2222" s="5"/>
      <c r="AK2222" s="5"/>
      <c r="AL2222" s="5"/>
      <c r="AM2222" s="5"/>
      <c r="AN2222" s="5"/>
      <c r="AO2222" s="5"/>
      <c r="AP2222" s="5"/>
      <c r="AQ2222" s="5"/>
      <c r="AR2222" s="5"/>
      <c r="AS2222" s="5"/>
      <c r="AT2222" s="5"/>
      <c r="AU2222" s="5"/>
      <c r="AV2222" s="5"/>
      <c r="AW2222" s="5"/>
      <c r="AX2222" s="5"/>
      <c r="AY2222" s="5"/>
      <c r="AZ2222" s="5"/>
      <c r="BA2222" s="5"/>
      <c r="BB2222" s="5"/>
      <c r="BC2222" s="5"/>
      <c r="BD2222" s="5"/>
      <c r="BE2222" s="5"/>
      <c r="BF2222" s="5"/>
      <c r="BG2222" s="5"/>
      <c r="BH2222" s="5"/>
    </row>
    <row r="2223" spans="1:60" s="2" customFormat="1" ht="15" x14ac:dyDescent="0.25">
      <c r="A2223" t="s">
        <v>4551</v>
      </c>
      <c r="B2223" t="s">
        <v>25</v>
      </c>
      <c r="C2223" t="s">
        <v>3084</v>
      </c>
      <c r="D2223" t="s">
        <v>3084</v>
      </c>
      <c r="E2223" t="s">
        <v>116</v>
      </c>
      <c r="F2223" t="s">
        <v>1605</v>
      </c>
      <c r="G2223" t="s">
        <v>3325</v>
      </c>
      <c r="H2223" t="s">
        <v>146</v>
      </c>
      <c r="I2223" t="s">
        <v>615</v>
      </c>
      <c r="J2223" t="s">
        <v>124</v>
      </c>
      <c r="K2223" t="s">
        <v>2195</v>
      </c>
      <c r="L2223">
        <v>0</v>
      </c>
      <c r="M2223">
        <v>796</v>
      </c>
      <c r="N2223" t="s">
        <v>10</v>
      </c>
      <c r="O2223">
        <v>1</v>
      </c>
      <c r="P2223">
        <v>30000</v>
      </c>
      <c r="Q2223">
        <f t="shared" si="101"/>
        <v>30000</v>
      </c>
      <c r="R2223">
        <f t="shared" si="102"/>
        <v>33600</v>
      </c>
      <c r="S2223"/>
      <c r="T2223" s="5"/>
      <c r="U2223" s="5"/>
      <c r="V2223" s="5"/>
      <c r="W2223" s="5"/>
      <c r="X2223" s="5"/>
      <c r="Y2223" s="5"/>
      <c r="Z2223" s="5"/>
      <c r="AA2223" s="5"/>
      <c r="AB2223" s="5"/>
      <c r="AC2223" s="5"/>
      <c r="AD2223" s="5"/>
      <c r="AE2223" s="5"/>
      <c r="AF2223" s="5"/>
      <c r="AG2223" s="5"/>
      <c r="AH2223" s="5"/>
      <c r="AI2223" s="5"/>
      <c r="AJ2223" s="5"/>
      <c r="AK2223" s="5"/>
      <c r="AL2223" s="5"/>
      <c r="AM2223" s="5"/>
      <c r="AN2223" s="5"/>
      <c r="AO2223" s="5"/>
      <c r="AP2223" s="5"/>
      <c r="AQ2223" s="5"/>
      <c r="AR2223" s="5"/>
      <c r="AS2223" s="5"/>
      <c r="AT2223" s="5"/>
      <c r="AU2223" s="5"/>
      <c r="AV2223" s="5"/>
      <c r="AW2223" s="5"/>
      <c r="AX2223" s="5"/>
      <c r="AY2223" s="5"/>
      <c r="AZ2223" s="5"/>
      <c r="BA2223" s="5"/>
      <c r="BB2223" s="5"/>
      <c r="BC2223" s="5"/>
      <c r="BD2223" s="5"/>
      <c r="BE2223" s="5"/>
      <c r="BF2223" s="5"/>
      <c r="BG2223" s="5"/>
      <c r="BH2223" s="5"/>
    </row>
    <row r="2224" spans="1:60" s="2" customFormat="1" ht="15" x14ac:dyDescent="0.25">
      <c r="A2224" t="s">
        <v>4552</v>
      </c>
      <c r="B2224" t="s">
        <v>25</v>
      </c>
      <c r="C2224" t="s">
        <v>3084</v>
      </c>
      <c r="D2224" t="s">
        <v>3084</v>
      </c>
      <c r="E2224" t="s">
        <v>116</v>
      </c>
      <c r="F2224" t="s">
        <v>1605</v>
      </c>
      <c r="G2224" t="s">
        <v>3325</v>
      </c>
      <c r="H2224" t="s">
        <v>757</v>
      </c>
      <c r="I2224" t="s">
        <v>3328</v>
      </c>
      <c r="J2224" t="s">
        <v>124</v>
      </c>
      <c r="K2224" t="s">
        <v>2195</v>
      </c>
      <c r="L2224">
        <v>0</v>
      </c>
      <c r="M2224">
        <v>796</v>
      </c>
      <c r="N2224" t="s">
        <v>10</v>
      </c>
      <c r="O2224">
        <v>1</v>
      </c>
      <c r="P2224">
        <v>30000</v>
      </c>
      <c r="Q2224">
        <f t="shared" si="101"/>
        <v>30000</v>
      </c>
      <c r="R2224">
        <f t="shared" si="102"/>
        <v>33600</v>
      </c>
      <c r="S2224"/>
      <c r="T2224" s="5"/>
      <c r="U2224" s="5"/>
      <c r="V2224" s="5"/>
      <c r="W2224" s="5"/>
      <c r="X2224" s="5"/>
      <c r="Y2224" s="5"/>
      <c r="Z2224" s="5"/>
      <c r="AA2224" s="5"/>
      <c r="AB2224" s="5"/>
      <c r="AC2224" s="5"/>
      <c r="AD2224" s="5"/>
      <c r="AE2224" s="5"/>
      <c r="AF2224" s="5"/>
      <c r="AG2224" s="5"/>
      <c r="AH2224" s="5"/>
      <c r="AI2224" s="5"/>
      <c r="AJ2224" s="5"/>
      <c r="AK2224" s="5"/>
      <c r="AL2224" s="5"/>
      <c r="AM2224" s="5"/>
      <c r="AN2224" s="5"/>
      <c r="AO2224" s="5"/>
      <c r="AP2224" s="5"/>
      <c r="AQ2224" s="5"/>
      <c r="AR2224" s="5"/>
      <c r="AS2224" s="5"/>
      <c r="AT2224" s="5"/>
      <c r="AU2224" s="5"/>
      <c r="AV2224" s="5"/>
      <c r="AW2224" s="5"/>
      <c r="AX2224" s="5"/>
      <c r="AY2224" s="5"/>
      <c r="AZ2224" s="5"/>
      <c r="BA2224" s="5"/>
      <c r="BB2224" s="5"/>
      <c r="BC2224" s="5"/>
      <c r="BD2224" s="5"/>
      <c r="BE2224" s="5"/>
      <c r="BF2224" s="5"/>
      <c r="BG2224" s="5"/>
      <c r="BH2224" s="5"/>
    </row>
    <row r="2225" spans="1:60" s="2" customFormat="1" ht="15" x14ac:dyDescent="0.25">
      <c r="A2225" t="s">
        <v>4553</v>
      </c>
      <c r="B2225" t="s">
        <v>25</v>
      </c>
      <c r="C2225" t="s">
        <v>3085</v>
      </c>
      <c r="D2225" t="s">
        <v>3085</v>
      </c>
      <c r="E2225" t="s">
        <v>116</v>
      </c>
      <c r="F2225" t="s">
        <v>1605</v>
      </c>
      <c r="G2225" t="s">
        <v>3325</v>
      </c>
      <c r="H2225" t="s">
        <v>613</v>
      </c>
      <c r="I2225" t="s">
        <v>2660</v>
      </c>
      <c r="J2225" t="s">
        <v>124</v>
      </c>
      <c r="K2225" t="s">
        <v>2195</v>
      </c>
      <c r="L2225">
        <v>0</v>
      </c>
      <c r="M2225">
        <v>796</v>
      </c>
      <c r="N2225" t="s">
        <v>10</v>
      </c>
      <c r="O2225">
        <v>2</v>
      </c>
      <c r="P2225">
        <v>9000</v>
      </c>
      <c r="Q2225">
        <f t="shared" si="101"/>
        <v>18000</v>
      </c>
      <c r="R2225">
        <f t="shared" si="102"/>
        <v>20160.000000000004</v>
      </c>
      <c r="S2225"/>
      <c r="T2225" s="5"/>
      <c r="U2225" s="5"/>
      <c r="V2225" s="5"/>
      <c r="W2225" s="5"/>
      <c r="X2225" s="5"/>
      <c r="Y2225" s="5"/>
      <c r="Z2225" s="5"/>
      <c r="AA2225" s="5"/>
      <c r="AB2225" s="5"/>
      <c r="AC2225" s="5"/>
      <c r="AD2225" s="5"/>
      <c r="AE2225" s="5"/>
      <c r="AF2225" s="5"/>
      <c r="AG2225" s="5"/>
      <c r="AH2225" s="5"/>
      <c r="AI2225" s="5"/>
      <c r="AJ2225" s="5"/>
      <c r="AK2225" s="5"/>
      <c r="AL2225" s="5"/>
      <c r="AM2225" s="5"/>
      <c r="AN2225" s="5"/>
      <c r="AO2225" s="5"/>
      <c r="AP2225" s="5"/>
      <c r="AQ2225" s="5"/>
      <c r="AR2225" s="5"/>
      <c r="AS2225" s="5"/>
      <c r="AT2225" s="5"/>
      <c r="AU2225" s="5"/>
      <c r="AV2225" s="5"/>
      <c r="AW2225" s="5"/>
      <c r="AX2225" s="5"/>
      <c r="AY2225" s="5"/>
      <c r="AZ2225" s="5"/>
      <c r="BA2225" s="5"/>
      <c r="BB2225" s="5"/>
      <c r="BC2225" s="5"/>
      <c r="BD2225" s="5"/>
      <c r="BE2225" s="5"/>
      <c r="BF2225" s="5"/>
      <c r="BG2225" s="5"/>
      <c r="BH2225" s="5"/>
    </row>
    <row r="2226" spans="1:60" s="2" customFormat="1" ht="15" x14ac:dyDescent="0.25">
      <c r="A2226" t="s">
        <v>4554</v>
      </c>
      <c r="B2226" t="s">
        <v>25</v>
      </c>
      <c r="C2226" t="s">
        <v>3086</v>
      </c>
      <c r="D2226" t="s">
        <v>3086</v>
      </c>
      <c r="E2226" t="s">
        <v>116</v>
      </c>
      <c r="F2226" t="s">
        <v>1605</v>
      </c>
      <c r="G2226" t="s">
        <v>3325</v>
      </c>
      <c r="H2226" t="s">
        <v>125</v>
      </c>
      <c r="I2226" t="s">
        <v>2205</v>
      </c>
      <c r="J2226" t="s">
        <v>124</v>
      </c>
      <c r="K2226" t="s">
        <v>2195</v>
      </c>
      <c r="L2226">
        <v>0</v>
      </c>
      <c r="M2226">
        <v>796</v>
      </c>
      <c r="N2226" t="s">
        <v>10</v>
      </c>
      <c r="O2226">
        <v>4</v>
      </c>
      <c r="P2226">
        <v>4000</v>
      </c>
      <c r="Q2226">
        <f t="shared" si="101"/>
        <v>16000</v>
      </c>
      <c r="R2226">
        <f t="shared" si="102"/>
        <v>17920</v>
      </c>
      <c r="S2226"/>
      <c r="T2226" s="5"/>
      <c r="U2226" s="5"/>
      <c r="V2226" s="5"/>
      <c r="W2226" s="5"/>
      <c r="X2226" s="5"/>
      <c r="Y2226" s="5"/>
      <c r="Z2226" s="5"/>
      <c r="AA2226" s="5"/>
      <c r="AB2226" s="5"/>
      <c r="AC2226" s="5"/>
      <c r="AD2226" s="5"/>
      <c r="AE2226" s="5"/>
      <c r="AF2226" s="5"/>
      <c r="AG2226" s="5"/>
      <c r="AH2226" s="5"/>
      <c r="AI2226" s="5"/>
      <c r="AJ2226" s="5"/>
      <c r="AK2226" s="5"/>
      <c r="AL2226" s="5"/>
      <c r="AM2226" s="5"/>
      <c r="AN2226" s="5"/>
      <c r="AO2226" s="5"/>
      <c r="AP2226" s="5"/>
      <c r="AQ2226" s="5"/>
      <c r="AR2226" s="5"/>
      <c r="AS2226" s="5"/>
      <c r="AT2226" s="5"/>
      <c r="AU2226" s="5"/>
      <c r="AV2226" s="5"/>
      <c r="AW2226" s="5"/>
      <c r="AX2226" s="5"/>
      <c r="AY2226" s="5"/>
      <c r="AZ2226" s="5"/>
      <c r="BA2226" s="5"/>
      <c r="BB2226" s="5"/>
      <c r="BC2226" s="5"/>
      <c r="BD2226" s="5"/>
      <c r="BE2226" s="5"/>
      <c r="BF2226" s="5"/>
      <c r="BG2226" s="5"/>
      <c r="BH2226" s="5"/>
    </row>
    <row r="2227" spans="1:60" s="2" customFormat="1" ht="15" x14ac:dyDescent="0.25">
      <c r="A2227" t="s">
        <v>4555</v>
      </c>
      <c r="B2227" t="s">
        <v>25</v>
      </c>
      <c r="C2227" t="s">
        <v>3087</v>
      </c>
      <c r="D2227" t="s">
        <v>3088</v>
      </c>
      <c r="E2227" t="s">
        <v>116</v>
      </c>
      <c r="F2227" t="s">
        <v>1605</v>
      </c>
      <c r="G2227" t="s">
        <v>3325</v>
      </c>
      <c r="H2227" t="s">
        <v>613</v>
      </c>
      <c r="I2227" t="s">
        <v>3333</v>
      </c>
      <c r="J2227" t="s">
        <v>124</v>
      </c>
      <c r="K2227" t="s">
        <v>2195</v>
      </c>
      <c r="L2227">
        <v>0</v>
      </c>
      <c r="M2227">
        <v>796</v>
      </c>
      <c r="N2227" t="s">
        <v>10</v>
      </c>
      <c r="O2227">
        <v>8</v>
      </c>
      <c r="P2227">
        <v>200</v>
      </c>
      <c r="Q2227">
        <f t="shared" si="101"/>
        <v>1600</v>
      </c>
      <c r="R2227">
        <f t="shared" si="102"/>
        <v>1792.0000000000002</v>
      </c>
      <c r="S2227"/>
      <c r="T2227" s="5"/>
      <c r="U2227" s="5"/>
      <c r="V2227" s="5"/>
      <c r="W2227" s="5"/>
      <c r="X2227" s="5"/>
      <c r="Y2227" s="5"/>
      <c r="Z2227" s="5"/>
      <c r="AA2227" s="5"/>
      <c r="AB2227" s="5"/>
      <c r="AC2227" s="5"/>
      <c r="AD2227" s="5"/>
      <c r="AE2227" s="5"/>
      <c r="AF2227" s="5"/>
      <c r="AG2227" s="5"/>
      <c r="AH2227" s="5"/>
      <c r="AI2227" s="5"/>
      <c r="AJ2227" s="5"/>
      <c r="AK2227" s="5"/>
      <c r="AL2227" s="5"/>
      <c r="AM2227" s="5"/>
      <c r="AN2227" s="5"/>
      <c r="AO2227" s="5"/>
      <c r="AP2227" s="5"/>
      <c r="AQ2227" s="5"/>
      <c r="AR2227" s="5"/>
      <c r="AS2227" s="5"/>
      <c r="AT2227" s="5"/>
      <c r="AU2227" s="5"/>
      <c r="AV2227" s="5"/>
      <c r="AW2227" s="5"/>
      <c r="AX2227" s="5"/>
      <c r="AY2227" s="5"/>
      <c r="AZ2227" s="5"/>
      <c r="BA2227" s="5"/>
      <c r="BB2227" s="5"/>
      <c r="BC2227" s="5"/>
      <c r="BD2227" s="5"/>
      <c r="BE2227" s="5"/>
      <c r="BF2227" s="5"/>
      <c r="BG2227" s="5"/>
      <c r="BH2227" s="5"/>
    </row>
    <row r="2228" spans="1:60" s="2" customFormat="1" ht="15" x14ac:dyDescent="0.25">
      <c r="A2228" t="s">
        <v>4556</v>
      </c>
      <c r="B2228" t="s">
        <v>25</v>
      </c>
      <c r="C2228" t="s">
        <v>3087</v>
      </c>
      <c r="D2228" t="s">
        <v>3089</v>
      </c>
      <c r="E2228" t="s">
        <v>116</v>
      </c>
      <c r="F2228" t="s">
        <v>1605</v>
      </c>
      <c r="G2228" t="s">
        <v>3325</v>
      </c>
      <c r="H2228" t="s">
        <v>613</v>
      </c>
      <c r="I2228" t="s">
        <v>2660</v>
      </c>
      <c r="J2228" t="s">
        <v>124</v>
      </c>
      <c r="K2228" t="s">
        <v>2195</v>
      </c>
      <c r="L2228">
        <v>0</v>
      </c>
      <c r="M2228">
        <v>796</v>
      </c>
      <c r="N2228" t="s">
        <v>10</v>
      </c>
      <c r="O2228">
        <v>15</v>
      </c>
      <c r="P2228">
        <v>150</v>
      </c>
      <c r="Q2228">
        <f t="shared" si="101"/>
        <v>2250</v>
      </c>
      <c r="R2228">
        <f t="shared" si="102"/>
        <v>2520.0000000000005</v>
      </c>
      <c r="S2228"/>
      <c r="T2228" s="5"/>
      <c r="U2228" s="5"/>
      <c r="V2228" s="5"/>
      <c r="W2228" s="5"/>
      <c r="X2228" s="5"/>
      <c r="Y2228" s="5"/>
      <c r="Z2228" s="5"/>
      <c r="AA2228" s="5"/>
      <c r="AB2228" s="5"/>
      <c r="AC2228" s="5"/>
      <c r="AD2228" s="5"/>
      <c r="AE2228" s="5"/>
      <c r="AF2228" s="5"/>
      <c r="AG2228" s="5"/>
      <c r="AH2228" s="5"/>
      <c r="AI2228" s="5"/>
      <c r="AJ2228" s="5"/>
      <c r="AK2228" s="5"/>
      <c r="AL2228" s="5"/>
      <c r="AM2228" s="5"/>
      <c r="AN2228" s="5"/>
      <c r="AO2228" s="5"/>
      <c r="AP2228" s="5"/>
      <c r="AQ2228" s="5"/>
      <c r="AR2228" s="5"/>
      <c r="AS2228" s="5"/>
      <c r="AT2228" s="5"/>
      <c r="AU2228" s="5"/>
      <c r="AV2228" s="5"/>
      <c r="AW2228" s="5"/>
      <c r="AX2228" s="5"/>
      <c r="AY2228" s="5"/>
      <c r="AZ2228" s="5"/>
      <c r="BA2228" s="5"/>
      <c r="BB2228" s="5"/>
      <c r="BC2228" s="5"/>
      <c r="BD2228" s="5"/>
      <c r="BE2228" s="5"/>
      <c r="BF2228" s="5"/>
      <c r="BG2228" s="5"/>
      <c r="BH2228" s="5"/>
    </row>
    <row r="2229" spans="1:60" s="2" customFormat="1" ht="15" x14ac:dyDescent="0.25">
      <c r="A2229" t="s">
        <v>4557</v>
      </c>
      <c r="B2229" t="s">
        <v>25</v>
      </c>
      <c r="C2229" t="s">
        <v>2671</v>
      </c>
      <c r="D2229" t="s">
        <v>2671</v>
      </c>
      <c r="E2229" t="s">
        <v>116</v>
      </c>
      <c r="F2229" t="s">
        <v>1605</v>
      </c>
      <c r="G2229" t="s">
        <v>3325</v>
      </c>
      <c r="H2229" t="s">
        <v>125</v>
      </c>
      <c r="I2229" t="s">
        <v>2206</v>
      </c>
      <c r="J2229" t="s">
        <v>124</v>
      </c>
      <c r="K2229" t="s">
        <v>2195</v>
      </c>
      <c r="L2229">
        <v>0</v>
      </c>
      <c r="M2229">
        <v>796</v>
      </c>
      <c r="N2229" t="s">
        <v>10</v>
      </c>
      <c r="O2229">
        <v>1</v>
      </c>
      <c r="P2229">
        <v>5000</v>
      </c>
      <c r="Q2229">
        <f t="shared" si="101"/>
        <v>5000</v>
      </c>
      <c r="R2229">
        <f t="shared" si="102"/>
        <v>5600.0000000000009</v>
      </c>
      <c r="S2229"/>
      <c r="T2229" s="5"/>
      <c r="U2229" s="5"/>
      <c r="V2229" s="5"/>
      <c r="W2229" s="5"/>
      <c r="X2229" s="5"/>
      <c r="Y2229" s="5"/>
      <c r="Z2229" s="5"/>
      <c r="AA2229" s="5"/>
      <c r="AB2229" s="5"/>
      <c r="AC2229" s="5"/>
      <c r="AD2229" s="5"/>
      <c r="AE2229" s="5"/>
      <c r="AF2229" s="5"/>
      <c r="AG2229" s="5"/>
      <c r="AH2229" s="5"/>
      <c r="AI2229" s="5"/>
      <c r="AJ2229" s="5"/>
      <c r="AK2229" s="5"/>
      <c r="AL2229" s="5"/>
      <c r="AM2229" s="5"/>
      <c r="AN2229" s="5"/>
      <c r="AO2229" s="5"/>
      <c r="AP2229" s="5"/>
      <c r="AQ2229" s="5"/>
      <c r="AR2229" s="5"/>
      <c r="AS2229" s="5"/>
      <c r="AT2229" s="5"/>
      <c r="AU2229" s="5"/>
      <c r="AV2229" s="5"/>
      <c r="AW2229" s="5"/>
      <c r="AX2229" s="5"/>
      <c r="AY2229" s="5"/>
      <c r="AZ2229" s="5"/>
      <c r="BA2229" s="5"/>
      <c r="BB2229" s="5"/>
      <c r="BC2229" s="5"/>
      <c r="BD2229" s="5"/>
      <c r="BE2229" s="5"/>
      <c r="BF2229" s="5"/>
      <c r="BG2229" s="5"/>
      <c r="BH2229" s="5"/>
    </row>
    <row r="2230" spans="1:60" s="2" customFormat="1" ht="15" x14ac:dyDescent="0.25">
      <c r="A2230" t="s">
        <v>4558</v>
      </c>
      <c r="B2230" t="s">
        <v>25</v>
      </c>
      <c r="C2230" t="s">
        <v>2253</v>
      </c>
      <c r="D2230" t="s">
        <v>3090</v>
      </c>
      <c r="E2230" t="s">
        <v>116</v>
      </c>
      <c r="F2230" t="s">
        <v>1605</v>
      </c>
      <c r="G2230" t="s">
        <v>3325</v>
      </c>
      <c r="H2230" t="s">
        <v>129</v>
      </c>
      <c r="I2230" t="s">
        <v>3327</v>
      </c>
      <c r="J2230" t="s">
        <v>124</v>
      </c>
      <c r="K2230" t="s">
        <v>2195</v>
      </c>
      <c r="L2230">
        <v>0</v>
      </c>
      <c r="M2230">
        <v>796</v>
      </c>
      <c r="N2230" t="s">
        <v>10</v>
      </c>
      <c r="O2230">
        <v>8</v>
      </c>
      <c r="P2230">
        <v>35000</v>
      </c>
      <c r="Q2230">
        <f t="shared" si="101"/>
        <v>280000</v>
      </c>
      <c r="R2230">
        <f t="shared" si="102"/>
        <v>313600.00000000006</v>
      </c>
      <c r="S2230"/>
      <c r="T2230" s="5"/>
      <c r="U2230" s="5"/>
      <c r="V2230" s="5"/>
      <c r="W2230" s="5"/>
      <c r="X2230" s="5"/>
      <c r="Y2230" s="5"/>
      <c r="Z2230" s="5"/>
      <c r="AA2230" s="5"/>
      <c r="AB2230" s="5"/>
      <c r="AC2230" s="5"/>
      <c r="AD2230" s="5"/>
      <c r="AE2230" s="5"/>
      <c r="AF2230" s="5"/>
      <c r="AG2230" s="5"/>
      <c r="AH2230" s="5"/>
      <c r="AI2230" s="5"/>
      <c r="AJ2230" s="5"/>
      <c r="AK2230" s="5"/>
      <c r="AL2230" s="5"/>
      <c r="AM2230" s="5"/>
      <c r="AN2230" s="5"/>
      <c r="AO2230" s="5"/>
      <c r="AP2230" s="5"/>
      <c r="AQ2230" s="5"/>
      <c r="AR2230" s="5"/>
      <c r="AS2230" s="5"/>
      <c r="AT2230" s="5"/>
      <c r="AU2230" s="5"/>
      <c r="AV2230" s="5"/>
      <c r="AW2230" s="5"/>
      <c r="AX2230" s="5"/>
      <c r="AY2230" s="5"/>
      <c r="AZ2230" s="5"/>
      <c r="BA2230" s="5"/>
      <c r="BB2230" s="5"/>
      <c r="BC2230" s="5"/>
      <c r="BD2230" s="5"/>
      <c r="BE2230" s="5"/>
      <c r="BF2230" s="5"/>
      <c r="BG2230" s="5"/>
      <c r="BH2230" s="5"/>
    </row>
    <row r="2231" spans="1:60" s="2" customFormat="1" ht="15" x14ac:dyDescent="0.25">
      <c r="A2231" t="s">
        <v>4559</v>
      </c>
      <c r="B2231" t="s">
        <v>25</v>
      </c>
      <c r="C2231" t="s">
        <v>2253</v>
      </c>
      <c r="D2231" t="s">
        <v>3090</v>
      </c>
      <c r="E2231" t="s">
        <v>116</v>
      </c>
      <c r="F2231" t="s">
        <v>1605</v>
      </c>
      <c r="G2231" t="s">
        <v>3325</v>
      </c>
      <c r="H2231" t="s">
        <v>130</v>
      </c>
      <c r="I2231" t="s">
        <v>2199</v>
      </c>
      <c r="J2231" t="s">
        <v>124</v>
      </c>
      <c r="K2231" t="s">
        <v>2195</v>
      </c>
      <c r="L2231">
        <v>0</v>
      </c>
      <c r="M2231">
        <v>796</v>
      </c>
      <c r="N2231" t="s">
        <v>10</v>
      </c>
      <c r="O2231">
        <v>8</v>
      </c>
      <c r="P2231">
        <v>35000</v>
      </c>
      <c r="Q2231">
        <f t="shared" si="101"/>
        <v>280000</v>
      </c>
      <c r="R2231">
        <f t="shared" si="102"/>
        <v>313600.00000000006</v>
      </c>
      <c r="S2231"/>
      <c r="T2231" s="5"/>
      <c r="U2231" s="5"/>
      <c r="V2231" s="5"/>
      <c r="W2231" s="5"/>
      <c r="X2231" s="5"/>
      <c r="Y2231" s="5"/>
      <c r="Z2231" s="5"/>
      <c r="AA2231" s="5"/>
      <c r="AB2231" s="5"/>
      <c r="AC2231" s="5"/>
      <c r="AD2231" s="5"/>
      <c r="AE2231" s="5"/>
      <c r="AF2231" s="5"/>
      <c r="AG2231" s="5"/>
      <c r="AH2231" s="5"/>
      <c r="AI2231" s="5"/>
      <c r="AJ2231" s="5"/>
      <c r="AK2231" s="5"/>
      <c r="AL2231" s="5"/>
      <c r="AM2231" s="5"/>
      <c r="AN2231" s="5"/>
      <c r="AO2231" s="5"/>
      <c r="AP2231" s="5"/>
      <c r="AQ2231" s="5"/>
      <c r="AR2231" s="5"/>
      <c r="AS2231" s="5"/>
      <c r="AT2231" s="5"/>
      <c r="AU2231" s="5"/>
      <c r="AV2231" s="5"/>
      <c r="AW2231" s="5"/>
      <c r="AX2231" s="5"/>
      <c r="AY2231" s="5"/>
      <c r="AZ2231" s="5"/>
      <c r="BA2231" s="5"/>
      <c r="BB2231" s="5"/>
      <c r="BC2231" s="5"/>
      <c r="BD2231" s="5"/>
      <c r="BE2231" s="5"/>
      <c r="BF2231" s="5"/>
      <c r="BG2231" s="5"/>
      <c r="BH2231" s="5"/>
    </row>
    <row r="2232" spans="1:60" s="2" customFormat="1" ht="15" x14ac:dyDescent="0.25">
      <c r="A2232" t="s">
        <v>4560</v>
      </c>
      <c r="B2232" t="s">
        <v>25</v>
      </c>
      <c r="C2232" t="s">
        <v>2253</v>
      </c>
      <c r="D2232" t="s">
        <v>3090</v>
      </c>
      <c r="E2232" t="s">
        <v>116</v>
      </c>
      <c r="F2232" t="s">
        <v>1605</v>
      </c>
      <c r="G2232" t="s">
        <v>3325</v>
      </c>
      <c r="H2232" t="s">
        <v>133</v>
      </c>
      <c r="I2232" t="s">
        <v>3334</v>
      </c>
      <c r="J2232" t="s">
        <v>124</v>
      </c>
      <c r="K2232" t="s">
        <v>2195</v>
      </c>
      <c r="L2232">
        <v>0</v>
      </c>
      <c r="M2232">
        <v>796</v>
      </c>
      <c r="N2232" t="s">
        <v>10</v>
      </c>
      <c r="O2232">
        <v>4</v>
      </c>
      <c r="P2232">
        <v>35000</v>
      </c>
      <c r="Q2232">
        <f t="shared" si="101"/>
        <v>140000</v>
      </c>
      <c r="R2232">
        <f t="shared" si="102"/>
        <v>156800.00000000003</v>
      </c>
      <c r="S2232"/>
      <c r="T2232" s="5"/>
      <c r="U2232" s="5"/>
      <c r="V2232" s="5"/>
      <c r="W2232" s="5"/>
      <c r="X2232" s="5"/>
      <c r="Y2232" s="5"/>
      <c r="Z2232" s="5"/>
      <c r="AA2232" s="5"/>
      <c r="AB2232" s="5"/>
      <c r="AC2232" s="5"/>
      <c r="AD2232" s="5"/>
      <c r="AE2232" s="5"/>
      <c r="AF2232" s="5"/>
      <c r="AG2232" s="5"/>
      <c r="AH2232" s="5"/>
      <c r="AI2232" s="5"/>
      <c r="AJ2232" s="5"/>
      <c r="AK2232" s="5"/>
      <c r="AL2232" s="5"/>
      <c r="AM2232" s="5"/>
      <c r="AN2232" s="5"/>
      <c r="AO2232" s="5"/>
      <c r="AP2232" s="5"/>
      <c r="AQ2232" s="5"/>
      <c r="AR2232" s="5"/>
      <c r="AS2232" s="5"/>
      <c r="AT2232" s="5"/>
      <c r="AU2232" s="5"/>
      <c r="AV2232" s="5"/>
      <c r="AW2232" s="5"/>
      <c r="AX2232" s="5"/>
      <c r="AY2232" s="5"/>
      <c r="AZ2232" s="5"/>
      <c r="BA2232" s="5"/>
      <c r="BB2232" s="5"/>
      <c r="BC2232" s="5"/>
      <c r="BD2232" s="5"/>
      <c r="BE2232" s="5"/>
      <c r="BF2232" s="5"/>
      <c r="BG2232" s="5"/>
      <c r="BH2232" s="5"/>
    </row>
    <row r="2233" spans="1:60" s="2" customFormat="1" ht="15" x14ac:dyDescent="0.25">
      <c r="A2233" t="s">
        <v>4561</v>
      </c>
      <c r="B2233" t="s">
        <v>25</v>
      </c>
      <c r="C2233" t="s">
        <v>2253</v>
      </c>
      <c r="D2233" t="s">
        <v>3090</v>
      </c>
      <c r="E2233" t="s">
        <v>116</v>
      </c>
      <c r="F2233" t="s">
        <v>1605</v>
      </c>
      <c r="G2233" t="s">
        <v>3325</v>
      </c>
      <c r="H2233" t="s">
        <v>125</v>
      </c>
      <c r="I2233" t="s">
        <v>3329</v>
      </c>
      <c r="J2233" t="s">
        <v>124</v>
      </c>
      <c r="K2233" t="s">
        <v>2195</v>
      </c>
      <c r="L2233">
        <v>0</v>
      </c>
      <c r="M2233">
        <v>796</v>
      </c>
      <c r="N2233" t="s">
        <v>10</v>
      </c>
      <c r="O2233">
        <v>6</v>
      </c>
      <c r="P2233">
        <v>35000</v>
      </c>
      <c r="Q2233">
        <f t="shared" si="101"/>
        <v>210000</v>
      </c>
      <c r="R2233">
        <f t="shared" si="102"/>
        <v>235200.00000000003</v>
      </c>
      <c r="S2233"/>
      <c r="T2233" s="5"/>
      <c r="U2233" s="5"/>
      <c r="V2233" s="5"/>
      <c r="W2233" s="5"/>
      <c r="X2233" s="5"/>
      <c r="Y2233" s="5"/>
      <c r="Z2233" s="5"/>
      <c r="AA2233" s="5"/>
      <c r="AB2233" s="5"/>
      <c r="AC2233" s="5"/>
      <c r="AD2233" s="5"/>
      <c r="AE2233" s="5"/>
      <c r="AF2233" s="5"/>
      <c r="AG2233" s="5"/>
      <c r="AH2233" s="5"/>
      <c r="AI2233" s="5"/>
      <c r="AJ2233" s="5"/>
      <c r="AK2233" s="5"/>
      <c r="AL2233" s="5"/>
      <c r="AM2233" s="5"/>
      <c r="AN2233" s="5"/>
      <c r="AO2233" s="5"/>
      <c r="AP2233" s="5"/>
      <c r="AQ2233" s="5"/>
      <c r="AR2233" s="5"/>
      <c r="AS2233" s="5"/>
      <c r="AT2233" s="5"/>
      <c r="AU2233" s="5"/>
      <c r="AV2233" s="5"/>
      <c r="AW2233" s="5"/>
      <c r="AX2233" s="5"/>
      <c r="AY2233" s="5"/>
      <c r="AZ2233" s="5"/>
      <c r="BA2233" s="5"/>
      <c r="BB2233" s="5"/>
      <c r="BC2233" s="5"/>
      <c r="BD2233" s="5"/>
      <c r="BE2233" s="5"/>
      <c r="BF2233" s="5"/>
      <c r="BG2233" s="5"/>
      <c r="BH2233" s="5"/>
    </row>
    <row r="2234" spans="1:60" s="2" customFormat="1" ht="15" x14ac:dyDescent="0.25">
      <c r="A2234" t="s">
        <v>4562</v>
      </c>
      <c r="B2234" t="s">
        <v>25</v>
      </c>
      <c r="C2234" t="s">
        <v>2253</v>
      </c>
      <c r="D2234" t="s">
        <v>3090</v>
      </c>
      <c r="E2234" t="s">
        <v>116</v>
      </c>
      <c r="F2234" t="s">
        <v>1605</v>
      </c>
      <c r="G2234" t="s">
        <v>3325</v>
      </c>
      <c r="H2234" t="s">
        <v>880</v>
      </c>
      <c r="I2234" t="s">
        <v>3332</v>
      </c>
      <c r="J2234" t="s">
        <v>124</v>
      </c>
      <c r="K2234" t="s">
        <v>2195</v>
      </c>
      <c r="L2234">
        <v>0</v>
      </c>
      <c r="M2234">
        <v>796</v>
      </c>
      <c r="N2234" t="s">
        <v>10</v>
      </c>
      <c r="O2234">
        <v>6</v>
      </c>
      <c r="P2234">
        <v>35000</v>
      </c>
      <c r="Q2234">
        <f t="shared" si="101"/>
        <v>210000</v>
      </c>
      <c r="R2234">
        <f t="shared" si="102"/>
        <v>235200.00000000003</v>
      </c>
      <c r="S2234"/>
      <c r="T2234" s="5"/>
      <c r="U2234" s="5"/>
      <c r="V2234" s="5"/>
      <c r="W2234" s="5"/>
      <c r="X2234" s="5"/>
      <c r="Y2234" s="5"/>
      <c r="Z2234" s="5"/>
      <c r="AA2234" s="5"/>
      <c r="AB2234" s="5"/>
      <c r="AC2234" s="5"/>
      <c r="AD2234" s="5"/>
      <c r="AE2234" s="5"/>
      <c r="AF2234" s="5"/>
      <c r="AG2234" s="5"/>
      <c r="AH2234" s="5"/>
      <c r="AI2234" s="5"/>
      <c r="AJ2234" s="5"/>
      <c r="AK2234" s="5"/>
      <c r="AL2234" s="5"/>
      <c r="AM2234" s="5"/>
      <c r="AN2234" s="5"/>
      <c r="AO2234" s="5"/>
      <c r="AP2234" s="5"/>
      <c r="AQ2234" s="5"/>
      <c r="AR2234" s="5"/>
      <c r="AS2234" s="5"/>
      <c r="AT2234" s="5"/>
      <c r="AU2234" s="5"/>
      <c r="AV2234" s="5"/>
      <c r="AW2234" s="5"/>
      <c r="AX2234" s="5"/>
      <c r="AY2234" s="5"/>
      <c r="AZ2234" s="5"/>
      <c r="BA2234" s="5"/>
      <c r="BB2234" s="5"/>
      <c r="BC2234" s="5"/>
      <c r="BD2234" s="5"/>
      <c r="BE2234" s="5"/>
      <c r="BF2234" s="5"/>
      <c r="BG2234" s="5"/>
      <c r="BH2234" s="5"/>
    </row>
    <row r="2235" spans="1:60" s="2" customFormat="1" ht="15" x14ac:dyDescent="0.25">
      <c r="A2235" t="s">
        <v>4563</v>
      </c>
      <c r="B2235" t="s">
        <v>25</v>
      </c>
      <c r="C2235" t="s">
        <v>2253</v>
      </c>
      <c r="D2235" t="s">
        <v>3090</v>
      </c>
      <c r="E2235" t="s">
        <v>116</v>
      </c>
      <c r="F2235" t="s">
        <v>1605</v>
      </c>
      <c r="G2235" t="s">
        <v>3325</v>
      </c>
      <c r="H2235" t="s">
        <v>880</v>
      </c>
      <c r="I2235" t="s">
        <v>2813</v>
      </c>
      <c r="J2235" t="s">
        <v>124</v>
      </c>
      <c r="K2235" t="s">
        <v>2195</v>
      </c>
      <c r="L2235">
        <v>0</v>
      </c>
      <c r="M2235">
        <v>796</v>
      </c>
      <c r="N2235" t="s">
        <v>10</v>
      </c>
      <c r="O2235">
        <v>8</v>
      </c>
      <c r="P2235">
        <v>35000</v>
      </c>
      <c r="Q2235">
        <f t="shared" si="101"/>
        <v>280000</v>
      </c>
      <c r="R2235">
        <f t="shared" si="102"/>
        <v>313600.00000000006</v>
      </c>
      <c r="S2235"/>
      <c r="T2235" s="5"/>
      <c r="U2235" s="5"/>
      <c r="V2235" s="5"/>
      <c r="W2235" s="5"/>
      <c r="X2235" s="5"/>
      <c r="Y2235" s="5"/>
      <c r="Z2235" s="5"/>
      <c r="AA2235" s="5"/>
      <c r="AB2235" s="5"/>
      <c r="AC2235" s="5"/>
      <c r="AD2235" s="5"/>
      <c r="AE2235" s="5"/>
      <c r="AF2235" s="5"/>
      <c r="AG2235" s="5"/>
      <c r="AH2235" s="5"/>
      <c r="AI2235" s="5"/>
      <c r="AJ2235" s="5"/>
      <c r="AK2235" s="5"/>
      <c r="AL2235" s="5"/>
      <c r="AM2235" s="5"/>
      <c r="AN2235" s="5"/>
      <c r="AO2235" s="5"/>
      <c r="AP2235" s="5"/>
      <c r="AQ2235" s="5"/>
      <c r="AR2235" s="5"/>
      <c r="AS2235" s="5"/>
      <c r="AT2235" s="5"/>
      <c r="AU2235" s="5"/>
      <c r="AV2235" s="5"/>
      <c r="AW2235" s="5"/>
      <c r="AX2235" s="5"/>
      <c r="AY2235" s="5"/>
      <c r="AZ2235" s="5"/>
      <c r="BA2235" s="5"/>
      <c r="BB2235" s="5"/>
      <c r="BC2235" s="5"/>
      <c r="BD2235" s="5"/>
      <c r="BE2235" s="5"/>
      <c r="BF2235" s="5"/>
      <c r="BG2235" s="5"/>
      <c r="BH2235" s="5"/>
    </row>
    <row r="2236" spans="1:60" s="2" customFormat="1" ht="15" x14ac:dyDescent="0.25">
      <c r="A2236" t="s">
        <v>4564</v>
      </c>
      <c r="B2236" t="s">
        <v>25</v>
      </c>
      <c r="C2236" t="s">
        <v>2253</v>
      </c>
      <c r="D2236" t="s">
        <v>3090</v>
      </c>
      <c r="E2236" t="s">
        <v>116</v>
      </c>
      <c r="F2236" t="s">
        <v>1605</v>
      </c>
      <c r="G2236" t="s">
        <v>3325</v>
      </c>
      <c r="H2236" t="s">
        <v>2661</v>
      </c>
      <c r="I2236" t="s">
        <v>2215</v>
      </c>
      <c r="J2236" t="s">
        <v>124</v>
      </c>
      <c r="K2236" t="s">
        <v>2195</v>
      </c>
      <c r="L2236">
        <v>0</v>
      </c>
      <c r="M2236">
        <v>796</v>
      </c>
      <c r="N2236" t="s">
        <v>10</v>
      </c>
      <c r="O2236">
        <v>32</v>
      </c>
      <c r="P2236">
        <v>35000</v>
      </c>
      <c r="Q2236">
        <f t="shared" si="101"/>
        <v>1120000</v>
      </c>
      <c r="R2236">
        <f t="shared" si="102"/>
        <v>1254400.0000000002</v>
      </c>
      <c r="S2236"/>
      <c r="T2236" s="5"/>
      <c r="U2236" s="5"/>
      <c r="V2236" s="5"/>
      <c r="W2236" s="5"/>
      <c r="X2236" s="5"/>
      <c r="Y2236" s="5"/>
      <c r="Z2236" s="5"/>
      <c r="AA2236" s="5"/>
      <c r="AB2236" s="5"/>
      <c r="AC2236" s="5"/>
      <c r="AD2236" s="5"/>
      <c r="AE2236" s="5"/>
      <c r="AF2236" s="5"/>
      <c r="AG2236" s="5"/>
      <c r="AH2236" s="5"/>
      <c r="AI2236" s="5"/>
      <c r="AJ2236" s="5"/>
      <c r="AK2236" s="5"/>
      <c r="AL2236" s="5"/>
      <c r="AM2236" s="5"/>
      <c r="AN2236" s="5"/>
      <c r="AO2236" s="5"/>
      <c r="AP2236" s="5"/>
      <c r="AQ2236" s="5"/>
      <c r="AR2236" s="5"/>
      <c r="AS2236" s="5"/>
      <c r="AT2236" s="5"/>
      <c r="AU2236" s="5"/>
      <c r="AV2236" s="5"/>
      <c r="AW2236" s="5"/>
      <c r="AX2236" s="5"/>
      <c r="AY2236" s="5"/>
      <c r="AZ2236" s="5"/>
      <c r="BA2236" s="5"/>
      <c r="BB2236" s="5"/>
      <c r="BC2236" s="5"/>
      <c r="BD2236" s="5"/>
      <c r="BE2236" s="5"/>
      <c r="BF2236" s="5"/>
      <c r="BG2236" s="5"/>
      <c r="BH2236" s="5"/>
    </row>
    <row r="2237" spans="1:60" s="2" customFormat="1" ht="15" x14ac:dyDescent="0.25">
      <c r="A2237" t="s">
        <v>4565</v>
      </c>
      <c r="B2237" t="s">
        <v>25</v>
      </c>
      <c r="C2237" t="s">
        <v>2253</v>
      </c>
      <c r="D2237" t="s">
        <v>3090</v>
      </c>
      <c r="E2237" t="s">
        <v>116</v>
      </c>
      <c r="F2237" t="s">
        <v>1605</v>
      </c>
      <c r="G2237" t="s">
        <v>3325</v>
      </c>
      <c r="H2237" t="s">
        <v>128</v>
      </c>
      <c r="I2237" t="s">
        <v>614</v>
      </c>
      <c r="J2237" t="s">
        <v>124</v>
      </c>
      <c r="K2237" t="s">
        <v>2195</v>
      </c>
      <c r="L2237">
        <v>0</v>
      </c>
      <c r="M2237">
        <v>796</v>
      </c>
      <c r="N2237" t="s">
        <v>10</v>
      </c>
      <c r="O2237">
        <v>8</v>
      </c>
      <c r="P2237">
        <v>35000</v>
      </c>
      <c r="Q2237">
        <f t="shared" si="101"/>
        <v>280000</v>
      </c>
      <c r="R2237">
        <f t="shared" si="102"/>
        <v>313600.00000000006</v>
      </c>
      <c r="S2237"/>
      <c r="T2237" s="5"/>
      <c r="U2237" s="5"/>
      <c r="V2237" s="5"/>
      <c r="W2237" s="5"/>
      <c r="X2237" s="5"/>
      <c r="Y2237" s="5"/>
      <c r="Z2237" s="5"/>
      <c r="AA2237" s="5"/>
      <c r="AB2237" s="5"/>
      <c r="AC2237" s="5"/>
      <c r="AD2237" s="5"/>
      <c r="AE2237" s="5"/>
      <c r="AF2237" s="5"/>
      <c r="AG2237" s="5"/>
      <c r="AH2237" s="5"/>
      <c r="AI2237" s="5"/>
      <c r="AJ2237" s="5"/>
      <c r="AK2237" s="5"/>
      <c r="AL2237" s="5"/>
      <c r="AM2237" s="5"/>
      <c r="AN2237" s="5"/>
      <c r="AO2237" s="5"/>
      <c r="AP2237" s="5"/>
      <c r="AQ2237" s="5"/>
      <c r="AR2237" s="5"/>
      <c r="AS2237" s="5"/>
      <c r="AT2237" s="5"/>
      <c r="AU2237" s="5"/>
      <c r="AV2237" s="5"/>
      <c r="AW2237" s="5"/>
      <c r="AX2237" s="5"/>
      <c r="AY2237" s="5"/>
      <c r="AZ2237" s="5"/>
      <c r="BA2237" s="5"/>
      <c r="BB2237" s="5"/>
      <c r="BC2237" s="5"/>
      <c r="BD2237" s="5"/>
      <c r="BE2237" s="5"/>
      <c r="BF2237" s="5"/>
      <c r="BG2237" s="5"/>
      <c r="BH2237" s="5"/>
    </row>
    <row r="2238" spans="1:60" s="2" customFormat="1" ht="15" x14ac:dyDescent="0.25">
      <c r="A2238" t="s">
        <v>4566</v>
      </c>
      <c r="B2238" t="s">
        <v>25</v>
      </c>
      <c r="C2238" t="s">
        <v>2253</v>
      </c>
      <c r="D2238" t="s">
        <v>3090</v>
      </c>
      <c r="E2238" t="s">
        <v>116</v>
      </c>
      <c r="F2238" t="s">
        <v>1605</v>
      </c>
      <c r="G2238" t="s">
        <v>3325</v>
      </c>
      <c r="H2238" t="s">
        <v>133</v>
      </c>
      <c r="I2238" t="s">
        <v>3341</v>
      </c>
      <c r="J2238" t="s">
        <v>124</v>
      </c>
      <c r="K2238" t="s">
        <v>2195</v>
      </c>
      <c r="L2238">
        <v>0</v>
      </c>
      <c r="M2238">
        <v>796</v>
      </c>
      <c r="N2238" t="s">
        <v>10</v>
      </c>
      <c r="O2238">
        <v>4</v>
      </c>
      <c r="P2238">
        <v>35000</v>
      </c>
      <c r="Q2238">
        <f t="shared" si="101"/>
        <v>140000</v>
      </c>
      <c r="R2238">
        <f t="shared" si="102"/>
        <v>156800.00000000003</v>
      </c>
      <c r="S2238"/>
      <c r="T2238" s="5"/>
      <c r="U2238" s="5"/>
      <c r="V2238" s="5"/>
      <c r="W2238" s="5"/>
      <c r="X2238" s="5"/>
      <c r="Y2238" s="5"/>
      <c r="Z2238" s="5"/>
      <c r="AA2238" s="5"/>
      <c r="AB2238" s="5"/>
      <c r="AC2238" s="5"/>
      <c r="AD2238" s="5"/>
      <c r="AE2238" s="5"/>
      <c r="AF2238" s="5"/>
      <c r="AG2238" s="5"/>
      <c r="AH2238" s="5"/>
      <c r="AI2238" s="5"/>
      <c r="AJ2238" s="5"/>
      <c r="AK2238" s="5"/>
      <c r="AL2238" s="5"/>
      <c r="AM2238" s="5"/>
      <c r="AN2238" s="5"/>
      <c r="AO2238" s="5"/>
      <c r="AP2238" s="5"/>
      <c r="AQ2238" s="5"/>
      <c r="AR2238" s="5"/>
      <c r="AS2238" s="5"/>
      <c r="AT2238" s="5"/>
      <c r="AU2238" s="5"/>
      <c r="AV2238" s="5"/>
      <c r="AW2238" s="5"/>
      <c r="AX2238" s="5"/>
      <c r="AY2238" s="5"/>
      <c r="AZ2238" s="5"/>
      <c r="BA2238" s="5"/>
      <c r="BB2238" s="5"/>
      <c r="BC2238" s="5"/>
      <c r="BD2238" s="5"/>
      <c r="BE2238" s="5"/>
      <c r="BF2238" s="5"/>
      <c r="BG2238" s="5"/>
      <c r="BH2238" s="5"/>
    </row>
    <row r="2239" spans="1:60" s="2" customFormat="1" ht="15" x14ac:dyDescent="0.25">
      <c r="A2239" t="s">
        <v>4567</v>
      </c>
      <c r="B2239" t="s">
        <v>25</v>
      </c>
      <c r="C2239" t="s">
        <v>2253</v>
      </c>
      <c r="D2239" t="s">
        <v>3090</v>
      </c>
      <c r="E2239" t="s">
        <v>116</v>
      </c>
      <c r="F2239" t="s">
        <v>1605</v>
      </c>
      <c r="G2239" t="s">
        <v>3325</v>
      </c>
      <c r="H2239" t="s">
        <v>126</v>
      </c>
      <c r="I2239" t="s">
        <v>3342</v>
      </c>
      <c r="J2239" t="s">
        <v>124</v>
      </c>
      <c r="K2239" t="s">
        <v>2195</v>
      </c>
      <c r="L2239">
        <v>0</v>
      </c>
      <c r="M2239">
        <v>796</v>
      </c>
      <c r="N2239" t="s">
        <v>10</v>
      </c>
      <c r="O2239">
        <v>8</v>
      </c>
      <c r="P2239">
        <v>35000</v>
      </c>
      <c r="Q2239">
        <f t="shared" si="101"/>
        <v>280000</v>
      </c>
      <c r="R2239">
        <f t="shared" si="102"/>
        <v>313600.00000000006</v>
      </c>
      <c r="S2239"/>
      <c r="T2239" s="5"/>
      <c r="U2239" s="5"/>
      <c r="V2239" s="5"/>
      <c r="W2239" s="5"/>
      <c r="X2239" s="5"/>
      <c r="Y2239" s="5"/>
      <c r="Z2239" s="5"/>
      <c r="AA2239" s="5"/>
      <c r="AB2239" s="5"/>
      <c r="AC2239" s="5"/>
      <c r="AD2239" s="5"/>
      <c r="AE2239" s="5"/>
      <c r="AF2239" s="5"/>
      <c r="AG2239" s="5"/>
      <c r="AH2239" s="5"/>
      <c r="AI2239" s="5"/>
      <c r="AJ2239" s="5"/>
      <c r="AK2239" s="5"/>
      <c r="AL2239" s="5"/>
      <c r="AM2239" s="5"/>
      <c r="AN2239" s="5"/>
      <c r="AO2239" s="5"/>
      <c r="AP2239" s="5"/>
      <c r="AQ2239" s="5"/>
      <c r="AR2239" s="5"/>
      <c r="AS2239" s="5"/>
      <c r="AT2239" s="5"/>
      <c r="AU2239" s="5"/>
      <c r="AV2239" s="5"/>
      <c r="AW2239" s="5"/>
      <c r="AX2239" s="5"/>
      <c r="AY2239" s="5"/>
      <c r="AZ2239" s="5"/>
      <c r="BA2239" s="5"/>
      <c r="BB2239" s="5"/>
      <c r="BC2239" s="5"/>
      <c r="BD2239" s="5"/>
      <c r="BE2239" s="5"/>
      <c r="BF2239" s="5"/>
      <c r="BG2239" s="5"/>
      <c r="BH2239" s="5"/>
    </row>
    <row r="2240" spans="1:60" s="2" customFormat="1" ht="15" x14ac:dyDescent="0.25">
      <c r="A2240" t="s">
        <v>4568</v>
      </c>
      <c r="B2240" t="s">
        <v>25</v>
      </c>
      <c r="C2240" t="s">
        <v>2253</v>
      </c>
      <c r="D2240" t="s">
        <v>3090</v>
      </c>
      <c r="E2240" t="s">
        <v>116</v>
      </c>
      <c r="F2240" t="s">
        <v>1605</v>
      </c>
      <c r="G2240" t="s">
        <v>3325</v>
      </c>
      <c r="H2240" t="s">
        <v>753</v>
      </c>
      <c r="I2240" t="s">
        <v>3357</v>
      </c>
      <c r="J2240" t="s">
        <v>124</v>
      </c>
      <c r="K2240" t="s">
        <v>2195</v>
      </c>
      <c r="L2240">
        <v>0</v>
      </c>
      <c r="M2240">
        <v>796</v>
      </c>
      <c r="N2240" t="s">
        <v>10</v>
      </c>
      <c r="O2240">
        <v>6</v>
      </c>
      <c r="P2240">
        <v>35000</v>
      </c>
      <c r="Q2240">
        <f t="shared" si="101"/>
        <v>210000</v>
      </c>
      <c r="R2240">
        <f t="shared" si="102"/>
        <v>235200.00000000003</v>
      </c>
      <c r="S2240"/>
      <c r="T2240" s="5"/>
      <c r="U2240" s="5"/>
      <c r="V2240" s="5"/>
      <c r="W2240" s="5"/>
      <c r="X2240" s="5"/>
      <c r="Y2240" s="5"/>
      <c r="Z2240" s="5"/>
      <c r="AA2240" s="5"/>
      <c r="AB2240" s="5"/>
      <c r="AC2240" s="5"/>
      <c r="AD2240" s="5"/>
      <c r="AE2240" s="5"/>
      <c r="AF2240" s="5"/>
      <c r="AG2240" s="5"/>
      <c r="AH2240" s="5"/>
      <c r="AI2240" s="5"/>
      <c r="AJ2240" s="5"/>
      <c r="AK2240" s="5"/>
      <c r="AL2240" s="5"/>
      <c r="AM2240" s="5"/>
      <c r="AN2240" s="5"/>
      <c r="AO2240" s="5"/>
      <c r="AP2240" s="5"/>
      <c r="AQ2240" s="5"/>
      <c r="AR2240" s="5"/>
      <c r="AS2240" s="5"/>
      <c r="AT2240" s="5"/>
      <c r="AU2240" s="5"/>
      <c r="AV2240" s="5"/>
      <c r="AW2240" s="5"/>
      <c r="AX2240" s="5"/>
      <c r="AY2240" s="5"/>
      <c r="AZ2240" s="5"/>
      <c r="BA2240" s="5"/>
      <c r="BB2240" s="5"/>
      <c r="BC2240" s="5"/>
      <c r="BD2240" s="5"/>
      <c r="BE2240" s="5"/>
      <c r="BF2240" s="5"/>
      <c r="BG2240" s="5"/>
      <c r="BH2240" s="5"/>
    </row>
    <row r="2241" spans="1:60" s="2" customFormat="1" ht="15" x14ac:dyDescent="0.25">
      <c r="A2241" t="s">
        <v>4569</v>
      </c>
      <c r="B2241" t="s">
        <v>25</v>
      </c>
      <c r="C2241" t="s">
        <v>2253</v>
      </c>
      <c r="D2241" t="s">
        <v>3090</v>
      </c>
      <c r="E2241" t="s">
        <v>116</v>
      </c>
      <c r="F2241" t="s">
        <v>1605</v>
      </c>
      <c r="G2241" t="s">
        <v>3325</v>
      </c>
      <c r="H2241" t="s">
        <v>613</v>
      </c>
      <c r="I2241" t="s">
        <v>3333</v>
      </c>
      <c r="J2241" t="s">
        <v>124</v>
      </c>
      <c r="K2241" t="s">
        <v>2195</v>
      </c>
      <c r="L2241">
        <v>0</v>
      </c>
      <c r="M2241">
        <v>796</v>
      </c>
      <c r="N2241" t="s">
        <v>10</v>
      </c>
      <c r="O2241">
        <v>6</v>
      </c>
      <c r="P2241">
        <v>35000</v>
      </c>
      <c r="Q2241">
        <f t="shared" si="101"/>
        <v>210000</v>
      </c>
      <c r="R2241">
        <f t="shared" si="102"/>
        <v>235200.00000000003</v>
      </c>
      <c r="S2241"/>
      <c r="T2241" s="5"/>
      <c r="U2241" s="5"/>
      <c r="V2241" s="5"/>
      <c r="W2241" s="5"/>
      <c r="X2241" s="5"/>
      <c r="Y2241" s="5"/>
      <c r="Z2241" s="5"/>
      <c r="AA2241" s="5"/>
      <c r="AB2241" s="5"/>
      <c r="AC2241" s="5"/>
      <c r="AD2241" s="5"/>
      <c r="AE2241" s="5"/>
      <c r="AF2241" s="5"/>
      <c r="AG2241" s="5"/>
      <c r="AH2241" s="5"/>
      <c r="AI2241" s="5"/>
      <c r="AJ2241" s="5"/>
      <c r="AK2241" s="5"/>
      <c r="AL2241" s="5"/>
      <c r="AM2241" s="5"/>
      <c r="AN2241" s="5"/>
      <c r="AO2241" s="5"/>
      <c r="AP2241" s="5"/>
      <c r="AQ2241" s="5"/>
      <c r="AR2241" s="5"/>
      <c r="AS2241" s="5"/>
      <c r="AT2241" s="5"/>
      <c r="AU2241" s="5"/>
      <c r="AV2241" s="5"/>
      <c r="AW2241" s="5"/>
      <c r="AX2241" s="5"/>
      <c r="AY2241" s="5"/>
      <c r="AZ2241" s="5"/>
      <c r="BA2241" s="5"/>
      <c r="BB2241" s="5"/>
      <c r="BC2241" s="5"/>
      <c r="BD2241" s="5"/>
      <c r="BE2241" s="5"/>
      <c r="BF2241" s="5"/>
      <c r="BG2241" s="5"/>
      <c r="BH2241" s="5"/>
    </row>
    <row r="2242" spans="1:60" s="2" customFormat="1" ht="15" x14ac:dyDescent="0.25">
      <c r="A2242" t="s">
        <v>4570</v>
      </c>
      <c r="B2242" t="s">
        <v>25</v>
      </c>
      <c r="C2242" t="s">
        <v>2253</v>
      </c>
      <c r="D2242" t="s">
        <v>3090</v>
      </c>
      <c r="E2242" t="s">
        <v>116</v>
      </c>
      <c r="F2242" t="s">
        <v>1605</v>
      </c>
      <c r="G2242" t="s">
        <v>3325</v>
      </c>
      <c r="H2242" t="s">
        <v>145</v>
      </c>
      <c r="I2242" t="s">
        <v>2208</v>
      </c>
      <c r="J2242" t="s">
        <v>124</v>
      </c>
      <c r="K2242" t="s">
        <v>2195</v>
      </c>
      <c r="L2242">
        <v>0</v>
      </c>
      <c r="M2242">
        <v>796</v>
      </c>
      <c r="N2242" t="s">
        <v>10</v>
      </c>
      <c r="O2242">
        <v>8</v>
      </c>
      <c r="P2242">
        <v>35000</v>
      </c>
      <c r="Q2242">
        <f t="shared" si="101"/>
        <v>280000</v>
      </c>
      <c r="R2242">
        <f t="shared" si="102"/>
        <v>313600.00000000006</v>
      </c>
      <c r="S2242"/>
      <c r="T2242" s="5"/>
      <c r="U2242" s="5"/>
      <c r="V2242" s="5"/>
      <c r="W2242" s="5"/>
      <c r="X2242" s="5"/>
      <c r="Y2242" s="5"/>
      <c r="Z2242" s="5"/>
      <c r="AA2242" s="5"/>
      <c r="AB2242" s="5"/>
      <c r="AC2242" s="5"/>
      <c r="AD2242" s="5"/>
      <c r="AE2242" s="5"/>
      <c r="AF2242" s="5"/>
      <c r="AG2242" s="5"/>
      <c r="AH2242" s="5"/>
      <c r="AI2242" s="5"/>
      <c r="AJ2242" s="5"/>
      <c r="AK2242" s="5"/>
      <c r="AL2242" s="5"/>
      <c r="AM2242" s="5"/>
      <c r="AN2242" s="5"/>
      <c r="AO2242" s="5"/>
      <c r="AP2242" s="5"/>
      <c r="AQ2242" s="5"/>
      <c r="AR2242" s="5"/>
      <c r="AS2242" s="5"/>
      <c r="AT2242" s="5"/>
      <c r="AU2242" s="5"/>
      <c r="AV2242" s="5"/>
      <c r="AW2242" s="5"/>
      <c r="AX2242" s="5"/>
      <c r="AY2242" s="5"/>
      <c r="AZ2242" s="5"/>
      <c r="BA2242" s="5"/>
      <c r="BB2242" s="5"/>
      <c r="BC2242" s="5"/>
      <c r="BD2242" s="5"/>
      <c r="BE2242" s="5"/>
      <c r="BF2242" s="5"/>
      <c r="BG2242" s="5"/>
      <c r="BH2242" s="5"/>
    </row>
    <row r="2243" spans="1:60" s="2" customFormat="1" ht="15" x14ac:dyDescent="0.25">
      <c r="A2243" t="s">
        <v>4571</v>
      </c>
      <c r="B2243" t="s">
        <v>25</v>
      </c>
      <c r="C2243" t="s">
        <v>2253</v>
      </c>
      <c r="D2243" t="s">
        <v>3090</v>
      </c>
      <c r="E2243" t="s">
        <v>116</v>
      </c>
      <c r="F2243" t="s">
        <v>1605</v>
      </c>
      <c r="G2243" t="s">
        <v>3325</v>
      </c>
      <c r="H2243" t="s">
        <v>146</v>
      </c>
      <c r="I2243" t="s">
        <v>615</v>
      </c>
      <c r="J2243" t="s">
        <v>124</v>
      </c>
      <c r="K2243" t="s">
        <v>2195</v>
      </c>
      <c r="L2243">
        <v>0</v>
      </c>
      <c r="M2243">
        <v>796</v>
      </c>
      <c r="N2243" t="s">
        <v>10</v>
      </c>
      <c r="O2243">
        <v>5</v>
      </c>
      <c r="P2243">
        <v>35000</v>
      </c>
      <c r="Q2243">
        <f t="shared" si="101"/>
        <v>175000</v>
      </c>
      <c r="R2243">
        <f t="shared" si="102"/>
        <v>196000.00000000003</v>
      </c>
      <c r="S2243"/>
      <c r="T2243" s="5"/>
      <c r="U2243" s="5"/>
      <c r="V2243" s="5"/>
      <c r="W2243" s="5"/>
      <c r="X2243" s="5"/>
      <c r="Y2243" s="5"/>
      <c r="Z2243" s="5"/>
      <c r="AA2243" s="5"/>
      <c r="AB2243" s="5"/>
      <c r="AC2243" s="5"/>
      <c r="AD2243" s="5"/>
      <c r="AE2243" s="5"/>
      <c r="AF2243" s="5"/>
      <c r="AG2243" s="5"/>
      <c r="AH2243" s="5"/>
      <c r="AI2243" s="5"/>
      <c r="AJ2243" s="5"/>
      <c r="AK2243" s="5"/>
      <c r="AL2243" s="5"/>
      <c r="AM2243" s="5"/>
      <c r="AN2243" s="5"/>
      <c r="AO2243" s="5"/>
      <c r="AP2243" s="5"/>
      <c r="AQ2243" s="5"/>
      <c r="AR2243" s="5"/>
      <c r="AS2243" s="5"/>
      <c r="AT2243" s="5"/>
      <c r="AU2243" s="5"/>
      <c r="AV2243" s="5"/>
      <c r="AW2243" s="5"/>
      <c r="AX2243" s="5"/>
      <c r="AY2243" s="5"/>
      <c r="AZ2243" s="5"/>
      <c r="BA2243" s="5"/>
      <c r="BB2243" s="5"/>
      <c r="BC2243" s="5"/>
      <c r="BD2243" s="5"/>
      <c r="BE2243" s="5"/>
      <c r="BF2243" s="5"/>
      <c r="BG2243" s="5"/>
      <c r="BH2243" s="5"/>
    </row>
    <row r="2244" spans="1:60" s="2" customFormat="1" ht="15" x14ac:dyDescent="0.25">
      <c r="A2244" t="s">
        <v>4572</v>
      </c>
      <c r="B2244" t="s">
        <v>25</v>
      </c>
      <c r="C2244" t="s">
        <v>2253</v>
      </c>
      <c r="D2244" t="s">
        <v>3090</v>
      </c>
      <c r="E2244" t="s">
        <v>116</v>
      </c>
      <c r="F2244" t="s">
        <v>1605</v>
      </c>
      <c r="G2244" t="s">
        <v>3325</v>
      </c>
      <c r="H2244" t="s">
        <v>4652</v>
      </c>
      <c r="I2244" t="s">
        <v>3345</v>
      </c>
      <c r="J2244" t="s">
        <v>124</v>
      </c>
      <c r="K2244" t="s">
        <v>2195</v>
      </c>
      <c r="L2244">
        <v>0</v>
      </c>
      <c r="M2244">
        <v>796</v>
      </c>
      <c r="N2244" t="s">
        <v>10</v>
      </c>
      <c r="O2244">
        <v>6</v>
      </c>
      <c r="P2244">
        <v>35000</v>
      </c>
      <c r="Q2244">
        <f t="shared" si="101"/>
        <v>210000</v>
      </c>
      <c r="R2244">
        <f t="shared" si="102"/>
        <v>235200.00000000003</v>
      </c>
      <c r="S2244"/>
      <c r="T2244" s="5"/>
      <c r="U2244" s="5"/>
      <c r="V2244" s="5"/>
      <c r="W2244" s="5"/>
      <c r="X2244" s="5"/>
      <c r="Y2244" s="5"/>
      <c r="Z2244" s="5"/>
      <c r="AA2244" s="5"/>
      <c r="AB2244" s="5"/>
      <c r="AC2244" s="5"/>
      <c r="AD2244" s="5"/>
      <c r="AE2244" s="5"/>
      <c r="AF2244" s="5"/>
      <c r="AG2244" s="5"/>
      <c r="AH2244" s="5"/>
      <c r="AI2244" s="5"/>
      <c r="AJ2244" s="5"/>
      <c r="AK2244" s="5"/>
      <c r="AL2244" s="5"/>
      <c r="AM2244" s="5"/>
      <c r="AN2244" s="5"/>
      <c r="AO2244" s="5"/>
      <c r="AP2244" s="5"/>
      <c r="AQ2244" s="5"/>
      <c r="AR2244" s="5"/>
      <c r="AS2244" s="5"/>
      <c r="AT2244" s="5"/>
      <c r="AU2244" s="5"/>
      <c r="AV2244" s="5"/>
      <c r="AW2244" s="5"/>
      <c r="AX2244" s="5"/>
      <c r="AY2244" s="5"/>
      <c r="AZ2244" s="5"/>
      <c r="BA2244" s="5"/>
      <c r="BB2244" s="5"/>
      <c r="BC2244" s="5"/>
      <c r="BD2244" s="5"/>
      <c r="BE2244" s="5"/>
      <c r="BF2244" s="5"/>
      <c r="BG2244" s="5"/>
      <c r="BH2244" s="5"/>
    </row>
    <row r="2245" spans="1:60" s="2" customFormat="1" ht="15" x14ac:dyDescent="0.25">
      <c r="A2245" t="s">
        <v>4573</v>
      </c>
      <c r="B2245" t="s">
        <v>25</v>
      </c>
      <c r="C2245" t="s">
        <v>2253</v>
      </c>
      <c r="D2245" t="s">
        <v>3090</v>
      </c>
      <c r="E2245" t="s">
        <v>116</v>
      </c>
      <c r="F2245" t="s">
        <v>1605</v>
      </c>
      <c r="G2245" t="s">
        <v>3325</v>
      </c>
      <c r="H2245" t="s">
        <v>753</v>
      </c>
      <c r="I2245" t="s">
        <v>3346</v>
      </c>
      <c r="J2245" t="s">
        <v>124</v>
      </c>
      <c r="K2245" t="s">
        <v>2195</v>
      </c>
      <c r="L2245">
        <v>0</v>
      </c>
      <c r="M2245">
        <v>796</v>
      </c>
      <c r="N2245" t="s">
        <v>10</v>
      </c>
      <c r="O2245">
        <v>8</v>
      </c>
      <c r="P2245">
        <v>35000</v>
      </c>
      <c r="Q2245">
        <f t="shared" si="101"/>
        <v>280000</v>
      </c>
      <c r="R2245">
        <f t="shared" si="102"/>
        <v>313600.00000000006</v>
      </c>
      <c r="S2245"/>
      <c r="T2245" s="5"/>
      <c r="U2245" s="5"/>
      <c r="V2245" s="5"/>
      <c r="W2245" s="5"/>
      <c r="X2245" s="5"/>
      <c r="Y2245" s="5"/>
      <c r="Z2245" s="5"/>
      <c r="AA2245" s="5"/>
      <c r="AB2245" s="5"/>
      <c r="AC2245" s="5"/>
      <c r="AD2245" s="5"/>
      <c r="AE2245" s="5"/>
      <c r="AF2245" s="5"/>
      <c r="AG2245" s="5"/>
      <c r="AH2245" s="5"/>
      <c r="AI2245" s="5"/>
      <c r="AJ2245" s="5"/>
      <c r="AK2245" s="5"/>
      <c r="AL2245" s="5"/>
      <c r="AM2245" s="5"/>
      <c r="AN2245" s="5"/>
      <c r="AO2245" s="5"/>
      <c r="AP2245" s="5"/>
      <c r="AQ2245" s="5"/>
      <c r="AR2245" s="5"/>
      <c r="AS2245" s="5"/>
      <c r="AT2245" s="5"/>
      <c r="AU2245" s="5"/>
      <c r="AV2245" s="5"/>
      <c r="AW2245" s="5"/>
      <c r="AX2245" s="5"/>
      <c r="AY2245" s="5"/>
      <c r="AZ2245" s="5"/>
      <c r="BA2245" s="5"/>
      <c r="BB2245" s="5"/>
      <c r="BC2245" s="5"/>
      <c r="BD2245" s="5"/>
      <c r="BE2245" s="5"/>
      <c r="BF2245" s="5"/>
      <c r="BG2245" s="5"/>
      <c r="BH2245" s="5"/>
    </row>
    <row r="2246" spans="1:60" s="2" customFormat="1" ht="15" x14ac:dyDescent="0.25">
      <c r="A2246" t="s">
        <v>4574</v>
      </c>
      <c r="B2246" t="s">
        <v>25</v>
      </c>
      <c r="C2246" t="s">
        <v>2253</v>
      </c>
      <c r="D2246" t="s">
        <v>3090</v>
      </c>
      <c r="E2246" t="s">
        <v>116</v>
      </c>
      <c r="F2246" t="s">
        <v>1605</v>
      </c>
      <c r="G2246" t="s">
        <v>3325</v>
      </c>
      <c r="H2246" t="s">
        <v>756</v>
      </c>
      <c r="I2246" t="s">
        <v>3335</v>
      </c>
      <c r="J2246" t="s">
        <v>124</v>
      </c>
      <c r="K2246" t="s">
        <v>2195</v>
      </c>
      <c r="L2246">
        <v>0</v>
      </c>
      <c r="M2246">
        <v>796</v>
      </c>
      <c r="N2246" t="s">
        <v>10</v>
      </c>
      <c r="O2246">
        <v>4</v>
      </c>
      <c r="P2246">
        <v>35000</v>
      </c>
      <c r="Q2246">
        <f t="shared" si="101"/>
        <v>140000</v>
      </c>
      <c r="R2246">
        <f t="shared" si="102"/>
        <v>156800.00000000003</v>
      </c>
      <c r="S2246"/>
      <c r="T2246" s="5"/>
      <c r="U2246" s="5"/>
      <c r="V2246" s="5"/>
      <c r="W2246" s="5"/>
      <c r="X2246" s="5"/>
      <c r="Y2246" s="5"/>
      <c r="Z2246" s="5"/>
      <c r="AA2246" s="5"/>
      <c r="AB2246" s="5"/>
      <c r="AC2246" s="5"/>
      <c r="AD2246" s="5"/>
      <c r="AE2246" s="5"/>
      <c r="AF2246" s="5"/>
      <c r="AG2246" s="5"/>
      <c r="AH2246" s="5"/>
      <c r="AI2246" s="5"/>
      <c r="AJ2246" s="5"/>
      <c r="AK2246" s="5"/>
      <c r="AL2246" s="5"/>
      <c r="AM2246" s="5"/>
      <c r="AN2246" s="5"/>
      <c r="AO2246" s="5"/>
      <c r="AP2246" s="5"/>
      <c r="AQ2246" s="5"/>
      <c r="AR2246" s="5"/>
      <c r="AS2246" s="5"/>
      <c r="AT2246" s="5"/>
      <c r="AU2246" s="5"/>
      <c r="AV2246" s="5"/>
      <c r="AW2246" s="5"/>
      <c r="AX2246" s="5"/>
      <c r="AY2246" s="5"/>
      <c r="AZ2246" s="5"/>
      <c r="BA2246" s="5"/>
      <c r="BB2246" s="5"/>
      <c r="BC2246" s="5"/>
      <c r="BD2246" s="5"/>
      <c r="BE2246" s="5"/>
      <c r="BF2246" s="5"/>
      <c r="BG2246" s="5"/>
      <c r="BH2246" s="5"/>
    </row>
    <row r="2247" spans="1:60" s="2" customFormat="1" ht="15" x14ac:dyDescent="0.25">
      <c r="A2247" t="s">
        <v>4575</v>
      </c>
      <c r="B2247" t="s">
        <v>25</v>
      </c>
      <c r="C2247" t="s">
        <v>2253</v>
      </c>
      <c r="D2247" t="s">
        <v>3090</v>
      </c>
      <c r="E2247" t="s">
        <v>116</v>
      </c>
      <c r="F2247" t="s">
        <v>1605</v>
      </c>
      <c r="G2247" t="s">
        <v>3325</v>
      </c>
      <c r="H2247" t="s">
        <v>129</v>
      </c>
      <c r="I2247" t="s">
        <v>3337</v>
      </c>
      <c r="J2247" t="s">
        <v>124</v>
      </c>
      <c r="K2247" t="s">
        <v>2195</v>
      </c>
      <c r="L2247">
        <v>0</v>
      </c>
      <c r="M2247">
        <v>796</v>
      </c>
      <c r="N2247" t="s">
        <v>10</v>
      </c>
      <c r="O2247">
        <v>8</v>
      </c>
      <c r="P2247">
        <v>35000</v>
      </c>
      <c r="Q2247">
        <f t="shared" si="101"/>
        <v>280000</v>
      </c>
      <c r="R2247">
        <f t="shared" si="102"/>
        <v>313600.00000000006</v>
      </c>
      <c r="S2247"/>
      <c r="T2247" s="5"/>
      <c r="U2247" s="5"/>
      <c r="V2247" s="5"/>
      <c r="W2247" s="5"/>
      <c r="X2247" s="5"/>
      <c r="Y2247" s="5"/>
      <c r="Z2247" s="5"/>
      <c r="AA2247" s="5"/>
      <c r="AB2247" s="5"/>
      <c r="AC2247" s="5"/>
      <c r="AD2247" s="5"/>
      <c r="AE2247" s="5"/>
      <c r="AF2247" s="5"/>
      <c r="AG2247" s="5"/>
      <c r="AH2247" s="5"/>
      <c r="AI2247" s="5"/>
      <c r="AJ2247" s="5"/>
      <c r="AK2247" s="5"/>
      <c r="AL2247" s="5"/>
      <c r="AM2247" s="5"/>
      <c r="AN2247" s="5"/>
      <c r="AO2247" s="5"/>
      <c r="AP2247" s="5"/>
      <c r="AQ2247" s="5"/>
      <c r="AR2247" s="5"/>
      <c r="AS2247" s="5"/>
      <c r="AT2247" s="5"/>
      <c r="AU2247" s="5"/>
      <c r="AV2247" s="5"/>
      <c r="AW2247" s="5"/>
      <c r="AX2247" s="5"/>
      <c r="AY2247" s="5"/>
      <c r="AZ2247" s="5"/>
      <c r="BA2247" s="5"/>
      <c r="BB2247" s="5"/>
      <c r="BC2247" s="5"/>
      <c r="BD2247" s="5"/>
      <c r="BE2247" s="5"/>
      <c r="BF2247" s="5"/>
      <c r="BG2247" s="5"/>
      <c r="BH2247" s="5"/>
    </row>
    <row r="2248" spans="1:60" s="2" customFormat="1" ht="15" x14ac:dyDescent="0.25">
      <c r="A2248" t="s">
        <v>4576</v>
      </c>
      <c r="B2248" t="s">
        <v>25</v>
      </c>
      <c r="C2248" t="s">
        <v>2253</v>
      </c>
      <c r="D2248" t="s">
        <v>3090</v>
      </c>
      <c r="E2248" t="s">
        <v>116</v>
      </c>
      <c r="F2248" t="s">
        <v>1605</v>
      </c>
      <c r="G2248" t="s">
        <v>3325</v>
      </c>
      <c r="H2248" t="s">
        <v>146</v>
      </c>
      <c r="I2248" t="s">
        <v>3336</v>
      </c>
      <c r="J2248" t="s">
        <v>124</v>
      </c>
      <c r="K2248" t="s">
        <v>2195</v>
      </c>
      <c r="L2248">
        <v>0</v>
      </c>
      <c r="M2248">
        <v>796</v>
      </c>
      <c r="N2248" t="s">
        <v>10</v>
      </c>
      <c r="O2248">
        <v>8</v>
      </c>
      <c r="P2248">
        <v>35000</v>
      </c>
      <c r="Q2248">
        <f t="shared" si="101"/>
        <v>280000</v>
      </c>
      <c r="R2248">
        <f t="shared" si="102"/>
        <v>313600.00000000006</v>
      </c>
      <c r="S2248"/>
      <c r="T2248" s="5"/>
      <c r="U2248" s="5"/>
      <c r="V2248" s="5"/>
      <c r="W2248" s="5"/>
      <c r="X2248" s="5"/>
      <c r="Y2248" s="5"/>
      <c r="Z2248" s="5"/>
      <c r="AA2248" s="5"/>
      <c r="AB2248" s="5"/>
      <c r="AC2248" s="5"/>
      <c r="AD2248" s="5"/>
      <c r="AE2248" s="5"/>
      <c r="AF2248" s="5"/>
      <c r="AG2248" s="5"/>
      <c r="AH2248" s="5"/>
      <c r="AI2248" s="5"/>
      <c r="AJ2248" s="5"/>
      <c r="AK2248" s="5"/>
      <c r="AL2248" s="5"/>
      <c r="AM2248" s="5"/>
      <c r="AN2248" s="5"/>
      <c r="AO2248" s="5"/>
      <c r="AP2248" s="5"/>
      <c r="AQ2248" s="5"/>
      <c r="AR2248" s="5"/>
      <c r="AS2248" s="5"/>
      <c r="AT2248" s="5"/>
      <c r="AU2248" s="5"/>
      <c r="AV2248" s="5"/>
      <c r="AW2248" s="5"/>
      <c r="AX2248" s="5"/>
      <c r="AY2248" s="5"/>
      <c r="AZ2248" s="5"/>
      <c r="BA2248" s="5"/>
      <c r="BB2248" s="5"/>
      <c r="BC2248" s="5"/>
      <c r="BD2248" s="5"/>
      <c r="BE2248" s="5"/>
      <c r="BF2248" s="5"/>
      <c r="BG2248" s="5"/>
      <c r="BH2248" s="5"/>
    </row>
    <row r="2249" spans="1:60" s="2" customFormat="1" ht="15" x14ac:dyDescent="0.25">
      <c r="A2249" t="s">
        <v>4577</v>
      </c>
      <c r="B2249" t="s">
        <v>25</v>
      </c>
      <c r="C2249" t="s">
        <v>2253</v>
      </c>
      <c r="D2249" t="s">
        <v>3090</v>
      </c>
      <c r="E2249" t="s">
        <v>116</v>
      </c>
      <c r="F2249" t="s">
        <v>1605</v>
      </c>
      <c r="G2249" t="s">
        <v>3325</v>
      </c>
      <c r="H2249" t="s">
        <v>131</v>
      </c>
      <c r="I2249" t="s">
        <v>2821</v>
      </c>
      <c r="J2249" t="s">
        <v>124</v>
      </c>
      <c r="K2249" t="s">
        <v>2195</v>
      </c>
      <c r="L2249">
        <v>0</v>
      </c>
      <c r="M2249">
        <v>796</v>
      </c>
      <c r="N2249" t="s">
        <v>10</v>
      </c>
      <c r="O2249">
        <v>5</v>
      </c>
      <c r="P2249">
        <v>35000</v>
      </c>
      <c r="Q2249">
        <f t="shared" si="101"/>
        <v>175000</v>
      </c>
      <c r="R2249">
        <f t="shared" si="102"/>
        <v>196000.00000000003</v>
      </c>
      <c r="S2249"/>
      <c r="T2249" s="5"/>
      <c r="U2249" s="5"/>
      <c r="V2249" s="5"/>
      <c r="W2249" s="5"/>
      <c r="X2249" s="5"/>
      <c r="Y2249" s="5"/>
      <c r="Z2249" s="5"/>
      <c r="AA2249" s="5"/>
      <c r="AB2249" s="5"/>
      <c r="AC2249" s="5"/>
      <c r="AD2249" s="5"/>
      <c r="AE2249" s="5"/>
      <c r="AF2249" s="5"/>
      <c r="AG2249" s="5"/>
      <c r="AH2249" s="5"/>
      <c r="AI2249" s="5"/>
      <c r="AJ2249" s="5"/>
      <c r="AK2249" s="5"/>
      <c r="AL2249" s="5"/>
      <c r="AM2249" s="5"/>
      <c r="AN2249" s="5"/>
      <c r="AO2249" s="5"/>
      <c r="AP2249" s="5"/>
      <c r="AQ2249" s="5"/>
      <c r="AR2249" s="5"/>
      <c r="AS2249" s="5"/>
      <c r="AT2249" s="5"/>
      <c r="AU2249" s="5"/>
      <c r="AV2249" s="5"/>
      <c r="AW2249" s="5"/>
      <c r="AX2249" s="5"/>
      <c r="AY2249" s="5"/>
      <c r="AZ2249" s="5"/>
      <c r="BA2249" s="5"/>
      <c r="BB2249" s="5"/>
      <c r="BC2249" s="5"/>
      <c r="BD2249" s="5"/>
      <c r="BE2249" s="5"/>
      <c r="BF2249" s="5"/>
      <c r="BG2249" s="5"/>
      <c r="BH2249" s="5"/>
    </row>
    <row r="2250" spans="1:60" s="2" customFormat="1" ht="15" x14ac:dyDescent="0.25">
      <c r="A2250" t="s">
        <v>4578</v>
      </c>
      <c r="B2250" t="s">
        <v>25</v>
      </c>
      <c r="C2250" t="s">
        <v>2253</v>
      </c>
      <c r="D2250" t="s">
        <v>3091</v>
      </c>
      <c r="E2250" t="s">
        <v>116</v>
      </c>
      <c r="F2250" t="s">
        <v>1605</v>
      </c>
      <c r="G2250" t="s">
        <v>3325</v>
      </c>
      <c r="H2250" t="s">
        <v>125</v>
      </c>
      <c r="I2250" t="s">
        <v>2207</v>
      </c>
      <c r="J2250" t="s">
        <v>124</v>
      </c>
      <c r="K2250" t="s">
        <v>2195</v>
      </c>
      <c r="L2250">
        <v>0</v>
      </c>
      <c r="M2250">
        <v>796</v>
      </c>
      <c r="N2250" t="s">
        <v>10</v>
      </c>
      <c r="O2250">
        <v>8</v>
      </c>
      <c r="P2250">
        <v>35000</v>
      </c>
      <c r="Q2250">
        <f t="shared" si="101"/>
        <v>280000</v>
      </c>
      <c r="R2250">
        <f t="shared" si="102"/>
        <v>313600.00000000006</v>
      </c>
      <c r="S2250"/>
      <c r="T2250" s="5"/>
      <c r="U2250" s="5"/>
      <c r="V2250" s="5"/>
      <c r="W2250" s="5"/>
      <c r="X2250" s="5"/>
      <c r="Y2250" s="5"/>
      <c r="Z2250" s="5"/>
      <c r="AA2250" s="5"/>
      <c r="AB2250" s="5"/>
      <c r="AC2250" s="5"/>
      <c r="AD2250" s="5"/>
      <c r="AE2250" s="5"/>
      <c r="AF2250" s="5"/>
      <c r="AG2250" s="5"/>
      <c r="AH2250" s="5"/>
      <c r="AI2250" s="5"/>
      <c r="AJ2250" s="5"/>
      <c r="AK2250" s="5"/>
      <c r="AL2250" s="5"/>
      <c r="AM2250" s="5"/>
      <c r="AN2250" s="5"/>
      <c r="AO2250" s="5"/>
      <c r="AP2250" s="5"/>
      <c r="AQ2250" s="5"/>
      <c r="AR2250" s="5"/>
      <c r="AS2250" s="5"/>
      <c r="AT2250" s="5"/>
      <c r="AU2250" s="5"/>
      <c r="AV2250" s="5"/>
      <c r="AW2250" s="5"/>
      <c r="AX2250" s="5"/>
      <c r="AY2250" s="5"/>
      <c r="AZ2250" s="5"/>
      <c r="BA2250" s="5"/>
      <c r="BB2250" s="5"/>
      <c r="BC2250" s="5"/>
      <c r="BD2250" s="5"/>
      <c r="BE2250" s="5"/>
      <c r="BF2250" s="5"/>
      <c r="BG2250" s="5"/>
      <c r="BH2250" s="5"/>
    </row>
    <row r="2251" spans="1:60" s="2" customFormat="1" ht="15" x14ac:dyDescent="0.25">
      <c r="A2251" t="s">
        <v>4579</v>
      </c>
      <c r="B2251" t="s">
        <v>25</v>
      </c>
      <c r="C2251" t="s">
        <v>2253</v>
      </c>
      <c r="D2251" t="s">
        <v>3091</v>
      </c>
      <c r="E2251" t="s">
        <v>116</v>
      </c>
      <c r="F2251" t="s">
        <v>1605</v>
      </c>
      <c r="G2251" t="s">
        <v>3325</v>
      </c>
      <c r="H2251" t="s">
        <v>125</v>
      </c>
      <c r="I2251" t="s">
        <v>3347</v>
      </c>
      <c r="J2251" t="s">
        <v>124</v>
      </c>
      <c r="K2251" t="s">
        <v>2195</v>
      </c>
      <c r="L2251">
        <v>0</v>
      </c>
      <c r="M2251">
        <v>796</v>
      </c>
      <c r="N2251" t="s">
        <v>10</v>
      </c>
      <c r="O2251">
        <v>8</v>
      </c>
      <c r="P2251">
        <v>35000</v>
      </c>
      <c r="Q2251">
        <f t="shared" si="101"/>
        <v>280000</v>
      </c>
      <c r="R2251">
        <f t="shared" si="102"/>
        <v>313600.00000000006</v>
      </c>
      <c r="S2251"/>
      <c r="T2251" s="5"/>
      <c r="U2251" s="5"/>
      <c r="V2251" s="5"/>
      <c r="W2251" s="5"/>
      <c r="X2251" s="5"/>
      <c r="Y2251" s="5"/>
      <c r="Z2251" s="5"/>
      <c r="AA2251" s="5"/>
      <c r="AB2251" s="5"/>
      <c r="AC2251" s="5"/>
      <c r="AD2251" s="5"/>
      <c r="AE2251" s="5"/>
      <c r="AF2251" s="5"/>
      <c r="AG2251" s="5"/>
      <c r="AH2251" s="5"/>
      <c r="AI2251" s="5"/>
      <c r="AJ2251" s="5"/>
      <c r="AK2251" s="5"/>
      <c r="AL2251" s="5"/>
      <c r="AM2251" s="5"/>
      <c r="AN2251" s="5"/>
      <c r="AO2251" s="5"/>
      <c r="AP2251" s="5"/>
      <c r="AQ2251" s="5"/>
      <c r="AR2251" s="5"/>
      <c r="AS2251" s="5"/>
      <c r="AT2251" s="5"/>
      <c r="AU2251" s="5"/>
      <c r="AV2251" s="5"/>
      <c r="AW2251" s="5"/>
      <c r="AX2251" s="5"/>
      <c r="AY2251" s="5"/>
      <c r="AZ2251" s="5"/>
      <c r="BA2251" s="5"/>
      <c r="BB2251" s="5"/>
      <c r="BC2251" s="5"/>
      <c r="BD2251" s="5"/>
      <c r="BE2251" s="5"/>
      <c r="BF2251" s="5"/>
      <c r="BG2251" s="5"/>
      <c r="BH2251" s="5"/>
    </row>
    <row r="2252" spans="1:60" s="2" customFormat="1" ht="15" x14ac:dyDescent="0.25">
      <c r="A2252" t="s">
        <v>4580</v>
      </c>
      <c r="B2252" t="s">
        <v>25</v>
      </c>
      <c r="C2252" t="s">
        <v>2253</v>
      </c>
      <c r="D2252" t="s">
        <v>3092</v>
      </c>
      <c r="E2252" t="s">
        <v>116</v>
      </c>
      <c r="F2252" t="s">
        <v>1605</v>
      </c>
      <c r="G2252" t="s">
        <v>3325</v>
      </c>
      <c r="H2252" t="s">
        <v>126</v>
      </c>
      <c r="I2252" t="s">
        <v>2185</v>
      </c>
      <c r="J2252" t="s">
        <v>124</v>
      </c>
      <c r="K2252" t="s">
        <v>2195</v>
      </c>
      <c r="L2252">
        <v>0</v>
      </c>
      <c r="M2252">
        <v>796</v>
      </c>
      <c r="N2252" t="s">
        <v>10</v>
      </c>
      <c r="O2252">
        <v>10</v>
      </c>
      <c r="P2252">
        <v>35000</v>
      </c>
      <c r="Q2252">
        <f t="shared" ref="Q2252:Q2315" si="103">O2252*P2252</f>
        <v>350000</v>
      </c>
      <c r="R2252">
        <f t="shared" ref="R2252:R2315" si="104">Q2252*1.12</f>
        <v>392000.00000000006</v>
      </c>
      <c r="S2252"/>
      <c r="T2252" s="5"/>
      <c r="U2252" s="5"/>
      <c r="V2252" s="5"/>
      <c r="W2252" s="5"/>
      <c r="X2252" s="5"/>
      <c r="Y2252" s="5"/>
      <c r="Z2252" s="5"/>
      <c r="AA2252" s="5"/>
      <c r="AB2252" s="5"/>
      <c r="AC2252" s="5"/>
      <c r="AD2252" s="5"/>
      <c r="AE2252" s="5"/>
      <c r="AF2252" s="5"/>
      <c r="AG2252" s="5"/>
      <c r="AH2252" s="5"/>
      <c r="AI2252" s="5"/>
      <c r="AJ2252" s="5"/>
      <c r="AK2252" s="5"/>
      <c r="AL2252" s="5"/>
      <c r="AM2252" s="5"/>
      <c r="AN2252" s="5"/>
      <c r="AO2252" s="5"/>
      <c r="AP2252" s="5"/>
      <c r="AQ2252" s="5"/>
      <c r="AR2252" s="5"/>
      <c r="AS2252" s="5"/>
      <c r="AT2252" s="5"/>
      <c r="AU2252" s="5"/>
      <c r="AV2252" s="5"/>
      <c r="AW2252" s="5"/>
      <c r="AX2252" s="5"/>
      <c r="AY2252" s="5"/>
      <c r="AZ2252" s="5"/>
      <c r="BA2252" s="5"/>
      <c r="BB2252" s="5"/>
      <c r="BC2252" s="5"/>
      <c r="BD2252" s="5"/>
      <c r="BE2252" s="5"/>
      <c r="BF2252" s="5"/>
      <c r="BG2252" s="5"/>
      <c r="BH2252" s="5"/>
    </row>
    <row r="2253" spans="1:60" s="2" customFormat="1" ht="15" x14ac:dyDescent="0.25">
      <c r="A2253" t="s">
        <v>4581</v>
      </c>
      <c r="B2253" t="s">
        <v>25</v>
      </c>
      <c r="C2253" t="s">
        <v>2253</v>
      </c>
      <c r="D2253" t="s">
        <v>3093</v>
      </c>
      <c r="E2253" t="s">
        <v>116</v>
      </c>
      <c r="F2253" t="s">
        <v>1605</v>
      </c>
      <c r="G2253" t="s">
        <v>3325</v>
      </c>
      <c r="H2253" t="s">
        <v>125</v>
      </c>
      <c r="I2253" t="s">
        <v>2205</v>
      </c>
      <c r="J2253" t="s">
        <v>124</v>
      </c>
      <c r="K2253" t="s">
        <v>2195</v>
      </c>
      <c r="L2253">
        <v>0</v>
      </c>
      <c r="M2253">
        <v>796</v>
      </c>
      <c r="N2253" t="s">
        <v>10</v>
      </c>
      <c r="O2253">
        <v>10</v>
      </c>
      <c r="P2253">
        <v>31000</v>
      </c>
      <c r="Q2253">
        <f t="shared" si="103"/>
        <v>310000</v>
      </c>
      <c r="R2253">
        <f t="shared" si="104"/>
        <v>347200.00000000006</v>
      </c>
      <c r="S2253"/>
      <c r="T2253" s="5"/>
      <c r="U2253" s="5"/>
      <c r="V2253" s="5"/>
      <c r="W2253" s="5"/>
      <c r="X2253" s="5"/>
      <c r="Y2253" s="5"/>
      <c r="Z2253" s="5"/>
      <c r="AA2253" s="5"/>
      <c r="AB2253" s="5"/>
      <c r="AC2253" s="5"/>
      <c r="AD2253" s="5"/>
      <c r="AE2253" s="5"/>
      <c r="AF2253" s="5"/>
      <c r="AG2253" s="5"/>
      <c r="AH2253" s="5"/>
      <c r="AI2253" s="5"/>
      <c r="AJ2253" s="5"/>
      <c r="AK2253" s="5"/>
      <c r="AL2253" s="5"/>
      <c r="AM2253" s="5"/>
      <c r="AN2253" s="5"/>
      <c r="AO2253" s="5"/>
      <c r="AP2253" s="5"/>
      <c r="AQ2253" s="5"/>
      <c r="AR2253" s="5"/>
      <c r="AS2253" s="5"/>
      <c r="AT2253" s="5"/>
      <c r="AU2253" s="5"/>
      <c r="AV2253" s="5"/>
      <c r="AW2253" s="5"/>
      <c r="AX2253" s="5"/>
      <c r="AY2253" s="5"/>
      <c r="AZ2253" s="5"/>
      <c r="BA2253" s="5"/>
      <c r="BB2253" s="5"/>
      <c r="BC2253" s="5"/>
      <c r="BD2253" s="5"/>
      <c r="BE2253" s="5"/>
      <c r="BF2253" s="5"/>
      <c r="BG2253" s="5"/>
      <c r="BH2253" s="5"/>
    </row>
    <row r="2254" spans="1:60" s="2" customFormat="1" ht="15" x14ac:dyDescent="0.25">
      <c r="A2254" t="s">
        <v>4582</v>
      </c>
      <c r="B2254" t="s">
        <v>25</v>
      </c>
      <c r="C2254" t="s">
        <v>3094</v>
      </c>
      <c r="D2254" t="s">
        <v>3095</v>
      </c>
      <c r="E2254" t="s">
        <v>116</v>
      </c>
      <c r="F2254" t="s">
        <v>1605</v>
      </c>
      <c r="G2254" t="s">
        <v>3325</v>
      </c>
      <c r="H2254" t="s">
        <v>133</v>
      </c>
      <c r="I2254" t="s">
        <v>3334</v>
      </c>
      <c r="J2254" t="s">
        <v>124</v>
      </c>
      <c r="K2254" t="s">
        <v>2195</v>
      </c>
      <c r="L2254">
        <v>0</v>
      </c>
      <c r="M2254">
        <v>796</v>
      </c>
      <c r="N2254" t="s">
        <v>10</v>
      </c>
      <c r="O2254">
        <v>2</v>
      </c>
      <c r="P2254">
        <v>24000</v>
      </c>
      <c r="Q2254">
        <f t="shared" si="103"/>
        <v>48000</v>
      </c>
      <c r="R2254">
        <f t="shared" si="104"/>
        <v>53760.000000000007</v>
      </c>
      <c r="S2254"/>
      <c r="T2254" s="5"/>
      <c r="U2254" s="5"/>
      <c r="V2254" s="5"/>
      <c r="W2254" s="5"/>
      <c r="X2254" s="5"/>
      <c r="Y2254" s="5"/>
      <c r="Z2254" s="5"/>
      <c r="AA2254" s="5"/>
      <c r="AB2254" s="5"/>
      <c r="AC2254" s="5"/>
      <c r="AD2254" s="5"/>
      <c r="AE2254" s="5"/>
      <c r="AF2254" s="5"/>
      <c r="AG2254" s="5"/>
      <c r="AH2254" s="5"/>
      <c r="AI2254" s="5"/>
      <c r="AJ2254" s="5"/>
      <c r="AK2254" s="5"/>
      <c r="AL2254" s="5"/>
      <c r="AM2254" s="5"/>
      <c r="AN2254" s="5"/>
      <c r="AO2254" s="5"/>
      <c r="AP2254" s="5"/>
      <c r="AQ2254" s="5"/>
      <c r="AR2254" s="5"/>
      <c r="AS2254" s="5"/>
      <c r="AT2254" s="5"/>
      <c r="AU2254" s="5"/>
      <c r="AV2254" s="5"/>
      <c r="AW2254" s="5"/>
      <c r="AX2254" s="5"/>
      <c r="AY2254" s="5"/>
      <c r="AZ2254" s="5"/>
      <c r="BA2254" s="5"/>
      <c r="BB2254" s="5"/>
      <c r="BC2254" s="5"/>
      <c r="BD2254" s="5"/>
      <c r="BE2254" s="5"/>
      <c r="BF2254" s="5"/>
      <c r="BG2254" s="5"/>
      <c r="BH2254" s="5"/>
    </row>
    <row r="2255" spans="1:60" s="2" customFormat="1" ht="15" x14ac:dyDescent="0.25">
      <c r="A2255" t="s">
        <v>4583</v>
      </c>
      <c r="B2255" t="s">
        <v>25</v>
      </c>
      <c r="C2255" t="s">
        <v>3094</v>
      </c>
      <c r="D2255" t="s">
        <v>3095</v>
      </c>
      <c r="E2255" t="s">
        <v>116</v>
      </c>
      <c r="F2255" t="s">
        <v>1605</v>
      </c>
      <c r="G2255" t="s">
        <v>3325</v>
      </c>
      <c r="H2255" t="s">
        <v>753</v>
      </c>
      <c r="I2255" t="s">
        <v>3357</v>
      </c>
      <c r="J2255" t="s">
        <v>124</v>
      </c>
      <c r="K2255" t="s">
        <v>2195</v>
      </c>
      <c r="L2255">
        <v>0</v>
      </c>
      <c r="M2255">
        <v>796</v>
      </c>
      <c r="N2255" t="s">
        <v>10</v>
      </c>
      <c r="O2255">
        <v>1</v>
      </c>
      <c r="P2255">
        <v>15000</v>
      </c>
      <c r="Q2255">
        <f t="shared" si="103"/>
        <v>15000</v>
      </c>
      <c r="R2255">
        <f t="shared" si="104"/>
        <v>16800</v>
      </c>
      <c r="S2255"/>
      <c r="T2255" s="5"/>
      <c r="U2255" s="5"/>
      <c r="V2255" s="5"/>
      <c r="W2255" s="5"/>
      <c r="X2255" s="5"/>
      <c r="Y2255" s="5"/>
      <c r="Z2255" s="5"/>
      <c r="AA2255" s="5"/>
      <c r="AB2255" s="5"/>
      <c r="AC2255" s="5"/>
      <c r="AD2255" s="5"/>
      <c r="AE2255" s="5"/>
      <c r="AF2255" s="5"/>
      <c r="AG2255" s="5"/>
      <c r="AH2255" s="5"/>
      <c r="AI2255" s="5"/>
      <c r="AJ2255" s="5"/>
      <c r="AK2255" s="5"/>
      <c r="AL2255" s="5"/>
      <c r="AM2255" s="5"/>
      <c r="AN2255" s="5"/>
      <c r="AO2255" s="5"/>
      <c r="AP2255" s="5"/>
      <c r="AQ2255" s="5"/>
      <c r="AR2255" s="5"/>
      <c r="AS2255" s="5"/>
      <c r="AT2255" s="5"/>
      <c r="AU2255" s="5"/>
      <c r="AV2255" s="5"/>
      <c r="AW2255" s="5"/>
      <c r="AX2255" s="5"/>
      <c r="AY2255" s="5"/>
      <c r="AZ2255" s="5"/>
      <c r="BA2255" s="5"/>
      <c r="BB2255" s="5"/>
      <c r="BC2255" s="5"/>
      <c r="BD2255" s="5"/>
      <c r="BE2255" s="5"/>
      <c r="BF2255" s="5"/>
      <c r="BG2255" s="5"/>
      <c r="BH2255" s="5"/>
    </row>
    <row r="2256" spans="1:60" s="2" customFormat="1" ht="15" x14ac:dyDescent="0.25">
      <c r="A2256" t="s">
        <v>4584</v>
      </c>
      <c r="B2256" t="s">
        <v>25</v>
      </c>
      <c r="C2256" t="s">
        <v>3094</v>
      </c>
      <c r="D2256" t="s">
        <v>3096</v>
      </c>
      <c r="E2256" t="s">
        <v>116</v>
      </c>
      <c r="F2256" t="s">
        <v>1605</v>
      </c>
      <c r="G2256" t="s">
        <v>3325</v>
      </c>
      <c r="H2256" t="s">
        <v>4652</v>
      </c>
      <c r="I2256" t="s">
        <v>3345</v>
      </c>
      <c r="J2256" t="s">
        <v>124</v>
      </c>
      <c r="K2256" t="s">
        <v>2195</v>
      </c>
      <c r="L2256">
        <v>0</v>
      </c>
      <c r="M2256">
        <v>796</v>
      </c>
      <c r="N2256" t="s">
        <v>10</v>
      </c>
      <c r="O2256">
        <v>1</v>
      </c>
      <c r="P2256">
        <v>16000</v>
      </c>
      <c r="Q2256">
        <f t="shared" si="103"/>
        <v>16000</v>
      </c>
      <c r="R2256">
        <f t="shared" si="104"/>
        <v>17920</v>
      </c>
      <c r="S2256"/>
      <c r="T2256" s="5"/>
      <c r="U2256" s="5"/>
      <c r="V2256" s="5"/>
      <c r="W2256" s="5"/>
      <c r="X2256" s="5"/>
      <c r="Y2256" s="5"/>
      <c r="Z2256" s="5"/>
      <c r="AA2256" s="5"/>
      <c r="AB2256" s="5"/>
      <c r="AC2256" s="5"/>
      <c r="AD2256" s="5"/>
      <c r="AE2256" s="5"/>
      <c r="AF2256" s="5"/>
      <c r="AG2256" s="5"/>
      <c r="AH2256" s="5"/>
      <c r="AI2256" s="5"/>
      <c r="AJ2256" s="5"/>
      <c r="AK2256" s="5"/>
      <c r="AL2256" s="5"/>
      <c r="AM2256" s="5"/>
      <c r="AN2256" s="5"/>
      <c r="AO2256" s="5"/>
      <c r="AP2256" s="5"/>
      <c r="AQ2256" s="5"/>
      <c r="AR2256" s="5"/>
      <c r="AS2256" s="5"/>
      <c r="AT2256" s="5"/>
      <c r="AU2256" s="5"/>
      <c r="AV2256" s="5"/>
      <c r="AW2256" s="5"/>
      <c r="AX2256" s="5"/>
      <c r="AY2256" s="5"/>
      <c r="AZ2256" s="5"/>
      <c r="BA2256" s="5"/>
      <c r="BB2256" s="5"/>
      <c r="BC2256" s="5"/>
      <c r="BD2256" s="5"/>
      <c r="BE2256" s="5"/>
      <c r="BF2256" s="5"/>
      <c r="BG2256" s="5"/>
      <c r="BH2256" s="5"/>
    </row>
    <row r="2257" spans="1:60" s="2" customFormat="1" ht="15" x14ac:dyDescent="0.25">
      <c r="A2257" t="s">
        <v>4585</v>
      </c>
      <c r="B2257" t="s">
        <v>25</v>
      </c>
      <c r="C2257" t="s">
        <v>3094</v>
      </c>
      <c r="D2257" t="s">
        <v>3096</v>
      </c>
      <c r="E2257" t="s">
        <v>116</v>
      </c>
      <c r="F2257" t="s">
        <v>1605</v>
      </c>
      <c r="G2257" t="s">
        <v>3325</v>
      </c>
      <c r="H2257" t="s">
        <v>129</v>
      </c>
      <c r="I2257" t="s">
        <v>3337</v>
      </c>
      <c r="J2257" t="s">
        <v>124</v>
      </c>
      <c r="K2257" t="s">
        <v>2195</v>
      </c>
      <c r="L2257">
        <v>0</v>
      </c>
      <c r="M2257">
        <v>796</v>
      </c>
      <c r="N2257" t="s">
        <v>10</v>
      </c>
      <c r="O2257">
        <v>1</v>
      </c>
      <c r="P2257">
        <v>16000</v>
      </c>
      <c r="Q2257">
        <f t="shared" si="103"/>
        <v>16000</v>
      </c>
      <c r="R2257">
        <f t="shared" si="104"/>
        <v>17920</v>
      </c>
      <c r="S2257"/>
      <c r="T2257" s="5"/>
      <c r="U2257" s="5"/>
      <c r="V2257" s="5"/>
      <c r="W2257" s="5"/>
      <c r="X2257" s="5"/>
      <c r="Y2257" s="5"/>
      <c r="Z2257" s="5"/>
      <c r="AA2257" s="5"/>
      <c r="AB2257" s="5"/>
      <c r="AC2257" s="5"/>
      <c r="AD2257" s="5"/>
      <c r="AE2257" s="5"/>
      <c r="AF2257" s="5"/>
      <c r="AG2257" s="5"/>
      <c r="AH2257" s="5"/>
      <c r="AI2257" s="5"/>
      <c r="AJ2257" s="5"/>
      <c r="AK2257" s="5"/>
      <c r="AL2257" s="5"/>
      <c r="AM2257" s="5"/>
      <c r="AN2257" s="5"/>
      <c r="AO2257" s="5"/>
      <c r="AP2257" s="5"/>
      <c r="AQ2257" s="5"/>
      <c r="AR2257" s="5"/>
      <c r="AS2257" s="5"/>
      <c r="AT2257" s="5"/>
      <c r="AU2257" s="5"/>
      <c r="AV2257" s="5"/>
      <c r="AW2257" s="5"/>
      <c r="AX2257" s="5"/>
      <c r="AY2257" s="5"/>
      <c r="AZ2257" s="5"/>
      <c r="BA2257" s="5"/>
      <c r="BB2257" s="5"/>
      <c r="BC2257" s="5"/>
      <c r="BD2257" s="5"/>
      <c r="BE2257" s="5"/>
      <c r="BF2257" s="5"/>
      <c r="BG2257" s="5"/>
      <c r="BH2257" s="5"/>
    </row>
    <row r="2258" spans="1:60" s="2" customFormat="1" ht="15" x14ac:dyDescent="0.25">
      <c r="A2258" t="s">
        <v>4586</v>
      </c>
      <c r="B2258" t="s">
        <v>25</v>
      </c>
      <c r="C2258" t="s">
        <v>3094</v>
      </c>
      <c r="D2258" t="s">
        <v>3097</v>
      </c>
      <c r="E2258" t="s">
        <v>116</v>
      </c>
      <c r="F2258" t="s">
        <v>1605</v>
      </c>
      <c r="G2258" t="s">
        <v>3325</v>
      </c>
      <c r="H2258" t="s">
        <v>125</v>
      </c>
      <c r="I2258" t="s">
        <v>2205</v>
      </c>
      <c r="J2258" t="s">
        <v>124</v>
      </c>
      <c r="K2258" t="s">
        <v>2195</v>
      </c>
      <c r="L2258">
        <v>0</v>
      </c>
      <c r="M2258">
        <v>796</v>
      </c>
      <c r="N2258" t="s">
        <v>10</v>
      </c>
      <c r="O2258">
        <v>2</v>
      </c>
      <c r="P2258">
        <v>11300</v>
      </c>
      <c r="Q2258">
        <f t="shared" si="103"/>
        <v>22600</v>
      </c>
      <c r="R2258">
        <f t="shared" si="104"/>
        <v>25312.000000000004</v>
      </c>
      <c r="S2258"/>
      <c r="T2258" s="5"/>
      <c r="U2258" s="5"/>
      <c r="V2258" s="5"/>
      <c r="W2258" s="5"/>
      <c r="X2258" s="5"/>
      <c r="Y2258" s="5"/>
      <c r="Z2258" s="5"/>
      <c r="AA2258" s="5"/>
      <c r="AB2258" s="5"/>
      <c r="AC2258" s="5"/>
      <c r="AD2258" s="5"/>
      <c r="AE2258" s="5"/>
      <c r="AF2258" s="5"/>
      <c r="AG2258" s="5"/>
      <c r="AH2258" s="5"/>
      <c r="AI2258" s="5"/>
      <c r="AJ2258" s="5"/>
      <c r="AK2258" s="5"/>
      <c r="AL2258" s="5"/>
      <c r="AM2258" s="5"/>
      <c r="AN2258" s="5"/>
      <c r="AO2258" s="5"/>
      <c r="AP2258" s="5"/>
      <c r="AQ2258" s="5"/>
      <c r="AR2258" s="5"/>
      <c r="AS2258" s="5"/>
      <c r="AT2258" s="5"/>
      <c r="AU2258" s="5"/>
      <c r="AV2258" s="5"/>
      <c r="AW2258" s="5"/>
      <c r="AX2258" s="5"/>
      <c r="AY2258" s="5"/>
      <c r="AZ2258" s="5"/>
      <c r="BA2258" s="5"/>
      <c r="BB2258" s="5"/>
      <c r="BC2258" s="5"/>
      <c r="BD2258" s="5"/>
      <c r="BE2258" s="5"/>
      <c r="BF2258" s="5"/>
      <c r="BG2258" s="5"/>
      <c r="BH2258" s="5"/>
    </row>
    <row r="2259" spans="1:60" s="2" customFormat="1" ht="15" x14ac:dyDescent="0.25">
      <c r="A2259" t="s">
        <v>4587</v>
      </c>
      <c r="B2259" t="s">
        <v>25</v>
      </c>
      <c r="C2259" t="s">
        <v>3094</v>
      </c>
      <c r="D2259" t="s">
        <v>3098</v>
      </c>
      <c r="E2259" t="s">
        <v>116</v>
      </c>
      <c r="F2259" t="s">
        <v>1605</v>
      </c>
      <c r="G2259" t="s">
        <v>3325</v>
      </c>
      <c r="H2259" t="s">
        <v>129</v>
      </c>
      <c r="I2259" t="s">
        <v>3327</v>
      </c>
      <c r="J2259" t="s">
        <v>124</v>
      </c>
      <c r="K2259" t="s">
        <v>2195</v>
      </c>
      <c r="L2259">
        <v>0</v>
      </c>
      <c r="M2259">
        <v>796</v>
      </c>
      <c r="N2259" t="s">
        <v>10</v>
      </c>
      <c r="O2259">
        <v>1</v>
      </c>
      <c r="P2259">
        <v>8000</v>
      </c>
      <c r="Q2259">
        <f t="shared" si="103"/>
        <v>8000</v>
      </c>
      <c r="R2259">
        <f t="shared" si="104"/>
        <v>8960</v>
      </c>
      <c r="S2259"/>
      <c r="T2259" s="5"/>
      <c r="U2259" s="5"/>
      <c r="V2259" s="5"/>
      <c r="W2259" s="5"/>
      <c r="X2259" s="5"/>
      <c r="Y2259" s="5"/>
      <c r="Z2259" s="5"/>
      <c r="AA2259" s="5"/>
      <c r="AB2259" s="5"/>
      <c r="AC2259" s="5"/>
      <c r="AD2259" s="5"/>
      <c r="AE2259" s="5"/>
      <c r="AF2259" s="5"/>
      <c r="AG2259" s="5"/>
      <c r="AH2259" s="5"/>
      <c r="AI2259" s="5"/>
      <c r="AJ2259" s="5"/>
      <c r="AK2259" s="5"/>
      <c r="AL2259" s="5"/>
      <c r="AM2259" s="5"/>
      <c r="AN2259" s="5"/>
      <c r="AO2259" s="5"/>
      <c r="AP2259" s="5"/>
      <c r="AQ2259" s="5"/>
      <c r="AR2259" s="5"/>
      <c r="AS2259" s="5"/>
      <c r="AT2259" s="5"/>
      <c r="AU2259" s="5"/>
      <c r="AV2259" s="5"/>
      <c r="AW2259" s="5"/>
      <c r="AX2259" s="5"/>
      <c r="AY2259" s="5"/>
      <c r="AZ2259" s="5"/>
      <c r="BA2259" s="5"/>
      <c r="BB2259" s="5"/>
      <c r="BC2259" s="5"/>
      <c r="BD2259" s="5"/>
      <c r="BE2259" s="5"/>
      <c r="BF2259" s="5"/>
      <c r="BG2259" s="5"/>
      <c r="BH2259" s="5"/>
    </row>
    <row r="2260" spans="1:60" s="2" customFormat="1" ht="15" x14ac:dyDescent="0.25">
      <c r="A2260" t="s">
        <v>4588</v>
      </c>
      <c r="B2260" t="s">
        <v>25</v>
      </c>
      <c r="C2260" t="s">
        <v>3094</v>
      </c>
      <c r="D2260" t="s">
        <v>3098</v>
      </c>
      <c r="E2260" t="s">
        <v>116</v>
      </c>
      <c r="F2260" t="s">
        <v>1605</v>
      </c>
      <c r="G2260" t="s">
        <v>3325</v>
      </c>
      <c r="H2260" t="s">
        <v>125</v>
      </c>
      <c r="I2260" t="s">
        <v>2206</v>
      </c>
      <c r="J2260" t="s">
        <v>124</v>
      </c>
      <c r="K2260" t="s">
        <v>2195</v>
      </c>
      <c r="L2260">
        <v>0</v>
      </c>
      <c r="M2260">
        <v>796</v>
      </c>
      <c r="N2260" t="s">
        <v>10</v>
      </c>
      <c r="O2260">
        <v>1</v>
      </c>
      <c r="P2260">
        <v>8000</v>
      </c>
      <c r="Q2260">
        <f t="shared" si="103"/>
        <v>8000</v>
      </c>
      <c r="R2260">
        <f t="shared" si="104"/>
        <v>8960</v>
      </c>
      <c r="S2260"/>
      <c r="T2260" s="5"/>
      <c r="U2260" s="5"/>
      <c r="V2260" s="5"/>
      <c r="W2260" s="5"/>
      <c r="X2260" s="5"/>
      <c r="Y2260" s="5"/>
      <c r="Z2260" s="5"/>
      <c r="AA2260" s="5"/>
      <c r="AB2260" s="5"/>
      <c r="AC2260" s="5"/>
      <c r="AD2260" s="5"/>
      <c r="AE2260" s="5"/>
      <c r="AF2260" s="5"/>
      <c r="AG2260" s="5"/>
      <c r="AH2260" s="5"/>
      <c r="AI2260" s="5"/>
      <c r="AJ2260" s="5"/>
      <c r="AK2260" s="5"/>
      <c r="AL2260" s="5"/>
      <c r="AM2260" s="5"/>
      <c r="AN2260" s="5"/>
      <c r="AO2260" s="5"/>
      <c r="AP2260" s="5"/>
      <c r="AQ2260" s="5"/>
      <c r="AR2260" s="5"/>
      <c r="AS2260" s="5"/>
      <c r="AT2260" s="5"/>
      <c r="AU2260" s="5"/>
      <c r="AV2260" s="5"/>
      <c r="AW2260" s="5"/>
      <c r="AX2260" s="5"/>
      <c r="AY2260" s="5"/>
      <c r="AZ2260" s="5"/>
      <c r="BA2260" s="5"/>
      <c r="BB2260" s="5"/>
      <c r="BC2260" s="5"/>
      <c r="BD2260" s="5"/>
      <c r="BE2260" s="5"/>
      <c r="BF2260" s="5"/>
      <c r="BG2260" s="5"/>
      <c r="BH2260" s="5"/>
    </row>
    <row r="2261" spans="1:60" s="2" customFormat="1" ht="15" x14ac:dyDescent="0.25">
      <c r="A2261" t="s">
        <v>4589</v>
      </c>
      <c r="B2261" t="s">
        <v>25</v>
      </c>
      <c r="C2261" t="s">
        <v>3094</v>
      </c>
      <c r="D2261" t="s">
        <v>3098</v>
      </c>
      <c r="E2261" t="s">
        <v>116</v>
      </c>
      <c r="F2261" t="s">
        <v>1605</v>
      </c>
      <c r="G2261" t="s">
        <v>3325</v>
      </c>
      <c r="H2261" t="s">
        <v>145</v>
      </c>
      <c r="I2261" t="s">
        <v>1855</v>
      </c>
      <c r="J2261" t="s">
        <v>124</v>
      </c>
      <c r="K2261" t="s">
        <v>2195</v>
      </c>
      <c r="L2261">
        <v>0</v>
      </c>
      <c r="M2261">
        <v>796</v>
      </c>
      <c r="N2261" t="s">
        <v>10</v>
      </c>
      <c r="O2261">
        <v>1</v>
      </c>
      <c r="P2261">
        <v>8000</v>
      </c>
      <c r="Q2261">
        <f t="shared" si="103"/>
        <v>8000</v>
      </c>
      <c r="R2261">
        <f t="shared" si="104"/>
        <v>8960</v>
      </c>
      <c r="S2261"/>
      <c r="T2261" s="5"/>
      <c r="U2261" s="5"/>
      <c r="V2261" s="5"/>
      <c r="W2261" s="5"/>
      <c r="X2261" s="5"/>
      <c r="Y2261" s="5"/>
      <c r="Z2261" s="5"/>
      <c r="AA2261" s="5"/>
      <c r="AB2261" s="5"/>
      <c r="AC2261" s="5"/>
      <c r="AD2261" s="5"/>
      <c r="AE2261" s="5"/>
      <c r="AF2261" s="5"/>
      <c r="AG2261" s="5"/>
      <c r="AH2261" s="5"/>
      <c r="AI2261" s="5"/>
      <c r="AJ2261" s="5"/>
      <c r="AK2261" s="5"/>
      <c r="AL2261" s="5"/>
      <c r="AM2261" s="5"/>
      <c r="AN2261" s="5"/>
      <c r="AO2261" s="5"/>
      <c r="AP2261" s="5"/>
      <c r="AQ2261" s="5"/>
      <c r="AR2261" s="5"/>
      <c r="AS2261" s="5"/>
      <c r="AT2261" s="5"/>
      <c r="AU2261" s="5"/>
      <c r="AV2261" s="5"/>
      <c r="AW2261" s="5"/>
      <c r="AX2261" s="5"/>
      <c r="AY2261" s="5"/>
      <c r="AZ2261" s="5"/>
      <c r="BA2261" s="5"/>
      <c r="BB2261" s="5"/>
      <c r="BC2261" s="5"/>
      <c r="BD2261" s="5"/>
      <c r="BE2261" s="5"/>
      <c r="BF2261" s="5"/>
      <c r="BG2261" s="5"/>
      <c r="BH2261" s="5"/>
    </row>
    <row r="2262" spans="1:60" s="2" customFormat="1" ht="15" x14ac:dyDescent="0.25">
      <c r="A2262" t="s">
        <v>4590</v>
      </c>
      <c r="B2262" t="s">
        <v>25</v>
      </c>
      <c r="C2262" t="s">
        <v>3094</v>
      </c>
      <c r="D2262" t="s">
        <v>3098</v>
      </c>
      <c r="E2262" t="s">
        <v>116</v>
      </c>
      <c r="F2262" t="s">
        <v>1605</v>
      </c>
      <c r="G2262" t="s">
        <v>3325</v>
      </c>
      <c r="H2262" t="s">
        <v>130</v>
      </c>
      <c r="I2262" t="s">
        <v>2809</v>
      </c>
      <c r="J2262" t="s">
        <v>124</v>
      </c>
      <c r="K2262" t="s">
        <v>2195</v>
      </c>
      <c r="L2262">
        <v>0</v>
      </c>
      <c r="M2262">
        <v>796</v>
      </c>
      <c r="N2262" t="s">
        <v>10</v>
      </c>
      <c r="O2262">
        <v>3</v>
      </c>
      <c r="P2262">
        <v>8000</v>
      </c>
      <c r="Q2262">
        <f t="shared" si="103"/>
        <v>24000</v>
      </c>
      <c r="R2262">
        <f t="shared" si="104"/>
        <v>26880.000000000004</v>
      </c>
      <c r="S2262"/>
      <c r="T2262" s="5"/>
      <c r="U2262" s="5"/>
      <c r="V2262" s="5"/>
      <c r="W2262" s="5"/>
      <c r="X2262" s="5"/>
      <c r="Y2262" s="5"/>
      <c r="Z2262" s="5"/>
      <c r="AA2262" s="5"/>
      <c r="AB2262" s="5"/>
      <c r="AC2262" s="5"/>
      <c r="AD2262" s="5"/>
      <c r="AE2262" s="5"/>
      <c r="AF2262" s="5"/>
      <c r="AG2262" s="5"/>
      <c r="AH2262" s="5"/>
      <c r="AI2262" s="5"/>
      <c r="AJ2262" s="5"/>
      <c r="AK2262" s="5"/>
      <c r="AL2262" s="5"/>
      <c r="AM2262" s="5"/>
      <c r="AN2262" s="5"/>
      <c r="AO2262" s="5"/>
      <c r="AP2262" s="5"/>
      <c r="AQ2262" s="5"/>
      <c r="AR2262" s="5"/>
      <c r="AS2262" s="5"/>
      <c r="AT2262" s="5"/>
      <c r="AU2262" s="5"/>
      <c r="AV2262" s="5"/>
      <c r="AW2262" s="5"/>
      <c r="AX2262" s="5"/>
      <c r="AY2262" s="5"/>
      <c r="AZ2262" s="5"/>
      <c r="BA2262" s="5"/>
      <c r="BB2262" s="5"/>
      <c r="BC2262" s="5"/>
      <c r="BD2262" s="5"/>
      <c r="BE2262" s="5"/>
      <c r="BF2262" s="5"/>
      <c r="BG2262" s="5"/>
      <c r="BH2262" s="5"/>
    </row>
    <row r="2263" spans="1:60" s="2" customFormat="1" ht="15" x14ac:dyDescent="0.25">
      <c r="A2263" t="s">
        <v>4591</v>
      </c>
      <c r="B2263" t="s">
        <v>25</v>
      </c>
      <c r="C2263" t="s">
        <v>3094</v>
      </c>
      <c r="D2263" t="s">
        <v>3098</v>
      </c>
      <c r="E2263" t="s">
        <v>116</v>
      </c>
      <c r="F2263" t="s">
        <v>1605</v>
      </c>
      <c r="G2263" t="s">
        <v>3325</v>
      </c>
      <c r="H2263" t="s">
        <v>753</v>
      </c>
      <c r="I2263" t="s">
        <v>3357</v>
      </c>
      <c r="J2263" t="s">
        <v>124</v>
      </c>
      <c r="K2263" t="s">
        <v>2195</v>
      </c>
      <c r="L2263">
        <v>0</v>
      </c>
      <c r="M2263">
        <v>796</v>
      </c>
      <c r="N2263" t="s">
        <v>10</v>
      </c>
      <c r="O2263">
        <v>2</v>
      </c>
      <c r="P2263">
        <v>8000</v>
      </c>
      <c r="Q2263">
        <f t="shared" si="103"/>
        <v>16000</v>
      </c>
      <c r="R2263">
        <f t="shared" si="104"/>
        <v>17920</v>
      </c>
      <c r="S2263"/>
      <c r="T2263" s="5"/>
      <c r="U2263" s="5"/>
      <c r="V2263" s="5"/>
      <c r="W2263" s="5"/>
      <c r="X2263" s="5"/>
      <c r="Y2263" s="5"/>
      <c r="Z2263" s="5"/>
      <c r="AA2263" s="5"/>
      <c r="AB2263" s="5"/>
      <c r="AC2263" s="5"/>
      <c r="AD2263" s="5"/>
      <c r="AE2263" s="5"/>
      <c r="AF2263" s="5"/>
      <c r="AG2263" s="5"/>
      <c r="AH2263" s="5"/>
      <c r="AI2263" s="5"/>
      <c r="AJ2263" s="5"/>
      <c r="AK2263" s="5"/>
      <c r="AL2263" s="5"/>
      <c r="AM2263" s="5"/>
      <c r="AN2263" s="5"/>
      <c r="AO2263" s="5"/>
      <c r="AP2263" s="5"/>
      <c r="AQ2263" s="5"/>
      <c r="AR2263" s="5"/>
      <c r="AS2263" s="5"/>
      <c r="AT2263" s="5"/>
      <c r="AU2263" s="5"/>
      <c r="AV2263" s="5"/>
      <c r="AW2263" s="5"/>
      <c r="AX2263" s="5"/>
      <c r="AY2263" s="5"/>
      <c r="AZ2263" s="5"/>
      <c r="BA2263" s="5"/>
      <c r="BB2263" s="5"/>
      <c r="BC2263" s="5"/>
      <c r="BD2263" s="5"/>
      <c r="BE2263" s="5"/>
      <c r="BF2263" s="5"/>
      <c r="BG2263" s="5"/>
      <c r="BH2263" s="5"/>
    </row>
    <row r="2264" spans="1:60" s="2" customFormat="1" ht="15" x14ac:dyDescent="0.25">
      <c r="A2264" t="s">
        <v>4592</v>
      </c>
      <c r="B2264" t="s">
        <v>25</v>
      </c>
      <c r="C2264" t="s">
        <v>3094</v>
      </c>
      <c r="D2264" t="s">
        <v>3098</v>
      </c>
      <c r="E2264" t="s">
        <v>116</v>
      </c>
      <c r="F2264" t="s">
        <v>1605</v>
      </c>
      <c r="G2264" t="s">
        <v>3325</v>
      </c>
      <c r="H2264" t="s">
        <v>4652</v>
      </c>
      <c r="I2264" t="s">
        <v>3345</v>
      </c>
      <c r="J2264" t="s">
        <v>124</v>
      </c>
      <c r="K2264" t="s">
        <v>2195</v>
      </c>
      <c r="L2264">
        <v>0</v>
      </c>
      <c r="M2264">
        <v>796</v>
      </c>
      <c r="N2264" t="s">
        <v>10</v>
      </c>
      <c r="O2264">
        <v>1</v>
      </c>
      <c r="P2264">
        <v>8000</v>
      </c>
      <c r="Q2264">
        <f t="shared" si="103"/>
        <v>8000</v>
      </c>
      <c r="R2264">
        <f t="shared" si="104"/>
        <v>8960</v>
      </c>
      <c r="S2264"/>
      <c r="T2264" s="5"/>
      <c r="U2264" s="5"/>
      <c r="V2264" s="5"/>
      <c r="W2264" s="5"/>
      <c r="X2264" s="5"/>
      <c r="Y2264" s="5"/>
      <c r="Z2264" s="5"/>
      <c r="AA2264" s="5"/>
      <c r="AB2264" s="5"/>
      <c r="AC2264" s="5"/>
      <c r="AD2264" s="5"/>
      <c r="AE2264" s="5"/>
      <c r="AF2264" s="5"/>
      <c r="AG2264" s="5"/>
      <c r="AH2264" s="5"/>
      <c r="AI2264" s="5"/>
      <c r="AJ2264" s="5"/>
      <c r="AK2264" s="5"/>
      <c r="AL2264" s="5"/>
      <c r="AM2264" s="5"/>
      <c r="AN2264" s="5"/>
      <c r="AO2264" s="5"/>
      <c r="AP2264" s="5"/>
      <c r="AQ2264" s="5"/>
      <c r="AR2264" s="5"/>
      <c r="AS2264" s="5"/>
      <c r="AT2264" s="5"/>
      <c r="AU2264" s="5"/>
      <c r="AV2264" s="5"/>
      <c r="AW2264" s="5"/>
      <c r="AX2264" s="5"/>
      <c r="AY2264" s="5"/>
      <c r="AZ2264" s="5"/>
      <c r="BA2264" s="5"/>
      <c r="BB2264" s="5"/>
      <c r="BC2264" s="5"/>
      <c r="BD2264" s="5"/>
      <c r="BE2264" s="5"/>
      <c r="BF2264" s="5"/>
      <c r="BG2264" s="5"/>
      <c r="BH2264" s="5"/>
    </row>
    <row r="2265" spans="1:60" s="2" customFormat="1" ht="15" x14ac:dyDescent="0.25">
      <c r="A2265" t="s">
        <v>4593</v>
      </c>
      <c r="B2265" t="s">
        <v>25</v>
      </c>
      <c r="C2265" t="s">
        <v>3094</v>
      </c>
      <c r="D2265" t="s">
        <v>3098</v>
      </c>
      <c r="E2265" t="s">
        <v>116</v>
      </c>
      <c r="F2265" t="s">
        <v>1605</v>
      </c>
      <c r="G2265" t="s">
        <v>3325</v>
      </c>
      <c r="H2265" t="s">
        <v>129</v>
      </c>
      <c r="I2265" t="s">
        <v>3337</v>
      </c>
      <c r="J2265" t="s">
        <v>124</v>
      </c>
      <c r="K2265" t="s">
        <v>2195</v>
      </c>
      <c r="L2265">
        <v>0</v>
      </c>
      <c r="M2265">
        <v>796</v>
      </c>
      <c r="N2265" t="s">
        <v>10</v>
      </c>
      <c r="O2265">
        <v>1</v>
      </c>
      <c r="P2265">
        <v>8000</v>
      </c>
      <c r="Q2265">
        <f t="shared" si="103"/>
        <v>8000</v>
      </c>
      <c r="R2265">
        <f t="shared" si="104"/>
        <v>8960</v>
      </c>
      <c r="S2265"/>
      <c r="T2265" s="5"/>
      <c r="U2265" s="5"/>
      <c r="V2265" s="5"/>
      <c r="W2265" s="5"/>
      <c r="X2265" s="5"/>
      <c r="Y2265" s="5"/>
      <c r="Z2265" s="5"/>
      <c r="AA2265" s="5"/>
      <c r="AB2265" s="5"/>
      <c r="AC2265" s="5"/>
      <c r="AD2265" s="5"/>
      <c r="AE2265" s="5"/>
      <c r="AF2265" s="5"/>
      <c r="AG2265" s="5"/>
      <c r="AH2265" s="5"/>
      <c r="AI2265" s="5"/>
      <c r="AJ2265" s="5"/>
      <c r="AK2265" s="5"/>
      <c r="AL2265" s="5"/>
      <c r="AM2265" s="5"/>
      <c r="AN2265" s="5"/>
      <c r="AO2265" s="5"/>
      <c r="AP2265" s="5"/>
      <c r="AQ2265" s="5"/>
      <c r="AR2265" s="5"/>
      <c r="AS2265" s="5"/>
      <c r="AT2265" s="5"/>
      <c r="AU2265" s="5"/>
      <c r="AV2265" s="5"/>
      <c r="AW2265" s="5"/>
      <c r="AX2265" s="5"/>
      <c r="AY2265" s="5"/>
      <c r="AZ2265" s="5"/>
      <c r="BA2265" s="5"/>
      <c r="BB2265" s="5"/>
      <c r="BC2265" s="5"/>
      <c r="BD2265" s="5"/>
      <c r="BE2265" s="5"/>
      <c r="BF2265" s="5"/>
      <c r="BG2265" s="5"/>
      <c r="BH2265" s="5"/>
    </row>
    <row r="2266" spans="1:60" s="2" customFormat="1" ht="15" x14ac:dyDescent="0.25">
      <c r="A2266" t="s">
        <v>4594</v>
      </c>
      <c r="B2266" t="s">
        <v>25</v>
      </c>
      <c r="C2266" t="s">
        <v>3094</v>
      </c>
      <c r="D2266" t="s">
        <v>3099</v>
      </c>
      <c r="E2266" t="s">
        <v>116</v>
      </c>
      <c r="F2266" t="s">
        <v>1605</v>
      </c>
      <c r="G2266" t="s">
        <v>3325</v>
      </c>
      <c r="H2266" t="s">
        <v>125</v>
      </c>
      <c r="I2266" t="s">
        <v>3329</v>
      </c>
      <c r="J2266" t="s">
        <v>124</v>
      </c>
      <c r="K2266" t="s">
        <v>2195</v>
      </c>
      <c r="L2266">
        <v>0</v>
      </c>
      <c r="M2266">
        <v>796</v>
      </c>
      <c r="N2266" t="s">
        <v>10</v>
      </c>
      <c r="O2266">
        <v>1</v>
      </c>
      <c r="P2266">
        <v>8500</v>
      </c>
      <c r="Q2266">
        <f t="shared" si="103"/>
        <v>8500</v>
      </c>
      <c r="R2266">
        <f t="shared" si="104"/>
        <v>9520</v>
      </c>
      <c r="S2266"/>
      <c r="T2266" s="5"/>
      <c r="U2266" s="5"/>
      <c r="V2266" s="5"/>
      <c r="W2266" s="5"/>
      <c r="X2266" s="5"/>
      <c r="Y2266" s="5"/>
      <c r="Z2266" s="5"/>
      <c r="AA2266" s="5"/>
      <c r="AB2266" s="5"/>
      <c r="AC2266" s="5"/>
      <c r="AD2266" s="5"/>
      <c r="AE2266" s="5"/>
      <c r="AF2266" s="5"/>
      <c r="AG2266" s="5"/>
      <c r="AH2266" s="5"/>
      <c r="AI2266" s="5"/>
      <c r="AJ2266" s="5"/>
      <c r="AK2266" s="5"/>
      <c r="AL2266" s="5"/>
      <c r="AM2266" s="5"/>
      <c r="AN2266" s="5"/>
      <c r="AO2266" s="5"/>
      <c r="AP2266" s="5"/>
      <c r="AQ2266" s="5"/>
      <c r="AR2266" s="5"/>
      <c r="AS2266" s="5"/>
      <c r="AT2266" s="5"/>
      <c r="AU2266" s="5"/>
      <c r="AV2266" s="5"/>
      <c r="AW2266" s="5"/>
      <c r="AX2266" s="5"/>
      <c r="AY2266" s="5"/>
      <c r="AZ2266" s="5"/>
      <c r="BA2266" s="5"/>
      <c r="BB2266" s="5"/>
      <c r="BC2266" s="5"/>
      <c r="BD2266" s="5"/>
      <c r="BE2266" s="5"/>
      <c r="BF2266" s="5"/>
      <c r="BG2266" s="5"/>
      <c r="BH2266" s="5"/>
    </row>
    <row r="2267" spans="1:60" s="2" customFormat="1" ht="15" x14ac:dyDescent="0.25">
      <c r="A2267" t="s">
        <v>4595</v>
      </c>
      <c r="B2267" t="s">
        <v>25</v>
      </c>
      <c r="C2267" t="s">
        <v>3094</v>
      </c>
      <c r="D2267" t="s">
        <v>3099</v>
      </c>
      <c r="E2267" t="s">
        <v>116</v>
      </c>
      <c r="F2267" t="s">
        <v>1605</v>
      </c>
      <c r="G2267" t="s">
        <v>3325</v>
      </c>
      <c r="H2267" t="s">
        <v>145</v>
      </c>
      <c r="I2267" t="s">
        <v>1855</v>
      </c>
      <c r="J2267" t="s">
        <v>124</v>
      </c>
      <c r="K2267" t="s">
        <v>2195</v>
      </c>
      <c r="L2267">
        <v>0</v>
      </c>
      <c r="M2267">
        <v>796</v>
      </c>
      <c r="N2267" t="s">
        <v>10</v>
      </c>
      <c r="O2267">
        <v>1</v>
      </c>
      <c r="P2267">
        <v>8500</v>
      </c>
      <c r="Q2267">
        <f t="shared" si="103"/>
        <v>8500</v>
      </c>
      <c r="R2267">
        <f t="shared" si="104"/>
        <v>9520</v>
      </c>
      <c r="S2267"/>
      <c r="T2267" s="5"/>
      <c r="U2267" s="5"/>
      <c r="V2267" s="5"/>
      <c r="W2267" s="5"/>
      <c r="X2267" s="5"/>
      <c r="Y2267" s="5"/>
      <c r="Z2267" s="5"/>
      <c r="AA2267" s="5"/>
      <c r="AB2267" s="5"/>
      <c r="AC2267" s="5"/>
      <c r="AD2267" s="5"/>
      <c r="AE2267" s="5"/>
      <c r="AF2267" s="5"/>
      <c r="AG2267" s="5"/>
      <c r="AH2267" s="5"/>
      <c r="AI2267" s="5"/>
      <c r="AJ2267" s="5"/>
      <c r="AK2267" s="5"/>
      <c r="AL2267" s="5"/>
      <c r="AM2267" s="5"/>
      <c r="AN2267" s="5"/>
      <c r="AO2267" s="5"/>
      <c r="AP2267" s="5"/>
      <c r="AQ2267" s="5"/>
      <c r="AR2267" s="5"/>
      <c r="AS2267" s="5"/>
      <c r="AT2267" s="5"/>
      <c r="AU2267" s="5"/>
      <c r="AV2267" s="5"/>
      <c r="AW2267" s="5"/>
      <c r="AX2267" s="5"/>
      <c r="AY2267" s="5"/>
      <c r="AZ2267" s="5"/>
      <c r="BA2267" s="5"/>
      <c r="BB2267" s="5"/>
      <c r="BC2267" s="5"/>
      <c r="BD2267" s="5"/>
      <c r="BE2267" s="5"/>
      <c r="BF2267" s="5"/>
      <c r="BG2267" s="5"/>
      <c r="BH2267" s="5"/>
    </row>
    <row r="2268" spans="1:60" s="2" customFormat="1" ht="15" x14ac:dyDescent="0.25">
      <c r="A2268" t="s">
        <v>4596</v>
      </c>
      <c r="B2268" t="s">
        <v>25</v>
      </c>
      <c r="C2268" t="s">
        <v>3094</v>
      </c>
      <c r="D2268" t="s">
        <v>3099</v>
      </c>
      <c r="E2268" t="s">
        <v>116</v>
      </c>
      <c r="F2268" t="s">
        <v>1605</v>
      </c>
      <c r="G2268" t="s">
        <v>3325</v>
      </c>
      <c r="H2268" t="s">
        <v>4652</v>
      </c>
      <c r="I2268" t="s">
        <v>3345</v>
      </c>
      <c r="J2268" t="s">
        <v>124</v>
      </c>
      <c r="K2268" t="s">
        <v>2195</v>
      </c>
      <c r="L2268">
        <v>0</v>
      </c>
      <c r="M2268">
        <v>796</v>
      </c>
      <c r="N2268" t="s">
        <v>10</v>
      </c>
      <c r="O2268">
        <v>2</v>
      </c>
      <c r="P2268">
        <v>8500</v>
      </c>
      <c r="Q2268">
        <f t="shared" si="103"/>
        <v>17000</v>
      </c>
      <c r="R2268">
        <f t="shared" si="104"/>
        <v>19040</v>
      </c>
      <c r="S2268"/>
      <c r="T2268" s="5"/>
      <c r="U2268" s="5"/>
      <c r="V2268" s="5"/>
      <c r="W2268" s="5"/>
      <c r="X2268" s="5"/>
      <c r="Y2268" s="5"/>
      <c r="Z2268" s="5"/>
      <c r="AA2268" s="5"/>
      <c r="AB2268" s="5"/>
      <c r="AC2268" s="5"/>
      <c r="AD2268" s="5"/>
      <c r="AE2268" s="5"/>
      <c r="AF2268" s="5"/>
      <c r="AG2268" s="5"/>
      <c r="AH2268" s="5"/>
      <c r="AI2268" s="5"/>
      <c r="AJ2268" s="5"/>
      <c r="AK2268" s="5"/>
      <c r="AL2268" s="5"/>
      <c r="AM2268" s="5"/>
      <c r="AN2268" s="5"/>
      <c r="AO2268" s="5"/>
      <c r="AP2268" s="5"/>
      <c r="AQ2268" s="5"/>
      <c r="AR2268" s="5"/>
      <c r="AS2268" s="5"/>
      <c r="AT2268" s="5"/>
      <c r="AU2268" s="5"/>
      <c r="AV2268" s="5"/>
      <c r="AW2268" s="5"/>
      <c r="AX2268" s="5"/>
      <c r="AY2268" s="5"/>
      <c r="AZ2268" s="5"/>
      <c r="BA2268" s="5"/>
      <c r="BB2268" s="5"/>
      <c r="BC2268" s="5"/>
      <c r="BD2268" s="5"/>
      <c r="BE2268" s="5"/>
      <c r="BF2268" s="5"/>
      <c r="BG2268" s="5"/>
      <c r="BH2268" s="5"/>
    </row>
    <row r="2269" spans="1:60" s="2" customFormat="1" ht="15" x14ac:dyDescent="0.25">
      <c r="A2269" t="s">
        <v>4597</v>
      </c>
      <c r="B2269" t="s">
        <v>25</v>
      </c>
      <c r="C2269" t="s">
        <v>3094</v>
      </c>
      <c r="D2269" t="s">
        <v>3099</v>
      </c>
      <c r="E2269" t="s">
        <v>116</v>
      </c>
      <c r="F2269" t="s">
        <v>1605</v>
      </c>
      <c r="G2269" t="s">
        <v>3325</v>
      </c>
      <c r="H2269" t="s">
        <v>129</v>
      </c>
      <c r="I2269" t="s">
        <v>3337</v>
      </c>
      <c r="J2269" t="s">
        <v>124</v>
      </c>
      <c r="K2269" t="s">
        <v>2195</v>
      </c>
      <c r="L2269">
        <v>0</v>
      </c>
      <c r="M2269">
        <v>796</v>
      </c>
      <c r="N2269" t="s">
        <v>10</v>
      </c>
      <c r="O2269">
        <v>1</v>
      </c>
      <c r="P2269">
        <v>8500</v>
      </c>
      <c r="Q2269">
        <f t="shared" si="103"/>
        <v>8500</v>
      </c>
      <c r="R2269">
        <f t="shared" si="104"/>
        <v>9520</v>
      </c>
      <c r="S2269"/>
      <c r="T2269" s="5"/>
      <c r="U2269" s="5"/>
      <c r="V2269" s="5"/>
      <c r="W2269" s="5"/>
      <c r="X2269" s="5"/>
      <c r="Y2269" s="5"/>
      <c r="Z2269" s="5"/>
      <c r="AA2269" s="5"/>
      <c r="AB2269" s="5"/>
      <c r="AC2269" s="5"/>
      <c r="AD2269" s="5"/>
      <c r="AE2269" s="5"/>
      <c r="AF2269" s="5"/>
      <c r="AG2269" s="5"/>
      <c r="AH2269" s="5"/>
      <c r="AI2269" s="5"/>
      <c r="AJ2269" s="5"/>
      <c r="AK2269" s="5"/>
      <c r="AL2269" s="5"/>
      <c r="AM2269" s="5"/>
      <c r="AN2269" s="5"/>
      <c r="AO2269" s="5"/>
      <c r="AP2269" s="5"/>
      <c r="AQ2269" s="5"/>
      <c r="AR2269" s="5"/>
      <c r="AS2269" s="5"/>
      <c r="AT2269" s="5"/>
      <c r="AU2269" s="5"/>
      <c r="AV2269" s="5"/>
      <c r="AW2269" s="5"/>
      <c r="AX2269" s="5"/>
      <c r="AY2269" s="5"/>
      <c r="AZ2269" s="5"/>
      <c r="BA2269" s="5"/>
      <c r="BB2269" s="5"/>
      <c r="BC2269" s="5"/>
      <c r="BD2269" s="5"/>
      <c r="BE2269" s="5"/>
      <c r="BF2269" s="5"/>
      <c r="BG2269" s="5"/>
      <c r="BH2269" s="5"/>
    </row>
    <row r="2270" spans="1:60" s="2" customFormat="1" ht="15" x14ac:dyDescent="0.25">
      <c r="A2270" t="s">
        <v>4598</v>
      </c>
      <c r="B2270" t="s">
        <v>25</v>
      </c>
      <c r="C2270" t="s">
        <v>3094</v>
      </c>
      <c r="D2270" t="s">
        <v>3100</v>
      </c>
      <c r="E2270" t="s">
        <v>116</v>
      </c>
      <c r="F2270" t="s">
        <v>1605</v>
      </c>
      <c r="G2270" t="s">
        <v>3325</v>
      </c>
      <c r="H2270" t="s">
        <v>129</v>
      </c>
      <c r="I2270" t="s">
        <v>3327</v>
      </c>
      <c r="J2270" t="s">
        <v>124</v>
      </c>
      <c r="K2270" t="s">
        <v>2195</v>
      </c>
      <c r="L2270">
        <v>0</v>
      </c>
      <c r="M2270">
        <v>796</v>
      </c>
      <c r="N2270" t="s">
        <v>10</v>
      </c>
      <c r="O2270">
        <v>2</v>
      </c>
      <c r="P2270">
        <v>20000</v>
      </c>
      <c r="Q2270">
        <f t="shared" si="103"/>
        <v>40000</v>
      </c>
      <c r="R2270">
        <f t="shared" si="104"/>
        <v>44800.000000000007</v>
      </c>
      <c r="S2270"/>
      <c r="T2270" s="5"/>
      <c r="U2270" s="5"/>
      <c r="V2270" s="5"/>
      <c r="W2270" s="5"/>
      <c r="X2270" s="5"/>
      <c r="Y2270" s="5"/>
      <c r="Z2270" s="5"/>
      <c r="AA2270" s="5"/>
      <c r="AB2270" s="5"/>
      <c r="AC2270" s="5"/>
      <c r="AD2270" s="5"/>
      <c r="AE2270" s="5"/>
      <c r="AF2270" s="5"/>
      <c r="AG2270" s="5"/>
      <c r="AH2270" s="5"/>
      <c r="AI2270" s="5"/>
      <c r="AJ2270" s="5"/>
      <c r="AK2270" s="5"/>
      <c r="AL2270" s="5"/>
      <c r="AM2270" s="5"/>
      <c r="AN2270" s="5"/>
      <c r="AO2270" s="5"/>
      <c r="AP2270" s="5"/>
      <c r="AQ2270" s="5"/>
      <c r="AR2270" s="5"/>
      <c r="AS2270" s="5"/>
      <c r="AT2270" s="5"/>
      <c r="AU2270" s="5"/>
      <c r="AV2270" s="5"/>
      <c r="AW2270" s="5"/>
      <c r="AX2270" s="5"/>
      <c r="AY2270" s="5"/>
      <c r="AZ2270" s="5"/>
      <c r="BA2270" s="5"/>
      <c r="BB2270" s="5"/>
      <c r="BC2270" s="5"/>
      <c r="BD2270" s="5"/>
      <c r="BE2270" s="5"/>
      <c r="BF2270" s="5"/>
      <c r="BG2270" s="5"/>
      <c r="BH2270" s="5"/>
    </row>
    <row r="2271" spans="1:60" s="2" customFormat="1" ht="15" x14ac:dyDescent="0.25">
      <c r="A2271" t="s">
        <v>4599</v>
      </c>
      <c r="B2271" t="s">
        <v>25</v>
      </c>
      <c r="C2271" t="s">
        <v>3094</v>
      </c>
      <c r="D2271" t="s">
        <v>3100</v>
      </c>
      <c r="E2271" t="s">
        <v>116</v>
      </c>
      <c r="F2271" t="s">
        <v>1605</v>
      </c>
      <c r="G2271" t="s">
        <v>3325</v>
      </c>
      <c r="H2271" t="s">
        <v>140</v>
      </c>
      <c r="I2271" t="s">
        <v>1639</v>
      </c>
      <c r="J2271" t="s">
        <v>124</v>
      </c>
      <c r="K2271" t="s">
        <v>2195</v>
      </c>
      <c r="L2271">
        <v>0</v>
      </c>
      <c r="M2271">
        <v>796</v>
      </c>
      <c r="N2271" t="s">
        <v>10</v>
      </c>
      <c r="O2271">
        <v>1</v>
      </c>
      <c r="P2271">
        <v>20000</v>
      </c>
      <c r="Q2271">
        <f t="shared" si="103"/>
        <v>20000</v>
      </c>
      <c r="R2271">
        <f t="shared" si="104"/>
        <v>22400.000000000004</v>
      </c>
      <c r="S2271"/>
      <c r="T2271" s="5"/>
      <c r="U2271" s="5"/>
      <c r="V2271" s="5"/>
      <c r="W2271" s="5"/>
      <c r="X2271" s="5"/>
      <c r="Y2271" s="5"/>
      <c r="Z2271" s="5"/>
      <c r="AA2271" s="5"/>
      <c r="AB2271" s="5"/>
      <c r="AC2271" s="5"/>
      <c r="AD2271" s="5"/>
      <c r="AE2271" s="5"/>
      <c r="AF2271" s="5"/>
      <c r="AG2271" s="5"/>
      <c r="AH2271" s="5"/>
      <c r="AI2271" s="5"/>
      <c r="AJ2271" s="5"/>
      <c r="AK2271" s="5"/>
      <c r="AL2271" s="5"/>
      <c r="AM2271" s="5"/>
      <c r="AN2271" s="5"/>
      <c r="AO2271" s="5"/>
      <c r="AP2271" s="5"/>
      <c r="AQ2271" s="5"/>
      <c r="AR2271" s="5"/>
      <c r="AS2271" s="5"/>
      <c r="AT2271" s="5"/>
      <c r="AU2271" s="5"/>
      <c r="AV2271" s="5"/>
      <c r="AW2271" s="5"/>
      <c r="AX2271" s="5"/>
      <c r="AY2271" s="5"/>
      <c r="AZ2271" s="5"/>
      <c r="BA2271" s="5"/>
      <c r="BB2271" s="5"/>
      <c r="BC2271" s="5"/>
      <c r="BD2271" s="5"/>
      <c r="BE2271" s="5"/>
      <c r="BF2271" s="5"/>
      <c r="BG2271" s="5"/>
      <c r="BH2271" s="5"/>
    </row>
    <row r="2272" spans="1:60" s="2" customFormat="1" ht="15" x14ac:dyDescent="0.25">
      <c r="A2272" t="s">
        <v>4600</v>
      </c>
      <c r="B2272" t="s">
        <v>25</v>
      </c>
      <c r="C2272" t="s">
        <v>3094</v>
      </c>
      <c r="D2272" t="s">
        <v>3100</v>
      </c>
      <c r="E2272" t="s">
        <v>116</v>
      </c>
      <c r="F2272" t="s">
        <v>1605</v>
      </c>
      <c r="G2272" t="s">
        <v>3325</v>
      </c>
      <c r="H2272" t="s">
        <v>756</v>
      </c>
      <c r="I2272" t="s">
        <v>3331</v>
      </c>
      <c r="J2272" t="s">
        <v>124</v>
      </c>
      <c r="K2272" t="s">
        <v>2195</v>
      </c>
      <c r="L2272">
        <v>0</v>
      </c>
      <c r="M2272">
        <v>796</v>
      </c>
      <c r="N2272" t="s">
        <v>10</v>
      </c>
      <c r="O2272">
        <v>2</v>
      </c>
      <c r="P2272">
        <v>20000</v>
      </c>
      <c r="Q2272">
        <f t="shared" si="103"/>
        <v>40000</v>
      </c>
      <c r="R2272">
        <f t="shared" si="104"/>
        <v>44800.000000000007</v>
      </c>
      <c r="S2272"/>
      <c r="T2272" s="5"/>
      <c r="U2272" s="5"/>
      <c r="V2272" s="5"/>
      <c r="W2272" s="5"/>
      <c r="X2272" s="5"/>
      <c r="Y2272" s="5"/>
      <c r="Z2272" s="5"/>
      <c r="AA2272" s="5"/>
      <c r="AB2272" s="5"/>
      <c r="AC2272" s="5"/>
      <c r="AD2272" s="5"/>
      <c r="AE2272" s="5"/>
      <c r="AF2272" s="5"/>
      <c r="AG2272" s="5"/>
      <c r="AH2272" s="5"/>
      <c r="AI2272" s="5"/>
      <c r="AJ2272" s="5"/>
      <c r="AK2272" s="5"/>
      <c r="AL2272" s="5"/>
      <c r="AM2272" s="5"/>
      <c r="AN2272" s="5"/>
      <c r="AO2272" s="5"/>
      <c r="AP2272" s="5"/>
      <c r="AQ2272" s="5"/>
      <c r="AR2272" s="5"/>
      <c r="AS2272" s="5"/>
      <c r="AT2272" s="5"/>
      <c r="AU2272" s="5"/>
      <c r="AV2272" s="5"/>
      <c r="AW2272" s="5"/>
      <c r="AX2272" s="5"/>
      <c r="AY2272" s="5"/>
      <c r="AZ2272" s="5"/>
      <c r="BA2272" s="5"/>
      <c r="BB2272" s="5"/>
      <c r="BC2272" s="5"/>
      <c r="BD2272" s="5"/>
      <c r="BE2272" s="5"/>
      <c r="BF2272" s="5"/>
      <c r="BG2272" s="5"/>
      <c r="BH2272" s="5"/>
    </row>
    <row r="2273" spans="1:60" s="2" customFormat="1" ht="15" x14ac:dyDescent="0.25">
      <c r="A2273" t="s">
        <v>4601</v>
      </c>
      <c r="B2273" t="s">
        <v>25</v>
      </c>
      <c r="C2273" t="s">
        <v>3094</v>
      </c>
      <c r="D2273" t="s">
        <v>3100</v>
      </c>
      <c r="E2273" t="s">
        <v>116</v>
      </c>
      <c r="F2273" t="s">
        <v>1605</v>
      </c>
      <c r="G2273" t="s">
        <v>3325</v>
      </c>
      <c r="H2273" t="s">
        <v>145</v>
      </c>
      <c r="I2273" t="s">
        <v>1855</v>
      </c>
      <c r="J2273" t="s">
        <v>124</v>
      </c>
      <c r="K2273" t="s">
        <v>2195</v>
      </c>
      <c r="L2273">
        <v>0</v>
      </c>
      <c r="M2273">
        <v>796</v>
      </c>
      <c r="N2273" t="s">
        <v>10</v>
      </c>
      <c r="O2273">
        <v>3</v>
      </c>
      <c r="P2273">
        <v>20000</v>
      </c>
      <c r="Q2273">
        <f t="shared" si="103"/>
        <v>60000</v>
      </c>
      <c r="R2273">
        <f t="shared" si="104"/>
        <v>67200</v>
      </c>
      <c r="S2273"/>
      <c r="T2273" s="5"/>
      <c r="U2273" s="5"/>
      <c r="V2273" s="5"/>
      <c r="W2273" s="5"/>
      <c r="X2273" s="5"/>
      <c r="Y2273" s="5"/>
      <c r="Z2273" s="5"/>
      <c r="AA2273" s="5"/>
      <c r="AB2273" s="5"/>
      <c r="AC2273" s="5"/>
      <c r="AD2273" s="5"/>
      <c r="AE2273" s="5"/>
      <c r="AF2273" s="5"/>
      <c r="AG2273" s="5"/>
      <c r="AH2273" s="5"/>
      <c r="AI2273" s="5"/>
      <c r="AJ2273" s="5"/>
      <c r="AK2273" s="5"/>
      <c r="AL2273" s="5"/>
      <c r="AM2273" s="5"/>
      <c r="AN2273" s="5"/>
      <c r="AO2273" s="5"/>
      <c r="AP2273" s="5"/>
      <c r="AQ2273" s="5"/>
      <c r="AR2273" s="5"/>
      <c r="AS2273" s="5"/>
      <c r="AT2273" s="5"/>
      <c r="AU2273" s="5"/>
      <c r="AV2273" s="5"/>
      <c r="AW2273" s="5"/>
      <c r="AX2273" s="5"/>
      <c r="AY2273" s="5"/>
      <c r="AZ2273" s="5"/>
      <c r="BA2273" s="5"/>
      <c r="BB2273" s="5"/>
      <c r="BC2273" s="5"/>
      <c r="BD2273" s="5"/>
      <c r="BE2273" s="5"/>
      <c r="BF2273" s="5"/>
      <c r="BG2273" s="5"/>
      <c r="BH2273" s="5"/>
    </row>
    <row r="2274" spans="1:60" s="2" customFormat="1" ht="15" x14ac:dyDescent="0.25">
      <c r="A2274" t="s">
        <v>4602</v>
      </c>
      <c r="B2274" t="s">
        <v>25</v>
      </c>
      <c r="C2274" t="s">
        <v>3094</v>
      </c>
      <c r="D2274" t="s">
        <v>3100</v>
      </c>
      <c r="E2274" t="s">
        <v>116</v>
      </c>
      <c r="F2274" t="s">
        <v>1605</v>
      </c>
      <c r="G2274" t="s">
        <v>3325</v>
      </c>
      <c r="H2274" t="s">
        <v>130</v>
      </c>
      <c r="I2274" t="s">
        <v>2809</v>
      </c>
      <c r="J2274" t="s">
        <v>124</v>
      </c>
      <c r="K2274" t="s">
        <v>2195</v>
      </c>
      <c r="L2274">
        <v>0</v>
      </c>
      <c r="M2274">
        <v>796</v>
      </c>
      <c r="N2274" t="s">
        <v>10</v>
      </c>
      <c r="O2274">
        <v>2</v>
      </c>
      <c r="P2274">
        <v>20000</v>
      </c>
      <c r="Q2274">
        <f t="shared" si="103"/>
        <v>40000</v>
      </c>
      <c r="R2274">
        <f t="shared" si="104"/>
        <v>44800.000000000007</v>
      </c>
      <c r="S2274"/>
      <c r="T2274" s="5"/>
      <c r="U2274" s="5"/>
      <c r="V2274" s="5"/>
      <c r="W2274" s="5"/>
      <c r="X2274" s="5"/>
      <c r="Y2274" s="5"/>
      <c r="Z2274" s="5"/>
      <c r="AA2274" s="5"/>
      <c r="AB2274" s="5"/>
      <c r="AC2274" s="5"/>
      <c r="AD2274" s="5"/>
      <c r="AE2274" s="5"/>
      <c r="AF2274" s="5"/>
      <c r="AG2274" s="5"/>
      <c r="AH2274" s="5"/>
      <c r="AI2274" s="5"/>
      <c r="AJ2274" s="5"/>
      <c r="AK2274" s="5"/>
      <c r="AL2274" s="5"/>
      <c r="AM2274" s="5"/>
      <c r="AN2274" s="5"/>
      <c r="AO2274" s="5"/>
      <c r="AP2274" s="5"/>
      <c r="AQ2274" s="5"/>
      <c r="AR2274" s="5"/>
      <c r="AS2274" s="5"/>
      <c r="AT2274" s="5"/>
      <c r="AU2274" s="5"/>
      <c r="AV2274" s="5"/>
      <c r="AW2274" s="5"/>
      <c r="AX2274" s="5"/>
      <c r="AY2274" s="5"/>
      <c r="AZ2274" s="5"/>
      <c r="BA2274" s="5"/>
      <c r="BB2274" s="5"/>
      <c r="BC2274" s="5"/>
      <c r="BD2274" s="5"/>
      <c r="BE2274" s="5"/>
      <c r="BF2274" s="5"/>
      <c r="BG2274" s="5"/>
      <c r="BH2274" s="5"/>
    </row>
    <row r="2275" spans="1:60" s="2" customFormat="1" ht="15" x14ac:dyDescent="0.25">
      <c r="A2275" t="s">
        <v>4603</v>
      </c>
      <c r="B2275" t="s">
        <v>25</v>
      </c>
      <c r="C2275" t="s">
        <v>3094</v>
      </c>
      <c r="D2275" t="s">
        <v>3100</v>
      </c>
      <c r="E2275" t="s">
        <v>116</v>
      </c>
      <c r="F2275" t="s">
        <v>1605</v>
      </c>
      <c r="G2275" t="s">
        <v>3325</v>
      </c>
      <c r="H2275" t="s">
        <v>753</v>
      </c>
      <c r="I2275" t="s">
        <v>3357</v>
      </c>
      <c r="J2275" t="s">
        <v>124</v>
      </c>
      <c r="K2275" t="s">
        <v>2195</v>
      </c>
      <c r="L2275">
        <v>0</v>
      </c>
      <c r="M2275">
        <v>796</v>
      </c>
      <c r="N2275" t="s">
        <v>10</v>
      </c>
      <c r="O2275">
        <v>2</v>
      </c>
      <c r="P2275">
        <v>12000</v>
      </c>
      <c r="Q2275">
        <f t="shared" si="103"/>
        <v>24000</v>
      </c>
      <c r="R2275">
        <f t="shared" si="104"/>
        <v>26880.000000000004</v>
      </c>
      <c r="S2275"/>
      <c r="T2275" s="5"/>
      <c r="U2275" s="5"/>
      <c r="V2275" s="5"/>
      <c r="W2275" s="5"/>
      <c r="X2275" s="5"/>
      <c r="Y2275" s="5"/>
      <c r="Z2275" s="5"/>
      <c r="AA2275" s="5"/>
      <c r="AB2275" s="5"/>
      <c r="AC2275" s="5"/>
      <c r="AD2275" s="5"/>
      <c r="AE2275" s="5"/>
      <c r="AF2275" s="5"/>
      <c r="AG2275" s="5"/>
      <c r="AH2275" s="5"/>
      <c r="AI2275" s="5"/>
      <c r="AJ2275" s="5"/>
      <c r="AK2275" s="5"/>
      <c r="AL2275" s="5"/>
      <c r="AM2275" s="5"/>
      <c r="AN2275" s="5"/>
      <c r="AO2275" s="5"/>
      <c r="AP2275" s="5"/>
      <c r="AQ2275" s="5"/>
      <c r="AR2275" s="5"/>
      <c r="AS2275" s="5"/>
      <c r="AT2275" s="5"/>
      <c r="AU2275" s="5"/>
      <c r="AV2275" s="5"/>
      <c r="AW2275" s="5"/>
      <c r="AX2275" s="5"/>
      <c r="AY2275" s="5"/>
      <c r="AZ2275" s="5"/>
      <c r="BA2275" s="5"/>
      <c r="BB2275" s="5"/>
      <c r="BC2275" s="5"/>
      <c r="BD2275" s="5"/>
      <c r="BE2275" s="5"/>
      <c r="BF2275" s="5"/>
      <c r="BG2275" s="5"/>
      <c r="BH2275" s="5"/>
    </row>
    <row r="2276" spans="1:60" s="2" customFormat="1" ht="15" x14ac:dyDescent="0.25">
      <c r="A2276" t="s">
        <v>4604</v>
      </c>
      <c r="B2276" t="s">
        <v>25</v>
      </c>
      <c r="C2276" t="s">
        <v>3094</v>
      </c>
      <c r="D2276" t="s">
        <v>3100</v>
      </c>
      <c r="E2276" t="s">
        <v>116</v>
      </c>
      <c r="F2276" t="s">
        <v>1605</v>
      </c>
      <c r="G2276" t="s">
        <v>3325</v>
      </c>
      <c r="H2276" t="s">
        <v>753</v>
      </c>
      <c r="I2276" t="s">
        <v>3346</v>
      </c>
      <c r="J2276" t="s">
        <v>124</v>
      </c>
      <c r="K2276" t="s">
        <v>2195</v>
      </c>
      <c r="L2276">
        <v>0</v>
      </c>
      <c r="M2276">
        <v>796</v>
      </c>
      <c r="N2276" t="s">
        <v>10</v>
      </c>
      <c r="O2276">
        <v>3</v>
      </c>
      <c r="P2276">
        <v>20000</v>
      </c>
      <c r="Q2276">
        <f t="shared" si="103"/>
        <v>60000</v>
      </c>
      <c r="R2276">
        <f t="shared" si="104"/>
        <v>67200</v>
      </c>
      <c r="S2276"/>
      <c r="T2276" s="5"/>
      <c r="U2276" s="5"/>
      <c r="V2276" s="5"/>
      <c r="W2276" s="5"/>
      <c r="X2276" s="5"/>
      <c r="Y2276" s="5"/>
      <c r="Z2276" s="5"/>
      <c r="AA2276" s="5"/>
      <c r="AB2276" s="5"/>
      <c r="AC2276" s="5"/>
      <c r="AD2276" s="5"/>
      <c r="AE2276" s="5"/>
      <c r="AF2276" s="5"/>
      <c r="AG2276" s="5"/>
      <c r="AH2276" s="5"/>
      <c r="AI2276" s="5"/>
      <c r="AJ2276" s="5"/>
      <c r="AK2276" s="5"/>
      <c r="AL2276" s="5"/>
      <c r="AM2276" s="5"/>
      <c r="AN2276" s="5"/>
      <c r="AO2276" s="5"/>
      <c r="AP2276" s="5"/>
      <c r="AQ2276" s="5"/>
      <c r="AR2276" s="5"/>
      <c r="AS2276" s="5"/>
      <c r="AT2276" s="5"/>
      <c r="AU2276" s="5"/>
      <c r="AV2276" s="5"/>
      <c r="AW2276" s="5"/>
      <c r="AX2276" s="5"/>
      <c r="AY2276" s="5"/>
      <c r="AZ2276" s="5"/>
      <c r="BA2276" s="5"/>
      <c r="BB2276" s="5"/>
      <c r="BC2276" s="5"/>
      <c r="BD2276" s="5"/>
      <c r="BE2276" s="5"/>
      <c r="BF2276" s="5"/>
      <c r="BG2276" s="5"/>
      <c r="BH2276" s="5"/>
    </row>
    <row r="2277" spans="1:60" s="2" customFormat="1" ht="15" x14ac:dyDescent="0.25">
      <c r="A2277" t="s">
        <v>4605</v>
      </c>
      <c r="B2277" t="s">
        <v>25</v>
      </c>
      <c r="C2277" t="s">
        <v>3094</v>
      </c>
      <c r="D2277" t="s">
        <v>3100</v>
      </c>
      <c r="E2277" t="s">
        <v>116</v>
      </c>
      <c r="F2277" t="s">
        <v>1605</v>
      </c>
      <c r="G2277" t="s">
        <v>3325</v>
      </c>
      <c r="H2277" t="s">
        <v>757</v>
      </c>
      <c r="I2277" t="s">
        <v>3328</v>
      </c>
      <c r="J2277" t="s">
        <v>124</v>
      </c>
      <c r="K2277" t="s">
        <v>2195</v>
      </c>
      <c r="L2277">
        <v>0</v>
      </c>
      <c r="M2277">
        <v>796</v>
      </c>
      <c r="N2277" t="s">
        <v>10</v>
      </c>
      <c r="O2277">
        <v>2</v>
      </c>
      <c r="P2277">
        <v>20000</v>
      </c>
      <c r="Q2277">
        <f t="shared" si="103"/>
        <v>40000</v>
      </c>
      <c r="R2277">
        <f t="shared" si="104"/>
        <v>44800.000000000007</v>
      </c>
      <c r="S2277"/>
      <c r="T2277" s="5"/>
      <c r="U2277" s="5"/>
      <c r="V2277" s="5"/>
      <c r="W2277" s="5"/>
      <c r="X2277" s="5"/>
      <c r="Y2277" s="5"/>
      <c r="Z2277" s="5"/>
      <c r="AA2277" s="5"/>
      <c r="AB2277" s="5"/>
      <c r="AC2277" s="5"/>
      <c r="AD2277" s="5"/>
      <c r="AE2277" s="5"/>
      <c r="AF2277" s="5"/>
      <c r="AG2277" s="5"/>
      <c r="AH2277" s="5"/>
      <c r="AI2277" s="5"/>
      <c r="AJ2277" s="5"/>
      <c r="AK2277" s="5"/>
      <c r="AL2277" s="5"/>
      <c r="AM2277" s="5"/>
      <c r="AN2277" s="5"/>
      <c r="AO2277" s="5"/>
      <c r="AP2277" s="5"/>
      <c r="AQ2277" s="5"/>
      <c r="AR2277" s="5"/>
      <c r="AS2277" s="5"/>
      <c r="AT2277" s="5"/>
      <c r="AU2277" s="5"/>
      <c r="AV2277" s="5"/>
      <c r="AW2277" s="5"/>
      <c r="AX2277" s="5"/>
      <c r="AY2277" s="5"/>
      <c r="AZ2277" s="5"/>
      <c r="BA2277" s="5"/>
      <c r="BB2277" s="5"/>
      <c r="BC2277" s="5"/>
      <c r="BD2277" s="5"/>
      <c r="BE2277" s="5"/>
      <c r="BF2277" s="5"/>
      <c r="BG2277" s="5"/>
      <c r="BH2277" s="5"/>
    </row>
    <row r="2278" spans="1:60" s="2" customFormat="1" ht="15" x14ac:dyDescent="0.25">
      <c r="A2278" t="s">
        <v>4606</v>
      </c>
      <c r="B2278" t="s">
        <v>25</v>
      </c>
      <c r="C2278" t="s">
        <v>3094</v>
      </c>
      <c r="D2278" t="s">
        <v>3101</v>
      </c>
      <c r="E2278" t="s">
        <v>116</v>
      </c>
      <c r="F2278" t="s">
        <v>1605</v>
      </c>
      <c r="G2278" t="s">
        <v>3325</v>
      </c>
      <c r="H2278" t="s">
        <v>126</v>
      </c>
      <c r="I2278" t="s">
        <v>2185</v>
      </c>
      <c r="J2278" t="s">
        <v>124</v>
      </c>
      <c r="K2278" t="s">
        <v>2195</v>
      </c>
      <c r="L2278">
        <v>0</v>
      </c>
      <c r="M2278">
        <v>796</v>
      </c>
      <c r="N2278" t="s">
        <v>10</v>
      </c>
      <c r="O2278">
        <v>5</v>
      </c>
      <c r="P2278">
        <v>4000</v>
      </c>
      <c r="Q2278">
        <f t="shared" si="103"/>
        <v>20000</v>
      </c>
      <c r="R2278">
        <f t="shared" si="104"/>
        <v>22400.000000000004</v>
      </c>
      <c r="S2278"/>
      <c r="T2278" s="5"/>
      <c r="U2278" s="5"/>
      <c r="V2278" s="5"/>
      <c r="W2278" s="5"/>
      <c r="X2278" s="5"/>
      <c r="Y2278" s="5"/>
      <c r="Z2278" s="5"/>
      <c r="AA2278" s="5"/>
      <c r="AB2278" s="5"/>
      <c r="AC2278" s="5"/>
      <c r="AD2278" s="5"/>
      <c r="AE2278" s="5"/>
      <c r="AF2278" s="5"/>
      <c r="AG2278" s="5"/>
      <c r="AH2278" s="5"/>
      <c r="AI2278" s="5"/>
      <c r="AJ2278" s="5"/>
      <c r="AK2278" s="5"/>
      <c r="AL2278" s="5"/>
      <c r="AM2278" s="5"/>
      <c r="AN2278" s="5"/>
      <c r="AO2278" s="5"/>
      <c r="AP2278" s="5"/>
      <c r="AQ2278" s="5"/>
      <c r="AR2278" s="5"/>
      <c r="AS2278" s="5"/>
      <c r="AT2278" s="5"/>
      <c r="AU2278" s="5"/>
      <c r="AV2278" s="5"/>
      <c r="AW2278" s="5"/>
      <c r="AX2278" s="5"/>
      <c r="AY2278" s="5"/>
      <c r="AZ2278" s="5"/>
      <c r="BA2278" s="5"/>
      <c r="BB2278" s="5"/>
      <c r="BC2278" s="5"/>
      <c r="BD2278" s="5"/>
      <c r="BE2278" s="5"/>
      <c r="BF2278" s="5"/>
      <c r="BG2278" s="5"/>
      <c r="BH2278" s="5"/>
    </row>
    <row r="2279" spans="1:60" s="2" customFormat="1" ht="15" x14ac:dyDescent="0.25">
      <c r="A2279" t="s">
        <v>4607</v>
      </c>
      <c r="B2279" t="s">
        <v>25</v>
      </c>
      <c r="C2279" t="s">
        <v>3094</v>
      </c>
      <c r="D2279" t="s">
        <v>3102</v>
      </c>
      <c r="E2279" t="s">
        <v>116</v>
      </c>
      <c r="F2279" t="s">
        <v>1605</v>
      </c>
      <c r="G2279" t="s">
        <v>3325</v>
      </c>
      <c r="H2279" t="s">
        <v>126</v>
      </c>
      <c r="I2279" t="s">
        <v>2185</v>
      </c>
      <c r="J2279" t="s">
        <v>124</v>
      </c>
      <c r="K2279" t="s">
        <v>2195</v>
      </c>
      <c r="L2279">
        <v>0</v>
      </c>
      <c r="M2279">
        <v>796</v>
      </c>
      <c r="N2279" t="s">
        <v>10</v>
      </c>
      <c r="O2279">
        <v>5</v>
      </c>
      <c r="P2279">
        <v>11250</v>
      </c>
      <c r="Q2279">
        <f t="shared" si="103"/>
        <v>56250</v>
      </c>
      <c r="R2279">
        <f t="shared" si="104"/>
        <v>63000.000000000007</v>
      </c>
      <c r="S2279"/>
      <c r="T2279" s="5"/>
      <c r="U2279" s="5"/>
      <c r="V2279" s="5"/>
      <c r="W2279" s="5"/>
      <c r="X2279" s="5"/>
      <c r="Y2279" s="5"/>
      <c r="Z2279" s="5"/>
      <c r="AA2279" s="5"/>
      <c r="AB2279" s="5"/>
      <c r="AC2279" s="5"/>
      <c r="AD2279" s="5"/>
      <c r="AE2279" s="5"/>
      <c r="AF2279" s="5"/>
      <c r="AG2279" s="5"/>
      <c r="AH2279" s="5"/>
      <c r="AI2279" s="5"/>
      <c r="AJ2279" s="5"/>
      <c r="AK2279" s="5"/>
      <c r="AL2279" s="5"/>
      <c r="AM2279" s="5"/>
      <c r="AN2279" s="5"/>
      <c r="AO2279" s="5"/>
      <c r="AP2279" s="5"/>
      <c r="AQ2279" s="5"/>
      <c r="AR2279" s="5"/>
      <c r="AS2279" s="5"/>
      <c r="AT2279" s="5"/>
      <c r="AU2279" s="5"/>
      <c r="AV2279" s="5"/>
      <c r="AW2279" s="5"/>
      <c r="AX2279" s="5"/>
      <c r="AY2279" s="5"/>
      <c r="AZ2279" s="5"/>
      <c r="BA2279" s="5"/>
      <c r="BB2279" s="5"/>
      <c r="BC2279" s="5"/>
      <c r="BD2279" s="5"/>
      <c r="BE2279" s="5"/>
      <c r="BF2279" s="5"/>
      <c r="BG2279" s="5"/>
      <c r="BH2279" s="5"/>
    </row>
    <row r="2280" spans="1:60" s="2" customFormat="1" ht="15" x14ac:dyDescent="0.25">
      <c r="A2280" t="s">
        <v>4608</v>
      </c>
      <c r="B2280" t="s">
        <v>25</v>
      </c>
      <c r="C2280" t="s">
        <v>3103</v>
      </c>
      <c r="D2280" t="s">
        <v>3104</v>
      </c>
      <c r="E2280" t="s">
        <v>116</v>
      </c>
      <c r="F2280" t="s">
        <v>1605</v>
      </c>
      <c r="G2280" t="s">
        <v>3325</v>
      </c>
      <c r="H2280" t="s">
        <v>756</v>
      </c>
      <c r="I2280" t="s">
        <v>3331</v>
      </c>
      <c r="J2280" t="s">
        <v>124</v>
      </c>
      <c r="K2280" t="s">
        <v>2195</v>
      </c>
      <c r="L2280">
        <v>0</v>
      </c>
      <c r="M2280">
        <v>796</v>
      </c>
      <c r="N2280" t="s">
        <v>10</v>
      </c>
      <c r="O2280">
        <v>3</v>
      </c>
      <c r="P2280">
        <v>12000</v>
      </c>
      <c r="Q2280">
        <f t="shared" si="103"/>
        <v>36000</v>
      </c>
      <c r="R2280">
        <f t="shared" si="104"/>
        <v>40320.000000000007</v>
      </c>
      <c r="S2280"/>
      <c r="T2280" s="5"/>
      <c r="U2280" s="5"/>
      <c r="V2280" s="5"/>
      <c r="W2280" s="5"/>
      <c r="X2280" s="5"/>
      <c r="Y2280" s="5"/>
      <c r="Z2280" s="5"/>
      <c r="AA2280" s="5"/>
      <c r="AB2280" s="5"/>
      <c r="AC2280" s="5"/>
      <c r="AD2280" s="5"/>
      <c r="AE2280" s="5"/>
      <c r="AF2280" s="5"/>
      <c r="AG2280" s="5"/>
      <c r="AH2280" s="5"/>
      <c r="AI2280" s="5"/>
      <c r="AJ2280" s="5"/>
      <c r="AK2280" s="5"/>
      <c r="AL2280" s="5"/>
      <c r="AM2280" s="5"/>
      <c r="AN2280" s="5"/>
      <c r="AO2280" s="5"/>
      <c r="AP2280" s="5"/>
      <c r="AQ2280" s="5"/>
      <c r="AR2280" s="5"/>
      <c r="AS2280" s="5"/>
      <c r="AT2280" s="5"/>
      <c r="AU2280" s="5"/>
      <c r="AV2280" s="5"/>
      <c r="AW2280" s="5"/>
      <c r="AX2280" s="5"/>
      <c r="AY2280" s="5"/>
      <c r="AZ2280" s="5"/>
      <c r="BA2280" s="5"/>
      <c r="BB2280" s="5"/>
      <c r="BC2280" s="5"/>
      <c r="BD2280" s="5"/>
      <c r="BE2280" s="5"/>
      <c r="BF2280" s="5"/>
      <c r="BG2280" s="5"/>
      <c r="BH2280" s="5"/>
    </row>
    <row r="2281" spans="1:60" s="2" customFormat="1" ht="15" x14ac:dyDescent="0.25">
      <c r="A2281" t="s">
        <v>4609</v>
      </c>
      <c r="B2281" t="s">
        <v>25</v>
      </c>
      <c r="C2281" t="s">
        <v>3103</v>
      </c>
      <c r="D2281" t="s">
        <v>3105</v>
      </c>
      <c r="E2281" t="s">
        <v>116</v>
      </c>
      <c r="F2281" t="s">
        <v>1605</v>
      </c>
      <c r="G2281" t="s">
        <v>3325</v>
      </c>
      <c r="H2281" t="s">
        <v>125</v>
      </c>
      <c r="I2281" t="s">
        <v>2205</v>
      </c>
      <c r="J2281" t="s">
        <v>124</v>
      </c>
      <c r="K2281" t="s">
        <v>2195</v>
      </c>
      <c r="L2281">
        <v>0</v>
      </c>
      <c r="M2281">
        <v>796</v>
      </c>
      <c r="N2281" t="s">
        <v>10</v>
      </c>
      <c r="O2281">
        <v>2</v>
      </c>
      <c r="P2281">
        <v>4500</v>
      </c>
      <c r="Q2281">
        <f t="shared" si="103"/>
        <v>9000</v>
      </c>
      <c r="R2281">
        <f t="shared" si="104"/>
        <v>10080.000000000002</v>
      </c>
      <c r="S2281"/>
      <c r="T2281" s="5"/>
      <c r="U2281" s="5"/>
      <c r="V2281" s="5"/>
      <c r="W2281" s="5"/>
      <c r="X2281" s="5"/>
      <c r="Y2281" s="5"/>
      <c r="Z2281" s="5"/>
      <c r="AA2281" s="5"/>
      <c r="AB2281" s="5"/>
      <c r="AC2281" s="5"/>
      <c r="AD2281" s="5"/>
      <c r="AE2281" s="5"/>
      <c r="AF2281" s="5"/>
      <c r="AG2281" s="5"/>
      <c r="AH2281" s="5"/>
      <c r="AI2281" s="5"/>
      <c r="AJ2281" s="5"/>
      <c r="AK2281" s="5"/>
      <c r="AL2281" s="5"/>
      <c r="AM2281" s="5"/>
      <c r="AN2281" s="5"/>
      <c r="AO2281" s="5"/>
      <c r="AP2281" s="5"/>
      <c r="AQ2281" s="5"/>
      <c r="AR2281" s="5"/>
      <c r="AS2281" s="5"/>
      <c r="AT2281" s="5"/>
      <c r="AU2281" s="5"/>
      <c r="AV2281" s="5"/>
      <c r="AW2281" s="5"/>
      <c r="AX2281" s="5"/>
      <c r="AY2281" s="5"/>
      <c r="AZ2281" s="5"/>
      <c r="BA2281" s="5"/>
      <c r="BB2281" s="5"/>
      <c r="BC2281" s="5"/>
      <c r="BD2281" s="5"/>
      <c r="BE2281" s="5"/>
      <c r="BF2281" s="5"/>
      <c r="BG2281" s="5"/>
      <c r="BH2281" s="5"/>
    </row>
    <row r="2282" spans="1:60" s="2" customFormat="1" ht="15" x14ac:dyDescent="0.25">
      <c r="A2282" t="s">
        <v>4610</v>
      </c>
      <c r="B2282" t="s">
        <v>25</v>
      </c>
      <c r="C2282" t="s">
        <v>3103</v>
      </c>
      <c r="D2282" t="s">
        <v>3106</v>
      </c>
      <c r="E2282" t="s">
        <v>116</v>
      </c>
      <c r="F2282" t="s">
        <v>1605</v>
      </c>
      <c r="G2282" t="s">
        <v>3325</v>
      </c>
      <c r="H2282" t="s">
        <v>125</v>
      </c>
      <c r="I2282" t="s">
        <v>2205</v>
      </c>
      <c r="J2282" t="s">
        <v>124</v>
      </c>
      <c r="K2282" t="s">
        <v>2195</v>
      </c>
      <c r="L2282">
        <v>0</v>
      </c>
      <c r="M2282">
        <v>796</v>
      </c>
      <c r="N2282" t="s">
        <v>10</v>
      </c>
      <c r="O2282">
        <v>2</v>
      </c>
      <c r="P2282">
        <v>5000</v>
      </c>
      <c r="Q2282">
        <f t="shared" si="103"/>
        <v>10000</v>
      </c>
      <c r="R2282">
        <f t="shared" si="104"/>
        <v>11200.000000000002</v>
      </c>
      <c r="S2282"/>
      <c r="T2282" s="5"/>
      <c r="U2282" s="5"/>
      <c r="V2282" s="5"/>
      <c r="W2282" s="5"/>
      <c r="X2282" s="5"/>
      <c r="Y2282" s="5"/>
      <c r="Z2282" s="5"/>
      <c r="AA2282" s="5"/>
      <c r="AB2282" s="5"/>
      <c r="AC2282" s="5"/>
      <c r="AD2282" s="5"/>
      <c r="AE2282" s="5"/>
      <c r="AF2282" s="5"/>
      <c r="AG2282" s="5"/>
      <c r="AH2282" s="5"/>
      <c r="AI2282" s="5"/>
      <c r="AJ2282" s="5"/>
      <c r="AK2282" s="5"/>
      <c r="AL2282" s="5"/>
      <c r="AM2282" s="5"/>
      <c r="AN2282" s="5"/>
      <c r="AO2282" s="5"/>
      <c r="AP2282" s="5"/>
      <c r="AQ2282" s="5"/>
      <c r="AR2282" s="5"/>
      <c r="AS2282" s="5"/>
      <c r="AT2282" s="5"/>
      <c r="AU2282" s="5"/>
      <c r="AV2282" s="5"/>
      <c r="AW2282" s="5"/>
      <c r="AX2282" s="5"/>
      <c r="AY2282" s="5"/>
      <c r="AZ2282" s="5"/>
      <c r="BA2282" s="5"/>
      <c r="BB2282" s="5"/>
      <c r="BC2282" s="5"/>
      <c r="BD2282" s="5"/>
      <c r="BE2282" s="5"/>
      <c r="BF2282" s="5"/>
      <c r="BG2282" s="5"/>
      <c r="BH2282" s="5"/>
    </row>
    <row r="2283" spans="1:60" s="2" customFormat="1" ht="15" x14ac:dyDescent="0.25">
      <c r="A2283" t="s">
        <v>4611</v>
      </c>
      <c r="B2283" t="s">
        <v>25</v>
      </c>
      <c r="C2283" t="s">
        <v>3103</v>
      </c>
      <c r="D2283" t="s">
        <v>3107</v>
      </c>
      <c r="E2283" t="s">
        <v>116</v>
      </c>
      <c r="F2283" t="s">
        <v>1605</v>
      </c>
      <c r="G2283" t="s">
        <v>3325</v>
      </c>
      <c r="H2283" t="s">
        <v>129</v>
      </c>
      <c r="I2283" t="s">
        <v>3337</v>
      </c>
      <c r="J2283" t="s">
        <v>124</v>
      </c>
      <c r="K2283" t="s">
        <v>2195</v>
      </c>
      <c r="L2283">
        <v>0</v>
      </c>
      <c r="M2283">
        <v>796</v>
      </c>
      <c r="N2283" t="s">
        <v>10</v>
      </c>
      <c r="O2283">
        <v>2</v>
      </c>
      <c r="P2283">
        <v>5000</v>
      </c>
      <c r="Q2283">
        <f t="shared" si="103"/>
        <v>10000</v>
      </c>
      <c r="R2283">
        <f t="shared" si="104"/>
        <v>11200.000000000002</v>
      </c>
      <c r="S2283"/>
      <c r="T2283" s="5"/>
      <c r="U2283" s="5"/>
      <c r="V2283" s="5"/>
      <c r="W2283" s="5"/>
      <c r="X2283" s="5"/>
      <c r="Y2283" s="5"/>
      <c r="Z2283" s="5"/>
      <c r="AA2283" s="5"/>
      <c r="AB2283" s="5"/>
      <c r="AC2283" s="5"/>
      <c r="AD2283" s="5"/>
      <c r="AE2283" s="5"/>
      <c r="AF2283" s="5"/>
      <c r="AG2283" s="5"/>
      <c r="AH2283" s="5"/>
      <c r="AI2283" s="5"/>
      <c r="AJ2283" s="5"/>
      <c r="AK2283" s="5"/>
      <c r="AL2283" s="5"/>
      <c r="AM2283" s="5"/>
      <c r="AN2283" s="5"/>
      <c r="AO2283" s="5"/>
      <c r="AP2283" s="5"/>
      <c r="AQ2283" s="5"/>
      <c r="AR2283" s="5"/>
      <c r="AS2283" s="5"/>
      <c r="AT2283" s="5"/>
      <c r="AU2283" s="5"/>
      <c r="AV2283" s="5"/>
      <c r="AW2283" s="5"/>
      <c r="AX2283" s="5"/>
      <c r="AY2283" s="5"/>
      <c r="AZ2283" s="5"/>
      <c r="BA2283" s="5"/>
      <c r="BB2283" s="5"/>
      <c r="BC2283" s="5"/>
      <c r="BD2283" s="5"/>
      <c r="BE2283" s="5"/>
      <c r="BF2283" s="5"/>
      <c r="BG2283" s="5"/>
      <c r="BH2283" s="5"/>
    </row>
    <row r="2284" spans="1:60" s="2" customFormat="1" ht="15" x14ac:dyDescent="0.25">
      <c r="A2284" t="s">
        <v>4612</v>
      </c>
      <c r="B2284" t="s">
        <v>25</v>
      </c>
      <c r="C2284" t="s">
        <v>2255</v>
      </c>
      <c r="D2284" t="s">
        <v>3108</v>
      </c>
      <c r="E2284" t="s">
        <v>116</v>
      </c>
      <c r="F2284" t="s">
        <v>1605</v>
      </c>
      <c r="G2284" t="s">
        <v>3325</v>
      </c>
      <c r="H2284" t="s">
        <v>613</v>
      </c>
      <c r="I2284" t="s">
        <v>2660</v>
      </c>
      <c r="J2284" t="s">
        <v>124</v>
      </c>
      <c r="K2284" t="s">
        <v>2195</v>
      </c>
      <c r="L2284">
        <v>0</v>
      </c>
      <c r="M2284">
        <v>796</v>
      </c>
      <c r="N2284" t="s">
        <v>10</v>
      </c>
      <c r="O2284">
        <v>15</v>
      </c>
      <c r="P2284">
        <v>1800</v>
      </c>
      <c r="Q2284">
        <f t="shared" si="103"/>
        <v>27000</v>
      </c>
      <c r="R2284">
        <f t="shared" si="104"/>
        <v>30240.000000000004</v>
      </c>
      <c r="S2284"/>
      <c r="T2284" s="5"/>
      <c r="U2284" s="5"/>
      <c r="V2284" s="5"/>
      <c r="W2284" s="5"/>
      <c r="X2284" s="5"/>
      <c r="Y2284" s="5"/>
      <c r="Z2284" s="5"/>
      <c r="AA2284" s="5"/>
      <c r="AB2284" s="5"/>
      <c r="AC2284" s="5"/>
      <c r="AD2284" s="5"/>
      <c r="AE2284" s="5"/>
      <c r="AF2284" s="5"/>
      <c r="AG2284" s="5"/>
      <c r="AH2284" s="5"/>
      <c r="AI2284" s="5"/>
      <c r="AJ2284" s="5"/>
      <c r="AK2284" s="5"/>
      <c r="AL2284" s="5"/>
      <c r="AM2284" s="5"/>
      <c r="AN2284" s="5"/>
      <c r="AO2284" s="5"/>
      <c r="AP2284" s="5"/>
      <c r="AQ2284" s="5"/>
      <c r="AR2284" s="5"/>
      <c r="AS2284" s="5"/>
      <c r="AT2284" s="5"/>
      <c r="AU2284" s="5"/>
      <c r="AV2284" s="5"/>
      <c r="AW2284" s="5"/>
      <c r="AX2284" s="5"/>
      <c r="AY2284" s="5"/>
      <c r="AZ2284" s="5"/>
      <c r="BA2284" s="5"/>
      <c r="BB2284" s="5"/>
      <c r="BC2284" s="5"/>
      <c r="BD2284" s="5"/>
      <c r="BE2284" s="5"/>
      <c r="BF2284" s="5"/>
      <c r="BG2284" s="5"/>
      <c r="BH2284" s="5"/>
    </row>
    <row r="2285" spans="1:60" s="2" customFormat="1" ht="15" x14ac:dyDescent="0.25">
      <c r="A2285" t="s">
        <v>4613</v>
      </c>
      <c r="B2285" t="s">
        <v>25</v>
      </c>
      <c r="C2285" t="s">
        <v>2255</v>
      </c>
      <c r="D2285" t="s">
        <v>3109</v>
      </c>
      <c r="E2285" t="s">
        <v>116</v>
      </c>
      <c r="F2285" t="s">
        <v>1605</v>
      </c>
      <c r="G2285" t="s">
        <v>3325</v>
      </c>
      <c r="H2285" t="s">
        <v>125</v>
      </c>
      <c r="I2285" t="s">
        <v>2206</v>
      </c>
      <c r="J2285" t="s">
        <v>124</v>
      </c>
      <c r="K2285" t="s">
        <v>2195</v>
      </c>
      <c r="L2285">
        <v>0</v>
      </c>
      <c r="M2285">
        <v>796</v>
      </c>
      <c r="N2285" t="s">
        <v>10</v>
      </c>
      <c r="O2285">
        <v>1</v>
      </c>
      <c r="P2285">
        <v>1800</v>
      </c>
      <c r="Q2285">
        <f t="shared" si="103"/>
        <v>1800</v>
      </c>
      <c r="R2285">
        <f t="shared" si="104"/>
        <v>2016.0000000000002</v>
      </c>
      <c r="S2285"/>
      <c r="T2285" s="5"/>
      <c r="U2285" s="5"/>
      <c r="V2285" s="5"/>
      <c r="W2285" s="5"/>
      <c r="X2285" s="5"/>
      <c r="Y2285" s="5"/>
      <c r="Z2285" s="5"/>
      <c r="AA2285" s="5"/>
      <c r="AB2285" s="5"/>
      <c r="AC2285" s="5"/>
      <c r="AD2285" s="5"/>
      <c r="AE2285" s="5"/>
      <c r="AF2285" s="5"/>
      <c r="AG2285" s="5"/>
      <c r="AH2285" s="5"/>
      <c r="AI2285" s="5"/>
      <c r="AJ2285" s="5"/>
      <c r="AK2285" s="5"/>
      <c r="AL2285" s="5"/>
      <c r="AM2285" s="5"/>
      <c r="AN2285" s="5"/>
      <c r="AO2285" s="5"/>
      <c r="AP2285" s="5"/>
      <c r="AQ2285" s="5"/>
      <c r="AR2285" s="5"/>
      <c r="AS2285" s="5"/>
      <c r="AT2285" s="5"/>
      <c r="AU2285" s="5"/>
      <c r="AV2285" s="5"/>
      <c r="AW2285" s="5"/>
      <c r="AX2285" s="5"/>
      <c r="AY2285" s="5"/>
      <c r="AZ2285" s="5"/>
      <c r="BA2285" s="5"/>
      <c r="BB2285" s="5"/>
      <c r="BC2285" s="5"/>
      <c r="BD2285" s="5"/>
      <c r="BE2285" s="5"/>
      <c r="BF2285" s="5"/>
      <c r="BG2285" s="5"/>
      <c r="BH2285" s="5"/>
    </row>
    <row r="2286" spans="1:60" s="2" customFormat="1" ht="15" x14ac:dyDescent="0.25">
      <c r="A2286" t="s">
        <v>4614</v>
      </c>
      <c r="B2286" t="s">
        <v>25</v>
      </c>
      <c r="C2286" t="s">
        <v>2255</v>
      </c>
      <c r="D2286" t="s">
        <v>3109</v>
      </c>
      <c r="E2286" t="s">
        <v>116</v>
      </c>
      <c r="F2286" t="s">
        <v>1605</v>
      </c>
      <c r="G2286" t="s">
        <v>3325</v>
      </c>
      <c r="H2286" t="s">
        <v>880</v>
      </c>
      <c r="I2286" t="s">
        <v>3332</v>
      </c>
      <c r="J2286" t="s">
        <v>124</v>
      </c>
      <c r="K2286" t="s">
        <v>2195</v>
      </c>
      <c r="L2286">
        <v>0</v>
      </c>
      <c r="M2286">
        <v>796</v>
      </c>
      <c r="N2286" t="s">
        <v>10</v>
      </c>
      <c r="O2286">
        <v>3</v>
      </c>
      <c r="P2286">
        <v>1800</v>
      </c>
      <c r="Q2286">
        <f t="shared" si="103"/>
        <v>5400</v>
      </c>
      <c r="R2286">
        <f t="shared" si="104"/>
        <v>6048.0000000000009</v>
      </c>
      <c r="S2286"/>
      <c r="T2286" s="5"/>
      <c r="U2286" s="5"/>
      <c r="V2286" s="5"/>
      <c r="W2286" s="5"/>
      <c r="X2286" s="5"/>
      <c r="Y2286" s="5"/>
      <c r="Z2286" s="5"/>
      <c r="AA2286" s="5"/>
      <c r="AB2286" s="5"/>
      <c r="AC2286" s="5"/>
      <c r="AD2286" s="5"/>
      <c r="AE2286" s="5"/>
      <c r="AF2286" s="5"/>
      <c r="AG2286" s="5"/>
      <c r="AH2286" s="5"/>
      <c r="AI2286" s="5"/>
      <c r="AJ2286" s="5"/>
      <c r="AK2286" s="5"/>
      <c r="AL2286" s="5"/>
      <c r="AM2286" s="5"/>
      <c r="AN2286" s="5"/>
      <c r="AO2286" s="5"/>
      <c r="AP2286" s="5"/>
      <c r="AQ2286" s="5"/>
      <c r="AR2286" s="5"/>
      <c r="AS2286" s="5"/>
      <c r="AT2286" s="5"/>
      <c r="AU2286" s="5"/>
      <c r="AV2286" s="5"/>
      <c r="AW2286" s="5"/>
      <c r="AX2286" s="5"/>
      <c r="AY2286" s="5"/>
      <c r="AZ2286" s="5"/>
      <c r="BA2286" s="5"/>
      <c r="BB2286" s="5"/>
      <c r="BC2286" s="5"/>
      <c r="BD2286" s="5"/>
      <c r="BE2286" s="5"/>
      <c r="BF2286" s="5"/>
      <c r="BG2286" s="5"/>
      <c r="BH2286" s="5"/>
    </row>
    <row r="2287" spans="1:60" s="2" customFormat="1" ht="15" x14ac:dyDescent="0.25">
      <c r="A2287" t="s">
        <v>4615</v>
      </c>
      <c r="B2287" t="s">
        <v>25</v>
      </c>
      <c r="C2287" t="s">
        <v>2255</v>
      </c>
      <c r="D2287" t="s">
        <v>3109</v>
      </c>
      <c r="E2287" t="s">
        <v>116</v>
      </c>
      <c r="F2287" t="s">
        <v>1605</v>
      </c>
      <c r="G2287" t="s">
        <v>3325</v>
      </c>
      <c r="H2287" t="s">
        <v>880</v>
      </c>
      <c r="I2287" t="s">
        <v>2813</v>
      </c>
      <c r="J2287" t="s">
        <v>124</v>
      </c>
      <c r="K2287" t="s">
        <v>2195</v>
      </c>
      <c r="L2287">
        <v>0</v>
      </c>
      <c r="M2287">
        <v>796</v>
      </c>
      <c r="N2287" t="s">
        <v>10</v>
      </c>
      <c r="O2287">
        <v>2</v>
      </c>
      <c r="P2287">
        <v>1800</v>
      </c>
      <c r="Q2287">
        <f t="shared" si="103"/>
        <v>3600</v>
      </c>
      <c r="R2287">
        <f t="shared" si="104"/>
        <v>4032.0000000000005</v>
      </c>
      <c r="S2287"/>
      <c r="T2287" s="5"/>
      <c r="U2287" s="5"/>
      <c r="V2287" s="5"/>
      <c r="W2287" s="5"/>
      <c r="X2287" s="5"/>
      <c r="Y2287" s="5"/>
      <c r="Z2287" s="5"/>
      <c r="AA2287" s="5"/>
      <c r="AB2287" s="5"/>
      <c r="AC2287" s="5"/>
      <c r="AD2287" s="5"/>
      <c r="AE2287" s="5"/>
      <c r="AF2287" s="5"/>
      <c r="AG2287" s="5"/>
      <c r="AH2287" s="5"/>
      <c r="AI2287" s="5"/>
      <c r="AJ2287" s="5"/>
      <c r="AK2287" s="5"/>
      <c r="AL2287" s="5"/>
      <c r="AM2287" s="5"/>
      <c r="AN2287" s="5"/>
      <c r="AO2287" s="5"/>
      <c r="AP2287" s="5"/>
      <c r="AQ2287" s="5"/>
      <c r="AR2287" s="5"/>
      <c r="AS2287" s="5"/>
      <c r="AT2287" s="5"/>
      <c r="AU2287" s="5"/>
      <c r="AV2287" s="5"/>
      <c r="AW2287" s="5"/>
      <c r="AX2287" s="5"/>
      <c r="AY2287" s="5"/>
      <c r="AZ2287" s="5"/>
      <c r="BA2287" s="5"/>
      <c r="BB2287" s="5"/>
      <c r="BC2287" s="5"/>
      <c r="BD2287" s="5"/>
      <c r="BE2287" s="5"/>
      <c r="BF2287" s="5"/>
      <c r="BG2287" s="5"/>
      <c r="BH2287" s="5"/>
    </row>
    <row r="2288" spans="1:60" s="2" customFormat="1" ht="15" x14ac:dyDescent="0.25">
      <c r="A2288" t="s">
        <v>4616</v>
      </c>
      <c r="B2288" t="s">
        <v>25</v>
      </c>
      <c r="C2288" t="s">
        <v>2255</v>
      </c>
      <c r="D2288" t="s">
        <v>3109</v>
      </c>
      <c r="E2288" t="s">
        <v>116</v>
      </c>
      <c r="F2288" t="s">
        <v>1605</v>
      </c>
      <c r="G2288" t="s">
        <v>3325</v>
      </c>
      <c r="H2288" t="s">
        <v>145</v>
      </c>
      <c r="I2288" t="s">
        <v>1855</v>
      </c>
      <c r="J2288" t="s">
        <v>124</v>
      </c>
      <c r="K2288" t="s">
        <v>2195</v>
      </c>
      <c r="L2288">
        <v>0</v>
      </c>
      <c r="M2288">
        <v>796</v>
      </c>
      <c r="N2288" t="s">
        <v>10</v>
      </c>
      <c r="O2288">
        <v>5</v>
      </c>
      <c r="P2288">
        <v>1500</v>
      </c>
      <c r="Q2288">
        <f t="shared" si="103"/>
        <v>7500</v>
      </c>
      <c r="R2288">
        <f t="shared" si="104"/>
        <v>8400</v>
      </c>
      <c r="S2288"/>
      <c r="T2288" s="5"/>
      <c r="U2288" s="5"/>
      <c r="V2288" s="5"/>
      <c r="W2288" s="5"/>
      <c r="X2288" s="5"/>
      <c r="Y2288" s="5"/>
      <c r="Z2288" s="5"/>
      <c r="AA2288" s="5"/>
      <c r="AB2288" s="5"/>
      <c r="AC2288" s="5"/>
      <c r="AD2288" s="5"/>
      <c r="AE2288" s="5"/>
      <c r="AF2288" s="5"/>
      <c r="AG2288" s="5"/>
      <c r="AH2288" s="5"/>
      <c r="AI2288" s="5"/>
      <c r="AJ2288" s="5"/>
      <c r="AK2288" s="5"/>
      <c r="AL2288" s="5"/>
      <c r="AM2288" s="5"/>
      <c r="AN2288" s="5"/>
      <c r="AO2288" s="5"/>
      <c r="AP2288" s="5"/>
      <c r="AQ2288" s="5"/>
      <c r="AR2288" s="5"/>
      <c r="AS2288" s="5"/>
      <c r="AT2288" s="5"/>
      <c r="AU2288" s="5"/>
      <c r="AV2288" s="5"/>
      <c r="AW2288" s="5"/>
      <c r="AX2288" s="5"/>
      <c r="AY2288" s="5"/>
      <c r="AZ2288" s="5"/>
      <c r="BA2288" s="5"/>
      <c r="BB2288" s="5"/>
      <c r="BC2288" s="5"/>
      <c r="BD2288" s="5"/>
      <c r="BE2288" s="5"/>
      <c r="BF2288" s="5"/>
      <c r="BG2288" s="5"/>
      <c r="BH2288" s="5"/>
    </row>
    <row r="2289" spans="1:60" s="2" customFormat="1" ht="15" x14ac:dyDescent="0.25">
      <c r="A2289" t="s">
        <v>4617</v>
      </c>
      <c r="B2289" t="s">
        <v>25</v>
      </c>
      <c r="C2289" t="s">
        <v>2255</v>
      </c>
      <c r="D2289" t="s">
        <v>3109</v>
      </c>
      <c r="E2289" t="s">
        <v>116</v>
      </c>
      <c r="F2289" t="s">
        <v>1605</v>
      </c>
      <c r="G2289" t="s">
        <v>3325</v>
      </c>
      <c r="H2289" t="s">
        <v>145</v>
      </c>
      <c r="I2289" t="s">
        <v>3330</v>
      </c>
      <c r="J2289" t="s">
        <v>124</v>
      </c>
      <c r="K2289" t="s">
        <v>2195</v>
      </c>
      <c r="L2289">
        <v>0</v>
      </c>
      <c r="M2289">
        <v>796</v>
      </c>
      <c r="N2289" t="s">
        <v>10</v>
      </c>
      <c r="O2289">
        <v>5</v>
      </c>
      <c r="P2289">
        <v>1500</v>
      </c>
      <c r="Q2289">
        <f t="shared" si="103"/>
        <v>7500</v>
      </c>
      <c r="R2289">
        <f t="shared" si="104"/>
        <v>8400</v>
      </c>
      <c r="S2289"/>
      <c r="T2289" s="5"/>
      <c r="U2289" s="5"/>
      <c r="V2289" s="5"/>
      <c r="W2289" s="5"/>
      <c r="X2289" s="5"/>
      <c r="Y2289" s="5"/>
      <c r="Z2289" s="5"/>
      <c r="AA2289" s="5"/>
      <c r="AB2289" s="5"/>
      <c r="AC2289" s="5"/>
      <c r="AD2289" s="5"/>
      <c r="AE2289" s="5"/>
      <c r="AF2289" s="5"/>
      <c r="AG2289" s="5"/>
      <c r="AH2289" s="5"/>
      <c r="AI2289" s="5"/>
      <c r="AJ2289" s="5"/>
      <c r="AK2289" s="5"/>
      <c r="AL2289" s="5"/>
      <c r="AM2289" s="5"/>
      <c r="AN2289" s="5"/>
      <c r="AO2289" s="5"/>
      <c r="AP2289" s="5"/>
      <c r="AQ2289" s="5"/>
      <c r="AR2289" s="5"/>
      <c r="AS2289" s="5"/>
      <c r="AT2289" s="5"/>
      <c r="AU2289" s="5"/>
      <c r="AV2289" s="5"/>
      <c r="AW2289" s="5"/>
      <c r="AX2289" s="5"/>
      <c r="AY2289" s="5"/>
      <c r="AZ2289" s="5"/>
      <c r="BA2289" s="5"/>
      <c r="BB2289" s="5"/>
      <c r="BC2289" s="5"/>
      <c r="BD2289" s="5"/>
      <c r="BE2289" s="5"/>
      <c r="BF2289" s="5"/>
      <c r="BG2289" s="5"/>
      <c r="BH2289" s="5"/>
    </row>
    <row r="2290" spans="1:60" s="2" customFormat="1" ht="15" x14ac:dyDescent="0.25">
      <c r="A2290" t="s">
        <v>4618</v>
      </c>
      <c r="B2290" t="s">
        <v>25</v>
      </c>
      <c r="C2290" t="s">
        <v>2255</v>
      </c>
      <c r="D2290" t="s">
        <v>3109</v>
      </c>
      <c r="E2290" t="s">
        <v>116</v>
      </c>
      <c r="F2290" t="s">
        <v>1605</v>
      </c>
      <c r="G2290" t="s">
        <v>3325</v>
      </c>
      <c r="H2290" t="s">
        <v>613</v>
      </c>
      <c r="I2290" t="s">
        <v>3333</v>
      </c>
      <c r="J2290" t="s">
        <v>124</v>
      </c>
      <c r="K2290" t="s">
        <v>2195</v>
      </c>
      <c r="L2290">
        <v>0</v>
      </c>
      <c r="M2290">
        <v>796</v>
      </c>
      <c r="N2290" t="s">
        <v>10</v>
      </c>
      <c r="O2290">
        <v>3</v>
      </c>
      <c r="P2290">
        <v>1800</v>
      </c>
      <c r="Q2290">
        <f t="shared" si="103"/>
        <v>5400</v>
      </c>
      <c r="R2290">
        <f t="shared" si="104"/>
        <v>6048.0000000000009</v>
      </c>
      <c r="S2290"/>
      <c r="T2290" s="5"/>
      <c r="U2290" s="5"/>
      <c r="V2290" s="5"/>
      <c r="W2290" s="5"/>
      <c r="X2290" s="5"/>
      <c r="Y2290" s="5"/>
      <c r="Z2290" s="5"/>
      <c r="AA2290" s="5"/>
      <c r="AB2290" s="5"/>
      <c r="AC2290" s="5"/>
      <c r="AD2290" s="5"/>
      <c r="AE2290" s="5"/>
      <c r="AF2290" s="5"/>
      <c r="AG2290" s="5"/>
      <c r="AH2290" s="5"/>
      <c r="AI2290" s="5"/>
      <c r="AJ2290" s="5"/>
      <c r="AK2290" s="5"/>
      <c r="AL2290" s="5"/>
      <c r="AM2290" s="5"/>
      <c r="AN2290" s="5"/>
      <c r="AO2290" s="5"/>
      <c r="AP2290" s="5"/>
      <c r="AQ2290" s="5"/>
      <c r="AR2290" s="5"/>
      <c r="AS2290" s="5"/>
      <c r="AT2290" s="5"/>
      <c r="AU2290" s="5"/>
      <c r="AV2290" s="5"/>
      <c r="AW2290" s="5"/>
      <c r="AX2290" s="5"/>
      <c r="AY2290" s="5"/>
      <c r="AZ2290" s="5"/>
      <c r="BA2290" s="5"/>
      <c r="BB2290" s="5"/>
      <c r="BC2290" s="5"/>
      <c r="BD2290" s="5"/>
      <c r="BE2290" s="5"/>
      <c r="BF2290" s="5"/>
      <c r="BG2290" s="5"/>
      <c r="BH2290" s="5"/>
    </row>
    <row r="2291" spans="1:60" s="2" customFormat="1" ht="15" x14ac:dyDescent="0.25">
      <c r="A2291" t="s">
        <v>4619</v>
      </c>
      <c r="B2291" t="s">
        <v>25</v>
      </c>
      <c r="C2291" t="s">
        <v>2255</v>
      </c>
      <c r="D2291" t="s">
        <v>3109</v>
      </c>
      <c r="E2291" t="s">
        <v>116</v>
      </c>
      <c r="F2291" t="s">
        <v>1605</v>
      </c>
      <c r="G2291" t="s">
        <v>3325</v>
      </c>
      <c r="H2291" t="s">
        <v>145</v>
      </c>
      <c r="I2291" t="s">
        <v>2208</v>
      </c>
      <c r="J2291" t="s">
        <v>124</v>
      </c>
      <c r="K2291" t="s">
        <v>2195</v>
      </c>
      <c r="L2291">
        <v>0</v>
      </c>
      <c r="M2291">
        <v>796</v>
      </c>
      <c r="N2291" t="s">
        <v>10</v>
      </c>
      <c r="O2291">
        <v>4</v>
      </c>
      <c r="P2291">
        <v>1800</v>
      </c>
      <c r="Q2291">
        <f t="shared" si="103"/>
        <v>7200</v>
      </c>
      <c r="R2291">
        <f t="shared" si="104"/>
        <v>8064.0000000000009</v>
      </c>
      <c r="S2291"/>
      <c r="T2291" s="5"/>
      <c r="U2291" s="5"/>
      <c r="V2291" s="5"/>
      <c r="W2291" s="5"/>
      <c r="X2291" s="5"/>
      <c r="Y2291" s="5"/>
      <c r="Z2291" s="5"/>
      <c r="AA2291" s="5"/>
      <c r="AB2291" s="5"/>
      <c r="AC2291" s="5"/>
      <c r="AD2291" s="5"/>
      <c r="AE2291" s="5"/>
      <c r="AF2291" s="5"/>
      <c r="AG2291" s="5"/>
      <c r="AH2291" s="5"/>
      <c r="AI2291" s="5"/>
      <c r="AJ2291" s="5"/>
      <c r="AK2291" s="5"/>
      <c r="AL2291" s="5"/>
      <c r="AM2291" s="5"/>
      <c r="AN2291" s="5"/>
      <c r="AO2291" s="5"/>
      <c r="AP2291" s="5"/>
      <c r="AQ2291" s="5"/>
      <c r="AR2291" s="5"/>
      <c r="AS2291" s="5"/>
      <c r="AT2291" s="5"/>
      <c r="AU2291" s="5"/>
      <c r="AV2291" s="5"/>
      <c r="AW2291" s="5"/>
      <c r="AX2291" s="5"/>
      <c r="AY2291" s="5"/>
      <c r="AZ2291" s="5"/>
      <c r="BA2291" s="5"/>
      <c r="BB2291" s="5"/>
      <c r="BC2291" s="5"/>
      <c r="BD2291" s="5"/>
      <c r="BE2291" s="5"/>
      <c r="BF2291" s="5"/>
      <c r="BG2291" s="5"/>
      <c r="BH2291" s="5"/>
    </row>
    <row r="2292" spans="1:60" s="2" customFormat="1" ht="15" x14ac:dyDescent="0.25">
      <c r="A2292" t="s">
        <v>4620</v>
      </c>
      <c r="B2292" t="s">
        <v>25</v>
      </c>
      <c r="C2292" t="s">
        <v>2255</v>
      </c>
      <c r="D2292" t="s">
        <v>3109</v>
      </c>
      <c r="E2292" t="s">
        <v>116</v>
      </c>
      <c r="F2292" t="s">
        <v>1605</v>
      </c>
      <c r="G2292" t="s">
        <v>3325</v>
      </c>
      <c r="H2292" t="s">
        <v>146</v>
      </c>
      <c r="I2292" t="s">
        <v>615</v>
      </c>
      <c r="J2292" t="s">
        <v>124</v>
      </c>
      <c r="K2292" t="s">
        <v>2195</v>
      </c>
      <c r="L2292">
        <v>0</v>
      </c>
      <c r="M2292">
        <v>796</v>
      </c>
      <c r="N2292" t="s">
        <v>10</v>
      </c>
      <c r="O2292">
        <v>5</v>
      </c>
      <c r="P2292">
        <v>1800</v>
      </c>
      <c r="Q2292">
        <f t="shared" si="103"/>
        <v>9000</v>
      </c>
      <c r="R2292">
        <f t="shared" si="104"/>
        <v>10080.000000000002</v>
      </c>
      <c r="S2292"/>
      <c r="T2292" s="5"/>
      <c r="U2292" s="5"/>
      <c r="V2292" s="5"/>
      <c r="W2292" s="5"/>
      <c r="X2292" s="5"/>
      <c r="Y2292" s="5"/>
      <c r="Z2292" s="5"/>
      <c r="AA2292" s="5"/>
      <c r="AB2292" s="5"/>
      <c r="AC2292" s="5"/>
      <c r="AD2292" s="5"/>
      <c r="AE2292" s="5"/>
      <c r="AF2292" s="5"/>
      <c r="AG2292" s="5"/>
      <c r="AH2292" s="5"/>
      <c r="AI2292" s="5"/>
      <c r="AJ2292" s="5"/>
      <c r="AK2292" s="5"/>
      <c r="AL2292" s="5"/>
      <c r="AM2292" s="5"/>
      <c r="AN2292" s="5"/>
      <c r="AO2292" s="5"/>
      <c r="AP2292" s="5"/>
      <c r="AQ2292" s="5"/>
      <c r="AR2292" s="5"/>
      <c r="AS2292" s="5"/>
      <c r="AT2292" s="5"/>
      <c r="AU2292" s="5"/>
      <c r="AV2292" s="5"/>
      <c r="AW2292" s="5"/>
      <c r="AX2292" s="5"/>
      <c r="AY2292" s="5"/>
      <c r="AZ2292" s="5"/>
      <c r="BA2292" s="5"/>
      <c r="BB2292" s="5"/>
      <c r="BC2292" s="5"/>
      <c r="BD2292" s="5"/>
      <c r="BE2292" s="5"/>
      <c r="BF2292" s="5"/>
      <c r="BG2292" s="5"/>
      <c r="BH2292" s="5"/>
    </row>
    <row r="2293" spans="1:60" s="2" customFormat="1" ht="15" x14ac:dyDescent="0.25">
      <c r="A2293" t="s">
        <v>4621</v>
      </c>
      <c r="B2293" t="s">
        <v>25</v>
      </c>
      <c r="C2293" t="s">
        <v>2255</v>
      </c>
      <c r="D2293" t="s">
        <v>3109</v>
      </c>
      <c r="E2293" t="s">
        <v>116</v>
      </c>
      <c r="F2293" t="s">
        <v>1605</v>
      </c>
      <c r="G2293" t="s">
        <v>3325</v>
      </c>
      <c r="H2293" t="s">
        <v>756</v>
      </c>
      <c r="I2293" t="s">
        <v>3335</v>
      </c>
      <c r="J2293" t="s">
        <v>124</v>
      </c>
      <c r="K2293" t="s">
        <v>2195</v>
      </c>
      <c r="L2293">
        <v>0</v>
      </c>
      <c r="M2293">
        <v>796</v>
      </c>
      <c r="N2293" t="s">
        <v>10</v>
      </c>
      <c r="O2293">
        <v>4</v>
      </c>
      <c r="P2293">
        <v>1800</v>
      </c>
      <c r="Q2293">
        <f t="shared" si="103"/>
        <v>7200</v>
      </c>
      <c r="R2293">
        <f t="shared" si="104"/>
        <v>8064.0000000000009</v>
      </c>
      <c r="S2293"/>
      <c r="T2293" s="5"/>
      <c r="U2293" s="5"/>
      <c r="V2293" s="5"/>
      <c r="W2293" s="5"/>
      <c r="X2293" s="5"/>
      <c r="Y2293" s="5"/>
      <c r="Z2293" s="5"/>
      <c r="AA2293" s="5"/>
      <c r="AB2293" s="5"/>
      <c r="AC2293" s="5"/>
      <c r="AD2293" s="5"/>
      <c r="AE2293" s="5"/>
      <c r="AF2293" s="5"/>
      <c r="AG2293" s="5"/>
      <c r="AH2293" s="5"/>
      <c r="AI2293" s="5"/>
      <c r="AJ2293" s="5"/>
      <c r="AK2293" s="5"/>
      <c r="AL2293" s="5"/>
      <c r="AM2293" s="5"/>
      <c r="AN2293" s="5"/>
      <c r="AO2293" s="5"/>
      <c r="AP2293" s="5"/>
      <c r="AQ2293" s="5"/>
      <c r="AR2293" s="5"/>
      <c r="AS2293" s="5"/>
      <c r="AT2293" s="5"/>
      <c r="AU2293" s="5"/>
      <c r="AV2293" s="5"/>
      <c r="AW2293" s="5"/>
      <c r="AX2293" s="5"/>
      <c r="AY2293" s="5"/>
      <c r="AZ2293" s="5"/>
      <c r="BA2293" s="5"/>
      <c r="BB2293" s="5"/>
      <c r="BC2293" s="5"/>
      <c r="BD2293" s="5"/>
      <c r="BE2293" s="5"/>
      <c r="BF2293" s="5"/>
      <c r="BG2293" s="5"/>
      <c r="BH2293" s="5"/>
    </row>
    <row r="2294" spans="1:60" s="2" customFormat="1" ht="15" x14ac:dyDescent="0.25">
      <c r="A2294" t="s">
        <v>4622</v>
      </c>
      <c r="B2294" t="s">
        <v>25</v>
      </c>
      <c r="C2294" t="s">
        <v>2255</v>
      </c>
      <c r="D2294" t="s">
        <v>3109</v>
      </c>
      <c r="E2294" t="s">
        <v>116</v>
      </c>
      <c r="F2294" t="s">
        <v>1605</v>
      </c>
      <c r="G2294" t="s">
        <v>3325</v>
      </c>
      <c r="H2294" t="s">
        <v>128</v>
      </c>
      <c r="I2294" t="s">
        <v>4651</v>
      </c>
      <c r="J2294" t="s">
        <v>124</v>
      </c>
      <c r="K2294" t="s">
        <v>2195</v>
      </c>
      <c r="L2294">
        <v>0</v>
      </c>
      <c r="M2294">
        <v>796</v>
      </c>
      <c r="N2294" t="s">
        <v>10</v>
      </c>
      <c r="O2294">
        <v>5</v>
      </c>
      <c r="P2294">
        <v>1800</v>
      </c>
      <c r="Q2294">
        <f t="shared" si="103"/>
        <v>9000</v>
      </c>
      <c r="R2294">
        <f t="shared" si="104"/>
        <v>10080.000000000002</v>
      </c>
      <c r="S2294"/>
      <c r="T2294" s="5"/>
      <c r="U2294" s="5"/>
      <c r="V2294" s="5"/>
      <c r="W2294" s="5"/>
      <c r="X2294" s="5"/>
      <c r="Y2294" s="5"/>
      <c r="Z2294" s="5"/>
      <c r="AA2294" s="5"/>
      <c r="AB2294" s="5"/>
      <c r="AC2294" s="5"/>
      <c r="AD2294" s="5"/>
      <c r="AE2294" s="5"/>
      <c r="AF2294" s="5"/>
      <c r="AG2294" s="5"/>
      <c r="AH2294" s="5"/>
      <c r="AI2294" s="5"/>
      <c r="AJ2294" s="5"/>
      <c r="AK2294" s="5"/>
      <c r="AL2294" s="5"/>
      <c r="AM2294" s="5"/>
      <c r="AN2294" s="5"/>
      <c r="AO2294" s="5"/>
      <c r="AP2294" s="5"/>
      <c r="AQ2294" s="5"/>
      <c r="AR2294" s="5"/>
      <c r="AS2294" s="5"/>
      <c r="AT2294" s="5"/>
      <c r="AU2294" s="5"/>
      <c r="AV2294" s="5"/>
      <c r="AW2294" s="5"/>
      <c r="AX2294" s="5"/>
      <c r="AY2294" s="5"/>
      <c r="AZ2294" s="5"/>
      <c r="BA2294" s="5"/>
      <c r="BB2294" s="5"/>
      <c r="BC2294" s="5"/>
      <c r="BD2294" s="5"/>
      <c r="BE2294" s="5"/>
      <c r="BF2294" s="5"/>
      <c r="BG2294" s="5"/>
      <c r="BH2294" s="5"/>
    </row>
    <row r="2295" spans="1:60" s="2" customFormat="1" ht="15" x14ac:dyDescent="0.25">
      <c r="A2295" t="s">
        <v>4623</v>
      </c>
      <c r="B2295" t="s">
        <v>25</v>
      </c>
      <c r="C2295" t="s">
        <v>2255</v>
      </c>
      <c r="D2295" t="s">
        <v>3110</v>
      </c>
      <c r="E2295" t="s">
        <v>116</v>
      </c>
      <c r="F2295" t="s">
        <v>1605</v>
      </c>
      <c r="G2295" t="s">
        <v>3325</v>
      </c>
      <c r="H2295" t="s">
        <v>125</v>
      </c>
      <c r="I2295" t="s">
        <v>2206</v>
      </c>
      <c r="J2295" t="s">
        <v>124</v>
      </c>
      <c r="K2295" t="s">
        <v>2195</v>
      </c>
      <c r="L2295">
        <v>0</v>
      </c>
      <c r="M2295">
        <v>796</v>
      </c>
      <c r="N2295" t="s">
        <v>10</v>
      </c>
      <c r="O2295">
        <v>1</v>
      </c>
      <c r="P2295">
        <v>1800</v>
      </c>
      <c r="Q2295">
        <f t="shared" si="103"/>
        <v>1800</v>
      </c>
      <c r="R2295">
        <f t="shared" si="104"/>
        <v>2016.0000000000002</v>
      </c>
      <c r="S2295"/>
      <c r="T2295" s="5"/>
      <c r="U2295" s="5"/>
      <c r="V2295" s="5"/>
      <c r="W2295" s="5"/>
      <c r="X2295" s="5"/>
      <c r="Y2295" s="5"/>
      <c r="Z2295" s="5"/>
      <c r="AA2295" s="5"/>
      <c r="AB2295" s="5"/>
      <c r="AC2295" s="5"/>
      <c r="AD2295" s="5"/>
      <c r="AE2295" s="5"/>
      <c r="AF2295" s="5"/>
      <c r="AG2295" s="5"/>
      <c r="AH2295" s="5"/>
      <c r="AI2295" s="5"/>
      <c r="AJ2295" s="5"/>
      <c r="AK2295" s="5"/>
      <c r="AL2295" s="5"/>
      <c r="AM2295" s="5"/>
      <c r="AN2295" s="5"/>
      <c r="AO2295" s="5"/>
      <c r="AP2295" s="5"/>
      <c r="AQ2295" s="5"/>
      <c r="AR2295" s="5"/>
      <c r="AS2295" s="5"/>
      <c r="AT2295" s="5"/>
      <c r="AU2295" s="5"/>
      <c r="AV2295" s="5"/>
      <c r="AW2295" s="5"/>
      <c r="AX2295" s="5"/>
      <c r="AY2295" s="5"/>
      <c r="AZ2295" s="5"/>
      <c r="BA2295" s="5"/>
      <c r="BB2295" s="5"/>
      <c r="BC2295" s="5"/>
      <c r="BD2295" s="5"/>
      <c r="BE2295" s="5"/>
      <c r="BF2295" s="5"/>
      <c r="BG2295" s="5"/>
      <c r="BH2295" s="5"/>
    </row>
    <row r="2296" spans="1:60" s="2" customFormat="1" ht="15" x14ac:dyDescent="0.25">
      <c r="A2296" t="s">
        <v>4624</v>
      </c>
      <c r="B2296" t="s">
        <v>25</v>
      </c>
      <c r="C2296" t="s">
        <v>2255</v>
      </c>
      <c r="D2296" t="s">
        <v>3110</v>
      </c>
      <c r="E2296" t="s">
        <v>116</v>
      </c>
      <c r="F2296" t="s">
        <v>1605</v>
      </c>
      <c r="G2296" t="s">
        <v>3325</v>
      </c>
      <c r="H2296" t="s">
        <v>880</v>
      </c>
      <c r="I2296" t="s">
        <v>3332</v>
      </c>
      <c r="J2296" t="s">
        <v>124</v>
      </c>
      <c r="K2296" t="s">
        <v>2195</v>
      </c>
      <c r="L2296">
        <v>0</v>
      </c>
      <c r="M2296">
        <v>796</v>
      </c>
      <c r="N2296" t="s">
        <v>10</v>
      </c>
      <c r="O2296">
        <v>3</v>
      </c>
      <c r="P2296">
        <v>1800</v>
      </c>
      <c r="Q2296">
        <f t="shared" si="103"/>
        <v>5400</v>
      </c>
      <c r="R2296">
        <f t="shared" si="104"/>
        <v>6048.0000000000009</v>
      </c>
      <c r="S2296"/>
      <c r="T2296" s="5"/>
      <c r="U2296" s="5"/>
      <c r="V2296" s="5"/>
      <c r="W2296" s="5"/>
      <c r="X2296" s="5"/>
      <c r="Y2296" s="5"/>
      <c r="Z2296" s="5"/>
      <c r="AA2296" s="5"/>
      <c r="AB2296" s="5"/>
      <c r="AC2296" s="5"/>
      <c r="AD2296" s="5"/>
      <c r="AE2296" s="5"/>
      <c r="AF2296" s="5"/>
      <c r="AG2296" s="5"/>
      <c r="AH2296" s="5"/>
      <c r="AI2296" s="5"/>
      <c r="AJ2296" s="5"/>
      <c r="AK2296" s="5"/>
      <c r="AL2296" s="5"/>
      <c r="AM2296" s="5"/>
      <c r="AN2296" s="5"/>
      <c r="AO2296" s="5"/>
      <c r="AP2296" s="5"/>
      <c r="AQ2296" s="5"/>
      <c r="AR2296" s="5"/>
      <c r="AS2296" s="5"/>
      <c r="AT2296" s="5"/>
      <c r="AU2296" s="5"/>
      <c r="AV2296" s="5"/>
      <c r="AW2296" s="5"/>
      <c r="AX2296" s="5"/>
      <c r="AY2296" s="5"/>
      <c r="AZ2296" s="5"/>
      <c r="BA2296" s="5"/>
      <c r="BB2296" s="5"/>
      <c r="BC2296" s="5"/>
      <c r="BD2296" s="5"/>
      <c r="BE2296" s="5"/>
      <c r="BF2296" s="5"/>
      <c r="BG2296" s="5"/>
      <c r="BH2296" s="5"/>
    </row>
    <row r="2297" spans="1:60" s="2" customFormat="1" ht="15" x14ac:dyDescent="0.25">
      <c r="A2297" t="s">
        <v>4625</v>
      </c>
      <c r="B2297" t="s">
        <v>25</v>
      </c>
      <c r="C2297" t="s">
        <v>2255</v>
      </c>
      <c r="D2297" t="s">
        <v>3110</v>
      </c>
      <c r="E2297" t="s">
        <v>116</v>
      </c>
      <c r="F2297" t="s">
        <v>1605</v>
      </c>
      <c r="G2297" t="s">
        <v>3325</v>
      </c>
      <c r="H2297" t="s">
        <v>145</v>
      </c>
      <c r="I2297" t="s">
        <v>1855</v>
      </c>
      <c r="J2297" t="s">
        <v>124</v>
      </c>
      <c r="K2297" t="s">
        <v>2195</v>
      </c>
      <c r="L2297">
        <v>0</v>
      </c>
      <c r="M2297">
        <v>796</v>
      </c>
      <c r="N2297" t="s">
        <v>10</v>
      </c>
      <c r="O2297">
        <v>5</v>
      </c>
      <c r="P2297">
        <v>1300</v>
      </c>
      <c r="Q2297">
        <f t="shared" si="103"/>
        <v>6500</v>
      </c>
      <c r="R2297">
        <f t="shared" si="104"/>
        <v>7280.0000000000009</v>
      </c>
      <c r="S2297"/>
      <c r="T2297" s="5"/>
      <c r="U2297" s="5"/>
      <c r="V2297" s="5"/>
      <c r="W2297" s="5"/>
      <c r="X2297" s="5"/>
      <c r="Y2297" s="5"/>
      <c r="Z2297" s="5"/>
      <c r="AA2297" s="5"/>
      <c r="AB2297" s="5"/>
      <c r="AC2297" s="5"/>
      <c r="AD2297" s="5"/>
      <c r="AE2297" s="5"/>
      <c r="AF2297" s="5"/>
      <c r="AG2297" s="5"/>
      <c r="AH2297" s="5"/>
      <c r="AI2297" s="5"/>
      <c r="AJ2297" s="5"/>
      <c r="AK2297" s="5"/>
      <c r="AL2297" s="5"/>
      <c r="AM2297" s="5"/>
      <c r="AN2297" s="5"/>
      <c r="AO2297" s="5"/>
      <c r="AP2297" s="5"/>
      <c r="AQ2297" s="5"/>
      <c r="AR2297" s="5"/>
      <c r="AS2297" s="5"/>
      <c r="AT2297" s="5"/>
      <c r="AU2297" s="5"/>
      <c r="AV2297" s="5"/>
      <c r="AW2297" s="5"/>
      <c r="AX2297" s="5"/>
      <c r="AY2297" s="5"/>
      <c r="AZ2297" s="5"/>
      <c r="BA2297" s="5"/>
      <c r="BB2297" s="5"/>
      <c r="BC2297" s="5"/>
      <c r="BD2297" s="5"/>
      <c r="BE2297" s="5"/>
      <c r="BF2297" s="5"/>
      <c r="BG2297" s="5"/>
      <c r="BH2297" s="5"/>
    </row>
    <row r="2298" spans="1:60" s="2" customFormat="1" ht="15" x14ac:dyDescent="0.25">
      <c r="A2298" t="s">
        <v>4626</v>
      </c>
      <c r="B2298" t="s">
        <v>25</v>
      </c>
      <c r="C2298" t="s">
        <v>2255</v>
      </c>
      <c r="D2298" t="s">
        <v>3110</v>
      </c>
      <c r="E2298" t="s">
        <v>116</v>
      </c>
      <c r="F2298" t="s">
        <v>1605</v>
      </c>
      <c r="G2298" t="s">
        <v>3325</v>
      </c>
      <c r="H2298" t="s">
        <v>126</v>
      </c>
      <c r="I2298" t="s">
        <v>3342</v>
      </c>
      <c r="J2298" t="s">
        <v>124</v>
      </c>
      <c r="K2298" t="s">
        <v>2195</v>
      </c>
      <c r="L2298">
        <v>0</v>
      </c>
      <c r="M2298">
        <v>796</v>
      </c>
      <c r="N2298" t="s">
        <v>10</v>
      </c>
      <c r="O2298">
        <v>5</v>
      </c>
      <c r="P2298">
        <v>1300</v>
      </c>
      <c r="Q2298">
        <f t="shared" si="103"/>
        <v>6500</v>
      </c>
      <c r="R2298">
        <f t="shared" si="104"/>
        <v>7280.0000000000009</v>
      </c>
      <c r="S2298"/>
      <c r="T2298" s="5"/>
      <c r="U2298" s="5"/>
      <c r="V2298" s="5"/>
      <c r="W2298" s="5"/>
      <c r="X2298" s="5"/>
      <c r="Y2298" s="5"/>
      <c r="Z2298" s="5"/>
      <c r="AA2298" s="5"/>
      <c r="AB2298" s="5"/>
      <c r="AC2298" s="5"/>
      <c r="AD2298" s="5"/>
      <c r="AE2298" s="5"/>
      <c r="AF2298" s="5"/>
      <c r="AG2298" s="5"/>
      <c r="AH2298" s="5"/>
      <c r="AI2298" s="5"/>
      <c r="AJ2298" s="5"/>
      <c r="AK2298" s="5"/>
      <c r="AL2298" s="5"/>
      <c r="AM2298" s="5"/>
      <c r="AN2298" s="5"/>
      <c r="AO2298" s="5"/>
      <c r="AP2298" s="5"/>
      <c r="AQ2298" s="5"/>
      <c r="AR2298" s="5"/>
      <c r="AS2298" s="5"/>
      <c r="AT2298" s="5"/>
      <c r="AU2298" s="5"/>
      <c r="AV2298" s="5"/>
      <c r="AW2298" s="5"/>
      <c r="AX2298" s="5"/>
      <c r="AY2298" s="5"/>
      <c r="AZ2298" s="5"/>
      <c r="BA2298" s="5"/>
      <c r="BB2298" s="5"/>
      <c r="BC2298" s="5"/>
      <c r="BD2298" s="5"/>
      <c r="BE2298" s="5"/>
      <c r="BF2298" s="5"/>
      <c r="BG2298" s="5"/>
      <c r="BH2298" s="5"/>
    </row>
    <row r="2299" spans="1:60" s="2" customFormat="1" ht="15" x14ac:dyDescent="0.25">
      <c r="A2299" t="s">
        <v>4627</v>
      </c>
      <c r="B2299" t="s">
        <v>25</v>
      </c>
      <c r="C2299" t="s">
        <v>2255</v>
      </c>
      <c r="D2299" t="s">
        <v>3110</v>
      </c>
      <c r="E2299" t="s">
        <v>116</v>
      </c>
      <c r="F2299" t="s">
        <v>1605</v>
      </c>
      <c r="G2299" t="s">
        <v>3325</v>
      </c>
      <c r="H2299" t="s">
        <v>613</v>
      </c>
      <c r="I2299" t="s">
        <v>3333</v>
      </c>
      <c r="J2299" t="s">
        <v>124</v>
      </c>
      <c r="K2299" t="s">
        <v>2195</v>
      </c>
      <c r="L2299">
        <v>0</v>
      </c>
      <c r="M2299">
        <v>796</v>
      </c>
      <c r="N2299" t="s">
        <v>10</v>
      </c>
      <c r="O2299">
        <v>3</v>
      </c>
      <c r="P2299">
        <v>1800</v>
      </c>
      <c r="Q2299">
        <f t="shared" si="103"/>
        <v>5400</v>
      </c>
      <c r="R2299">
        <f t="shared" si="104"/>
        <v>6048.0000000000009</v>
      </c>
      <c r="S2299"/>
      <c r="T2299" s="5"/>
      <c r="U2299" s="5"/>
      <c r="V2299" s="5"/>
      <c r="W2299" s="5"/>
      <c r="X2299" s="5"/>
      <c r="Y2299" s="5"/>
      <c r="Z2299" s="5"/>
      <c r="AA2299" s="5"/>
      <c r="AB2299" s="5"/>
      <c r="AC2299" s="5"/>
      <c r="AD2299" s="5"/>
      <c r="AE2299" s="5"/>
      <c r="AF2299" s="5"/>
      <c r="AG2299" s="5"/>
      <c r="AH2299" s="5"/>
      <c r="AI2299" s="5"/>
      <c r="AJ2299" s="5"/>
      <c r="AK2299" s="5"/>
      <c r="AL2299" s="5"/>
      <c r="AM2299" s="5"/>
      <c r="AN2299" s="5"/>
      <c r="AO2299" s="5"/>
      <c r="AP2299" s="5"/>
      <c r="AQ2299" s="5"/>
      <c r="AR2299" s="5"/>
      <c r="AS2299" s="5"/>
      <c r="AT2299" s="5"/>
      <c r="AU2299" s="5"/>
      <c r="AV2299" s="5"/>
      <c r="AW2299" s="5"/>
      <c r="AX2299" s="5"/>
      <c r="AY2299" s="5"/>
      <c r="AZ2299" s="5"/>
      <c r="BA2299" s="5"/>
      <c r="BB2299" s="5"/>
      <c r="BC2299" s="5"/>
      <c r="BD2299" s="5"/>
      <c r="BE2299" s="5"/>
      <c r="BF2299" s="5"/>
      <c r="BG2299" s="5"/>
      <c r="BH2299" s="5"/>
    </row>
    <row r="2300" spans="1:60" s="2" customFormat="1" ht="15" x14ac:dyDescent="0.25">
      <c r="A2300" t="s">
        <v>4628</v>
      </c>
      <c r="B2300" t="s">
        <v>25</v>
      </c>
      <c r="C2300" t="s">
        <v>2255</v>
      </c>
      <c r="D2300" t="s">
        <v>3110</v>
      </c>
      <c r="E2300" t="s">
        <v>116</v>
      </c>
      <c r="F2300" t="s">
        <v>1605</v>
      </c>
      <c r="G2300" t="s">
        <v>3325</v>
      </c>
      <c r="H2300" t="s">
        <v>145</v>
      </c>
      <c r="I2300" t="s">
        <v>2208</v>
      </c>
      <c r="J2300" t="s">
        <v>124</v>
      </c>
      <c r="K2300" t="s">
        <v>2195</v>
      </c>
      <c r="L2300">
        <v>0</v>
      </c>
      <c r="M2300">
        <v>796</v>
      </c>
      <c r="N2300" t="s">
        <v>10</v>
      </c>
      <c r="O2300">
        <v>4</v>
      </c>
      <c r="P2300">
        <v>1800</v>
      </c>
      <c r="Q2300">
        <f t="shared" si="103"/>
        <v>7200</v>
      </c>
      <c r="R2300">
        <f t="shared" si="104"/>
        <v>8064.0000000000009</v>
      </c>
      <c r="S2300"/>
      <c r="T2300" s="5"/>
      <c r="U2300" s="5"/>
      <c r="V2300" s="5"/>
      <c r="W2300" s="5"/>
      <c r="X2300" s="5"/>
      <c r="Y2300" s="5"/>
      <c r="Z2300" s="5"/>
      <c r="AA2300" s="5"/>
      <c r="AB2300" s="5"/>
      <c r="AC2300" s="5"/>
      <c r="AD2300" s="5"/>
      <c r="AE2300" s="5"/>
      <c r="AF2300" s="5"/>
      <c r="AG2300" s="5"/>
      <c r="AH2300" s="5"/>
      <c r="AI2300" s="5"/>
      <c r="AJ2300" s="5"/>
      <c r="AK2300" s="5"/>
      <c r="AL2300" s="5"/>
      <c r="AM2300" s="5"/>
      <c r="AN2300" s="5"/>
      <c r="AO2300" s="5"/>
      <c r="AP2300" s="5"/>
      <c r="AQ2300" s="5"/>
      <c r="AR2300" s="5"/>
      <c r="AS2300" s="5"/>
      <c r="AT2300" s="5"/>
      <c r="AU2300" s="5"/>
      <c r="AV2300" s="5"/>
      <c r="AW2300" s="5"/>
      <c r="AX2300" s="5"/>
      <c r="AY2300" s="5"/>
      <c r="AZ2300" s="5"/>
      <c r="BA2300" s="5"/>
      <c r="BB2300" s="5"/>
      <c r="BC2300" s="5"/>
      <c r="BD2300" s="5"/>
      <c r="BE2300" s="5"/>
      <c r="BF2300" s="5"/>
      <c r="BG2300" s="5"/>
      <c r="BH2300" s="5"/>
    </row>
    <row r="2301" spans="1:60" s="2" customFormat="1" ht="15" x14ac:dyDescent="0.25">
      <c r="A2301" t="s">
        <v>4629</v>
      </c>
      <c r="B2301" t="s">
        <v>25</v>
      </c>
      <c r="C2301" t="s">
        <v>2255</v>
      </c>
      <c r="D2301" t="s">
        <v>3110</v>
      </c>
      <c r="E2301" t="s">
        <v>116</v>
      </c>
      <c r="F2301" t="s">
        <v>1605</v>
      </c>
      <c r="G2301" t="s">
        <v>3325</v>
      </c>
      <c r="H2301" t="s">
        <v>146</v>
      </c>
      <c r="I2301" t="s">
        <v>615</v>
      </c>
      <c r="J2301" t="s">
        <v>124</v>
      </c>
      <c r="K2301" t="s">
        <v>2195</v>
      </c>
      <c r="L2301">
        <v>0</v>
      </c>
      <c r="M2301">
        <v>796</v>
      </c>
      <c r="N2301" t="s">
        <v>10</v>
      </c>
      <c r="O2301">
        <v>10</v>
      </c>
      <c r="P2301">
        <v>1800</v>
      </c>
      <c r="Q2301">
        <f t="shared" si="103"/>
        <v>18000</v>
      </c>
      <c r="R2301">
        <f t="shared" si="104"/>
        <v>20160.000000000004</v>
      </c>
      <c r="S2301"/>
      <c r="T2301" s="5"/>
      <c r="U2301" s="5"/>
      <c r="V2301" s="5"/>
      <c r="W2301" s="5"/>
      <c r="X2301" s="5"/>
      <c r="Y2301" s="5"/>
      <c r="Z2301" s="5"/>
      <c r="AA2301" s="5"/>
      <c r="AB2301" s="5"/>
      <c r="AC2301" s="5"/>
      <c r="AD2301" s="5"/>
      <c r="AE2301" s="5"/>
      <c r="AF2301" s="5"/>
      <c r="AG2301" s="5"/>
      <c r="AH2301" s="5"/>
      <c r="AI2301" s="5"/>
      <c r="AJ2301" s="5"/>
      <c r="AK2301" s="5"/>
      <c r="AL2301" s="5"/>
      <c r="AM2301" s="5"/>
      <c r="AN2301" s="5"/>
      <c r="AO2301" s="5"/>
      <c r="AP2301" s="5"/>
      <c r="AQ2301" s="5"/>
      <c r="AR2301" s="5"/>
      <c r="AS2301" s="5"/>
      <c r="AT2301" s="5"/>
      <c r="AU2301" s="5"/>
      <c r="AV2301" s="5"/>
      <c r="AW2301" s="5"/>
      <c r="AX2301" s="5"/>
      <c r="AY2301" s="5"/>
      <c r="AZ2301" s="5"/>
      <c r="BA2301" s="5"/>
      <c r="BB2301" s="5"/>
      <c r="BC2301" s="5"/>
      <c r="BD2301" s="5"/>
      <c r="BE2301" s="5"/>
      <c r="BF2301" s="5"/>
      <c r="BG2301" s="5"/>
      <c r="BH2301" s="5"/>
    </row>
    <row r="2302" spans="1:60" s="2" customFormat="1" ht="15" x14ac:dyDescent="0.25">
      <c r="A2302" t="s">
        <v>4630</v>
      </c>
      <c r="B2302" t="s">
        <v>25</v>
      </c>
      <c r="C2302" t="s">
        <v>2255</v>
      </c>
      <c r="D2302" t="s">
        <v>3110</v>
      </c>
      <c r="E2302" t="s">
        <v>116</v>
      </c>
      <c r="F2302" t="s">
        <v>1605</v>
      </c>
      <c r="G2302" t="s">
        <v>3325</v>
      </c>
      <c r="H2302" t="s">
        <v>756</v>
      </c>
      <c r="I2302" t="s">
        <v>3335</v>
      </c>
      <c r="J2302" t="s">
        <v>124</v>
      </c>
      <c r="K2302" t="s">
        <v>2195</v>
      </c>
      <c r="L2302">
        <v>0</v>
      </c>
      <c r="M2302">
        <v>796</v>
      </c>
      <c r="N2302" t="s">
        <v>10</v>
      </c>
      <c r="O2302">
        <v>4</v>
      </c>
      <c r="P2302">
        <v>1800</v>
      </c>
      <c r="Q2302">
        <f t="shared" si="103"/>
        <v>7200</v>
      </c>
      <c r="R2302">
        <f t="shared" si="104"/>
        <v>8064.0000000000009</v>
      </c>
      <c r="S2302"/>
      <c r="T2302" s="5"/>
      <c r="U2302" s="5"/>
      <c r="V2302" s="5"/>
      <c r="W2302" s="5"/>
      <c r="X2302" s="5"/>
      <c r="Y2302" s="5"/>
      <c r="Z2302" s="5"/>
      <c r="AA2302" s="5"/>
      <c r="AB2302" s="5"/>
      <c r="AC2302" s="5"/>
      <c r="AD2302" s="5"/>
      <c r="AE2302" s="5"/>
      <c r="AF2302" s="5"/>
      <c r="AG2302" s="5"/>
      <c r="AH2302" s="5"/>
      <c r="AI2302" s="5"/>
      <c r="AJ2302" s="5"/>
      <c r="AK2302" s="5"/>
      <c r="AL2302" s="5"/>
      <c r="AM2302" s="5"/>
      <c r="AN2302" s="5"/>
      <c r="AO2302" s="5"/>
      <c r="AP2302" s="5"/>
      <c r="AQ2302" s="5"/>
      <c r="AR2302" s="5"/>
      <c r="AS2302" s="5"/>
      <c r="AT2302" s="5"/>
      <c r="AU2302" s="5"/>
      <c r="AV2302" s="5"/>
      <c r="AW2302" s="5"/>
      <c r="AX2302" s="5"/>
      <c r="AY2302" s="5"/>
      <c r="AZ2302" s="5"/>
      <c r="BA2302" s="5"/>
      <c r="BB2302" s="5"/>
      <c r="BC2302" s="5"/>
      <c r="BD2302" s="5"/>
      <c r="BE2302" s="5"/>
      <c r="BF2302" s="5"/>
      <c r="BG2302" s="5"/>
      <c r="BH2302" s="5"/>
    </row>
    <row r="2303" spans="1:60" s="2" customFormat="1" ht="15" x14ac:dyDescent="0.25">
      <c r="A2303" t="s">
        <v>4631</v>
      </c>
      <c r="B2303" t="s">
        <v>25</v>
      </c>
      <c r="C2303" t="s">
        <v>2255</v>
      </c>
      <c r="D2303" t="s">
        <v>3110</v>
      </c>
      <c r="E2303" t="s">
        <v>116</v>
      </c>
      <c r="F2303" t="s">
        <v>1605</v>
      </c>
      <c r="G2303" t="s">
        <v>3325</v>
      </c>
      <c r="H2303" t="s">
        <v>146</v>
      </c>
      <c r="I2303" t="s">
        <v>3336</v>
      </c>
      <c r="J2303" t="s">
        <v>124</v>
      </c>
      <c r="K2303" t="s">
        <v>2195</v>
      </c>
      <c r="L2303">
        <v>0</v>
      </c>
      <c r="M2303">
        <v>796</v>
      </c>
      <c r="N2303" t="s">
        <v>10</v>
      </c>
      <c r="O2303">
        <v>2</v>
      </c>
      <c r="P2303">
        <v>1800</v>
      </c>
      <c r="Q2303">
        <f t="shared" si="103"/>
        <v>3600</v>
      </c>
      <c r="R2303">
        <f t="shared" si="104"/>
        <v>4032.0000000000005</v>
      </c>
      <c r="S2303"/>
      <c r="T2303" s="5"/>
      <c r="U2303" s="5"/>
      <c r="V2303" s="5"/>
      <c r="W2303" s="5"/>
      <c r="X2303" s="5"/>
      <c r="Y2303" s="5"/>
      <c r="Z2303" s="5"/>
      <c r="AA2303" s="5"/>
      <c r="AB2303" s="5"/>
      <c r="AC2303" s="5"/>
      <c r="AD2303" s="5"/>
      <c r="AE2303" s="5"/>
      <c r="AF2303" s="5"/>
      <c r="AG2303" s="5"/>
      <c r="AH2303" s="5"/>
      <c r="AI2303" s="5"/>
      <c r="AJ2303" s="5"/>
      <c r="AK2303" s="5"/>
      <c r="AL2303" s="5"/>
      <c r="AM2303" s="5"/>
      <c r="AN2303" s="5"/>
      <c r="AO2303" s="5"/>
      <c r="AP2303" s="5"/>
      <c r="AQ2303" s="5"/>
      <c r="AR2303" s="5"/>
      <c r="AS2303" s="5"/>
      <c r="AT2303" s="5"/>
      <c r="AU2303" s="5"/>
      <c r="AV2303" s="5"/>
      <c r="AW2303" s="5"/>
      <c r="AX2303" s="5"/>
      <c r="AY2303" s="5"/>
      <c r="AZ2303" s="5"/>
      <c r="BA2303" s="5"/>
      <c r="BB2303" s="5"/>
      <c r="BC2303" s="5"/>
      <c r="BD2303" s="5"/>
      <c r="BE2303" s="5"/>
      <c r="BF2303" s="5"/>
      <c r="BG2303" s="5"/>
      <c r="BH2303" s="5"/>
    </row>
    <row r="2304" spans="1:60" s="2" customFormat="1" ht="15" x14ac:dyDescent="0.25">
      <c r="A2304" t="s">
        <v>4632</v>
      </c>
      <c r="B2304" t="s">
        <v>25</v>
      </c>
      <c r="C2304" t="s">
        <v>2255</v>
      </c>
      <c r="D2304" t="s">
        <v>3111</v>
      </c>
      <c r="E2304" t="s">
        <v>116</v>
      </c>
      <c r="F2304" t="s">
        <v>1605</v>
      </c>
      <c r="G2304" t="s">
        <v>3325</v>
      </c>
      <c r="H2304" t="s">
        <v>126</v>
      </c>
      <c r="I2304" t="s">
        <v>2185</v>
      </c>
      <c r="J2304" t="s">
        <v>124</v>
      </c>
      <c r="K2304" t="s">
        <v>2195</v>
      </c>
      <c r="L2304">
        <v>0</v>
      </c>
      <c r="M2304">
        <v>796</v>
      </c>
      <c r="N2304" t="s">
        <v>10</v>
      </c>
      <c r="O2304">
        <v>5</v>
      </c>
      <c r="P2304">
        <v>2500</v>
      </c>
      <c r="Q2304">
        <f t="shared" si="103"/>
        <v>12500</v>
      </c>
      <c r="R2304">
        <f t="shared" si="104"/>
        <v>14000.000000000002</v>
      </c>
      <c r="S2304"/>
      <c r="T2304" s="5"/>
      <c r="U2304" s="5"/>
      <c r="V2304" s="5"/>
      <c r="W2304" s="5"/>
      <c r="X2304" s="5"/>
      <c r="Y2304" s="5"/>
      <c r="Z2304" s="5"/>
      <c r="AA2304" s="5"/>
      <c r="AB2304" s="5"/>
      <c r="AC2304" s="5"/>
      <c r="AD2304" s="5"/>
      <c r="AE2304" s="5"/>
      <c r="AF2304" s="5"/>
      <c r="AG2304" s="5"/>
      <c r="AH2304" s="5"/>
      <c r="AI2304" s="5"/>
      <c r="AJ2304" s="5"/>
      <c r="AK2304" s="5"/>
      <c r="AL2304" s="5"/>
      <c r="AM2304" s="5"/>
      <c r="AN2304" s="5"/>
      <c r="AO2304" s="5"/>
      <c r="AP2304" s="5"/>
      <c r="AQ2304" s="5"/>
      <c r="AR2304" s="5"/>
      <c r="AS2304" s="5"/>
      <c r="AT2304" s="5"/>
      <c r="AU2304" s="5"/>
      <c r="AV2304" s="5"/>
      <c r="AW2304" s="5"/>
      <c r="AX2304" s="5"/>
      <c r="AY2304" s="5"/>
      <c r="AZ2304" s="5"/>
      <c r="BA2304" s="5"/>
      <c r="BB2304" s="5"/>
      <c r="BC2304" s="5"/>
      <c r="BD2304" s="5"/>
      <c r="BE2304" s="5"/>
      <c r="BF2304" s="5"/>
      <c r="BG2304" s="5"/>
      <c r="BH2304" s="5"/>
    </row>
    <row r="2305" spans="1:60" s="2" customFormat="1" ht="15" x14ac:dyDescent="0.25">
      <c r="A2305" t="s">
        <v>4633</v>
      </c>
      <c r="B2305" t="s">
        <v>25</v>
      </c>
      <c r="C2305" t="s">
        <v>2255</v>
      </c>
      <c r="D2305" t="s">
        <v>3112</v>
      </c>
      <c r="E2305" t="s">
        <v>116</v>
      </c>
      <c r="F2305" t="s">
        <v>1605</v>
      </c>
      <c r="G2305" t="s">
        <v>3325</v>
      </c>
      <c r="H2305" t="s">
        <v>126</v>
      </c>
      <c r="I2305" t="s">
        <v>2185</v>
      </c>
      <c r="J2305" t="s">
        <v>124</v>
      </c>
      <c r="K2305" t="s">
        <v>2195</v>
      </c>
      <c r="L2305">
        <v>0</v>
      </c>
      <c r="M2305">
        <v>796</v>
      </c>
      <c r="N2305" t="s">
        <v>10</v>
      </c>
      <c r="O2305">
        <v>10</v>
      </c>
      <c r="P2305">
        <v>1800</v>
      </c>
      <c r="Q2305">
        <f t="shared" si="103"/>
        <v>18000</v>
      </c>
      <c r="R2305">
        <f t="shared" si="104"/>
        <v>20160.000000000004</v>
      </c>
      <c r="S2305"/>
      <c r="T2305" s="5"/>
      <c r="U2305" s="5"/>
      <c r="V2305" s="5"/>
      <c r="W2305" s="5"/>
      <c r="X2305" s="5"/>
      <c r="Y2305" s="5"/>
      <c r="Z2305" s="5"/>
      <c r="AA2305" s="5"/>
      <c r="AB2305" s="5"/>
      <c r="AC2305" s="5"/>
      <c r="AD2305" s="5"/>
      <c r="AE2305" s="5"/>
      <c r="AF2305" s="5"/>
      <c r="AG2305" s="5"/>
      <c r="AH2305" s="5"/>
      <c r="AI2305" s="5"/>
      <c r="AJ2305" s="5"/>
      <c r="AK2305" s="5"/>
      <c r="AL2305" s="5"/>
      <c r="AM2305" s="5"/>
      <c r="AN2305" s="5"/>
      <c r="AO2305" s="5"/>
      <c r="AP2305" s="5"/>
      <c r="AQ2305" s="5"/>
      <c r="AR2305" s="5"/>
      <c r="AS2305" s="5"/>
      <c r="AT2305" s="5"/>
      <c r="AU2305" s="5"/>
      <c r="AV2305" s="5"/>
      <c r="AW2305" s="5"/>
      <c r="AX2305" s="5"/>
      <c r="AY2305" s="5"/>
      <c r="AZ2305" s="5"/>
      <c r="BA2305" s="5"/>
      <c r="BB2305" s="5"/>
      <c r="BC2305" s="5"/>
      <c r="BD2305" s="5"/>
      <c r="BE2305" s="5"/>
      <c r="BF2305" s="5"/>
      <c r="BG2305" s="5"/>
      <c r="BH2305" s="5"/>
    </row>
    <row r="2306" spans="1:60" s="2" customFormat="1" ht="15" x14ac:dyDescent="0.25">
      <c r="A2306" t="s">
        <v>4634</v>
      </c>
      <c r="B2306" t="s">
        <v>25</v>
      </c>
      <c r="C2306" t="s">
        <v>3113</v>
      </c>
      <c r="D2306" t="s">
        <v>3114</v>
      </c>
      <c r="E2306" t="s">
        <v>116</v>
      </c>
      <c r="F2306" t="s">
        <v>1605</v>
      </c>
      <c r="G2306" t="s">
        <v>3325</v>
      </c>
      <c r="H2306" t="s">
        <v>125</v>
      </c>
      <c r="I2306" t="s">
        <v>2206</v>
      </c>
      <c r="J2306" t="s">
        <v>124</v>
      </c>
      <c r="K2306" t="s">
        <v>2195</v>
      </c>
      <c r="L2306">
        <v>0</v>
      </c>
      <c r="M2306">
        <v>796</v>
      </c>
      <c r="N2306" t="s">
        <v>10</v>
      </c>
      <c r="O2306">
        <v>6</v>
      </c>
      <c r="P2306">
        <v>40000</v>
      </c>
      <c r="Q2306">
        <f t="shared" si="103"/>
        <v>240000</v>
      </c>
      <c r="R2306">
        <f t="shared" si="104"/>
        <v>268800</v>
      </c>
      <c r="S2306"/>
      <c r="T2306" s="5"/>
      <c r="U2306" s="5"/>
      <c r="V2306" s="5"/>
      <c r="W2306" s="5"/>
      <c r="X2306" s="5"/>
      <c r="Y2306" s="5"/>
      <c r="Z2306" s="5"/>
      <c r="AA2306" s="5"/>
      <c r="AB2306" s="5"/>
      <c r="AC2306" s="5"/>
      <c r="AD2306" s="5"/>
      <c r="AE2306" s="5"/>
      <c r="AF2306" s="5"/>
      <c r="AG2306" s="5"/>
      <c r="AH2306" s="5"/>
      <c r="AI2306" s="5"/>
      <c r="AJ2306" s="5"/>
      <c r="AK2306" s="5"/>
      <c r="AL2306" s="5"/>
      <c r="AM2306" s="5"/>
      <c r="AN2306" s="5"/>
      <c r="AO2306" s="5"/>
      <c r="AP2306" s="5"/>
      <c r="AQ2306" s="5"/>
      <c r="AR2306" s="5"/>
      <c r="AS2306" s="5"/>
      <c r="AT2306" s="5"/>
      <c r="AU2306" s="5"/>
      <c r="AV2306" s="5"/>
      <c r="AW2306" s="5"/>
      <c r="AX2306" s="5"/>
      <c r="AY2306" s="5"/>
      <c r="AZ2306" s="5"/>
      <c r="BA2306" s="5"/>
      <c r="BB2306" s="5"/>
      <c r="BC2306" s="5"/>
      <c r="BD2306" s="5"/>
      <c r="BE2306" s="5"/>
      <c r="BF2306" s="5"/>
      <c r="BG2306" s="5"/>
      <c r="BH2306" s="5"/>
    </row>
    <row r="2307" spans="1:60" s="2" customFormat="1" ht="15" x14ac:dyDescent="0.25">
      <c r="A2307" t="s">
        <v>4635</v>
      </c>
      <c r="B2307" t="s">
        <v>25</v>
      </c>
      <c r="C2307" t="s">
        <v>3113</v>
      </c>
      <c r="D2307" t="s">
        <v>3114</v>
      </c>
      <c r="E2307" t="s">
        <v>116</v>
      </c>
      <c r="F2307" t="s">
        <v>1605</v>
      </c>
      <c r="G2307" t="s">
        <v>3325</v>
      </c>
      <c r="H2307" t="s">
        <v>756</v>
      </c>
      <c r="I2307" t="s">
        <v>3344</v>
      </c>
      <c r="J2307" t="s">
        <v>124</v>
      </c>
      <c r="K2307" t="s">
        <v>2195</v>
      </c>
      <c r="L2307">
        <v>0</v>
      </c>
      <c r="M2307">
        <v>796</v>
      </c>
      <c r="N2307" t="s">
        <v>10</v>
      </c>
      <c r="O2307">
        <v>7</v>
      </c>
      <c r="P2307">
        <v>40000</v>
      </c>
      <c r="Q2307">
        <f t="shared" si="103"/>
        <v>280000</v>
      </c>
      <c r="R2307">
        <f t="shared" si="104"/>
        <v>313600.00000000006</v>
      </c>
      <c r="S2307"/>
      <c r="T2307" s="5"/>
      <c r="U2307" s="5"/>
      <c r="V2307" s="5"/>
      <c r="W2307" s="5"/>
      <c r="X2307" s="5"/>
      <c r="Y2307" s="5"/>
      <c r="Z2307" s="5"/>
      <c r="AA2307" s="5"/>
      <c r="AB2307" s="5"/>
      <c r="AC2307" s="5"/>
      <c r="AD2307" s="5"/>
      <c r="AE2307" s="5"/>
      <c r="AF2307" s="5"/>
      <c r="AG2307" s="5"/>
      <c r="AH2307" s="5"/>
      <c r="AI2307" s="5"/>
      <c r="AJ2307" s="5"/>
      <c r="AK2307" s="5"/>
      <c r="AL2307" s="5"/>
      <c r="AM2307" s="5"/>
      <c r="AN2307" s="5"/>
      <c r="AO2307" s="5"/>
      <c r="AP2307" s="5"/>
      <c r="AQ2307" s="5"/>
      <c r="AR2307" s="5"/>
      <c r="AS2307" s="5"/>
      <c r="AT2307" s="5"/>
      <c r="AU2307" s="5"/>
      <c r="AV2307" s="5"/>
      <c r="AW2307" s="5"/>
      <c r="AX2307" s="5"/>
      <c r="AY2307" s="5"/>
      <c r="AZ2307" s="5"/>
      <c r="BA2307" s="5"/>
      <c r="BB2307" s="5"/>
      <c r="BC2307" s="5"/>
      <c r="BD2307" s="5"/>
      <c r="BE2307" s="5"/>
      <c r="BF2307" s="5"/>
      <c r="BG2307" s="5"/>
      <c r="BH2307" s="5"/>
    </row>
    <row r="2308" spans="1:60" s="2" customFormat="1" ht="15" x14ac:dyDescent="0.25">
      <c r="A2308" t="s">
        <v>4636</v>
      </c>
      <c r="B2308" t="s">
        <v>25</v>
      </c>
      <c r="C2308" t="s">
        <v>3113</v>
      </c>
      <c r="D2308" t="s">
        <v>3115</v>
      </c>
      <c r="E2308" t="s">
        <v>116</v>
      </c>
      <c r="F2308" t="s">
        <v>1605</v>
      </c>
      <c r="G2308" t="s">
        <v>3325</v>
      </c>
      <c r="H2308" t="s">
        <v>126</v>
      </c>
      <c r="I2308" t="s">
        <v>2185</v>
      </c>
      <c r="J2308" t="s">
        <v>124</v>
      </c>
      <c r="K2308" t="s">
        <v>2195</v>
      </c>
      <c r="L2308">
        <v>0</v>
      </c>
      <c r="M2308">
        <v>796</v>
      </c>
      <c r="N2308" t="s">
        <v>10</v>
      </c>
      <c r="O2308">
        <v>20</v>
      </c>
      <c r="P2308">
        <v>14302</v>
      </c>
      <c r="Q2308">
        <f t="shared" si="103"/>
        <v>286040</v>
      </c>
      <c r="R2308">
        <f t="shared" si="104"/>
        <v>320364.80000000005</v>
      </c>
      <c r="S2308"/>
      <c r="T2308" s="5"/>
      <c r="U2308" s="5"/>
      <c r="V2308" s="5"/>
      <c r="W2308" s="5"/>
      <c r="X2308" s="5"/>
      <c r="Y2308" s="5"/>
      <c r="Z2308" s="5"/>
      <c r="AA2308" s="5"/>
      <c r="AB2308" s="5"/>
      <c r="AC2308" s="5"/>
      <c r="AD2308" s="5"/>
      <c r="AE2308" s="5"/>
      <c r="AF2308" s="5"/>
      <c r="AG2308" s="5"/>
      <c r="AH2308" s="5"/>
      <c r="AI2308" s="5"/>
      <c r="AJ2308" s="5"/>
      <c r="AK2308" s="5"/>
      <c r="AL2308" s="5"/>
      <c r="AM2308" s="5"/>
      <c r="AN2308" s="5"/>
      <c r="AO2308" s="5"/>
      <c r="AP2308" s="5"/>
      <c r="AQ2308" s="5"/>
      <c r="AR2308" s="5"/>
      <c r="AS2308" s="5"/>
      <c r="AT2308" s="5"/>
      <c r="AU2308" s="5"/>
      <c r="AV2308" s="5"/>
      <c r="AW2308" s="5"/>
      <c r="AX2308" s="5"/>
      <c r="AY2308" s="5"/>
      <c r="AZ2308" s="5"/>
      <c r="BA2308" s="5"/>
      <c r="BB2308" s="5"/>
      <c r="BC2308" s="5"/>
      <c r="BD2308" s="5"/>
      <c r="BE2308" s="5"/>
      <c r="BF2308" s="5"/>
      <c r="BG2308" s="5"/>
      <c r="BH2308" s="5"/>
    </row>
    <row r="2309" spans="1:60" s="2" customFormat="1" ht="15" x14ac:dyDescent="0.25">
      <c r="A2309" t="s">
        <v>4637</v>
      </c>
      <c r="B2309" t="s">
        <v>25</v>
      </c>
      <c r="C2309" t="s">
        <v>3113</v>
      </c>
      <c r="D2309" t="s">
        <v>3115</v>
      </c>
      <c r="E2309" t="s">
        <v>116</v>
      </c>
      <c r="F2309" t="s">
        <v>1605</v>
      </c>
      <c r="G2309" t="s">
        <v>3325</v>
      </c>
      <c r="H2309" t="s">
        <v>125</v>
      </c>
      <c r="I2309" t="s">
        <v>3347</v>
      </c>
      <c r="J2309" t="s">
        <v>124</v>
      </c>
      <c r="K2309" t="s">
        <v>2195</v>
      </c>
      <c r="L2309">
        <v>0</v>
      </c>
      <c r="M2309">
        <v>796</v>
      </c>
      <c r="N2309" t="s">
        <v>10</v>
      </c>
      <c r="O2309">
        <v>10</v>
      </c>
      <c r="P2309">
        <v>14302</v>
      </c>
      <c r="Q2309">
        <f t="shared" si="103"/>
        <v>143020</v>
      </c>
      <c r="R2309">
        <f t="shared" si="104"/>
        <v>160182.40000000002</v>
      </c>
      <c r="S2309"/>
      <c r="T2309" s="5"/>
      <c r="U2309" s="5"/>
      <c r="V2309" s="5"/>
      <c r="W2309" s="5"/>
      <c r="X2309" s="5"/>
      <c r="Y2309" s="5"/>
      <c r="Z2309" s="5"/>
      <c r="AA2309" s="5"/>
      <c r="AB2309" s="5"/>
      <c r="AC2309" s="5"/>
      <c r="AD2309" s="5"/>
      <c r="AE2309" s="5"/>
      <c r="AF2309" s="5"/>
      <c r="AG2309" s="5"/>
      <c r="AH2309" s="5"/>
      <c r="AI2309" s="5"/>
      <c r="AJ2309" s="5"/>
      <c r="AK2309" s="5"/>
      <c r="AL2309" s="5"/>
      <c r="AM2309" s="5"/>
      <c r="AN2309" s="5"/>
      <c r="AO2309" s="5"/>
      <c r="AP2309" s="5"/>
      <c r="AQ2309" s="5"/>
      <c r="AR2309" s="5"/>
      <c r="AS2309" s="5"/>
      <c r="AT2309" s="5"/>
      <c r="AU2309" s="5"/>
      <c r="AV2309" s="5"/>
      <c r="AW2309" s="5"/>
      <c r="AX2309" s="5"/>
      <c r="AY2309" s="5"/>
      <c r="AZ2309" s="5"/>
      <c r="BA2309" s="5"/>
      <c r="BB2309" s="5"/>
      <c r="BC2309" s="5"/>
      <c r="BD2309" s="5"/>
      <c r="BE2309" s="5"/>
      <c r="BF2309" s="5"/>
      <c r="BG2309" s="5"/>
      <c r="BH2309" s="5"/>
    </row>
    <row r="2310" spans="1:60" s="2" customFormat="1" ht="15" x14ac:dyDescent="0.25">
      <c r="A2310" t="s">
        <v>4638</v>
      </c>
      <c r="B2310" t="s">
        <v>25</v>
      </c>
      <c r="C2310" t="s">
        <v>3113</v>
      </c>
      <c r="D2310" t="s">
        <v>3116</v>
      </c>
      <c r="E2310" t="s">
        <v>116</v>
      </c>
      <c r="F2310" t="s">
        <v>1605</v>
      </c>
      <c r="G2310" t="s">
        <v>3325</v>
      </c>
      <c r="H2310" t="s">
        <v>125</v>
      </c>
      <c r="I2310" t="s">
        <v>2207</v>
      </c>
      <c r="J2310" t="s">
        <v>124</v>
      </c>
      <c r="K2310" t="s">
        <v>2195</v>
      </c>
      <c r="L2310">
        <v>0</v>
      </c>
      <c r="M2310">
        <v>796</v>
      </c>
      <c r="N2310" t="s">
        <v>10</v>
      </c>
      <c r="O2310">
        <v>5</v>
      </c>
      <c r="P2310">
        <v>22000</v>
      </c>
      <c r="Q2310">
        <f t="shared" si="103"/>
        <v>110000</v>
      </c>
      <c r="R2310">
        <f t="shared" si="104"/>
        <v>123200.00000000001</v>
      </c>
      <c r="S2310"/>
      <c r="T2310" s="5"/>
      <c r="U2310" s="5"/>
      <c r="V2310" s="5"/>
      <c r="W2310" s="5"/>
      <c r="X2310" s="5"/>
      <c r="Y2310" s="5"/>
      <c r="Z2310" s="5"/>
      <c r="AA2310" s="5"/>
      <c r="AB2310" s="5"/>
      <c r="AC2310" s="5"/>
      <c r="AD2310" s="5"/>
      <c r="AE2310" s="5"/>
      <c r="AF2310" s="5"/>
      <c r="AG2310" s="5"/>
      <c r="AH2310" s="5"/>
      <c r="AI2310" s="5"/>
      <c r="AJ2310" s="5"/>
      <c r="AK2310" s="5"/>
      <c r="AL2310" s="5"/>
      <c r="AM2310" s="5"/>
      <c r="AN2310" s="5"/>
      <c r="AO2310" s="5"/>
      <c r="AP2310" s="5"/>
      <c r="AQ2310" s="5"/>
      <c r="AR2310" s="5"/>
      <c r="AS2310" s="5"/>
      <c r="AT2310" s="5"/>
      <c r="AU2310" s="5"/>
      <c r="AV2310" s="5"/>
      <c r="AW2310" s="5"/>
      <c r="AX2310" s="5"/>
      <c r="AY2310" s="5"/>
      <c r="AZ2310" s="5"/>
      <c r="BA2310" s="5"/>
      <c r="BB2310" s="5"/>
      <c r="BC2310" s="5"/>
      <c r="BD2310" s="5"/>
      <c r="BE2310" s="5"/>
      <c r="BF2310" s="5"/>
      <c r="BG2310" s="5"/>
      <c r="BH2310" s="5"/>
    </row>
    <row r="2311" spans="1:60" s="2" customFormat="1" ht="15" x14ac:dyDescent="0.25">
      <c r="A2311" t="s">
        <v>4639</v>
      </c>
      <c r="B2311" t="s">
        <v>25</v>
      </c>
      <c r="C2311" t="s">
        <v>3113</v>
      </c>
      <c r="D2311" t="s">
        <v>3117</v>
      </c>
      <c r="E2311" t="s">
        <v>116</v>
      </c>
      <c r="F2311" t="s">
        <v>1605</v>
      </c>
      <c r="G2311" t="s">
        <v>3325</v>
      </c>
      <c r="H2311" t="s">
        <v>753</v>
      </c>
      <c r="I2311" t="s">
        <v>3338</v>
      </c>
      <c r="J2311" t="s">
        <v>124</v>
      </c>
      <c r="K2311" t="s">
        <v>2195</v>
      </c>
      <c r="L2311">
        <v>0</v>
      </c>
      <c r="M2311">
        <v>796</v>
      </c>
      <c r="N2311" t="s">
        <v>10</v>
      </c>
      <c r="O2311">
        <v>6</v>
      </c>
      <c r="P2311">
        <v>5000</v>
      </c>
      <c r="Q2311">
        <f t="shared" si="103"/>
        <v>30000</v>
      </c>
      <c r="R2311">
        <f t="shared" si="104"/>
        <v>33600</v>
      </c>
      <c r="S2311"/>
      <c r="T2311" s="5"/>
      <c r="U2311" s="5"/>
      <c r="V2311" s="5"/>
      <c r="W2311" s="5"/>
      <c r="X2311" s="5"/>
      <c r="Y2311" s="5"/>
      <c r="Z2311" s="5"/>
      <c r="AA2311" s="5"/>
      <c r="AB2311" s="5"/>
      <c r="AC2311" s="5"/>
      <c r="AD2311" s="5"/>
      <c r="AE2311" s="5"/>
      <c r="AF2311" s="5"/>
      <c r="AG2311" s="5"/>
      <c r="AH2311" s="5"/>
      <c r="AI2311" s="5"/>
      <c r="AJ2311" s="5"/>
      <c r="AK2311" s="5"/>
      <c r="AL2311" s="5"/>
      <c r="AM2311" s="5"/>
      <c r="AN2311" s="5"/>
      <c r="AO2311" s="5"/>
      <c r="AP2311" s="5"/>
      <c r="AQ2311" s="5"/>
      <c r="AR2311" s="5"/>
      <c r="AS2311" s="5"/>
      <c r="AT2311" s="5"/>
      <c r="AU2311" s="5"/>
      <c r="AV2311" s="5"/>
      <c r="AW2311" s="5"/>
      <c r="AX2311" s="5"/>
      <c r="AY2311" s="5"/>
      <c r="AZ2311" s="5"/>
      <c r="BA2311" s="5"/>
      <c r="BB2311" s="5"/>
      <c r="BC2311" s="5"/>
      <c r="BD2311" s="5"/>
      <c r="BE2311" s="5"/>
      <c r="BF2311" s="5"/>
      <c r="BG2311" s="5"/>
      <c r="BH2311" s="5"/>
    </row>
    <row r="2312" spans="1:60" s="2" customFormat="1" ht="15" x14ac:dyDescent="0.25">
      <c r="A2312" t="s">
        <v>4640</v>
      </c>
      <c r="B2312" t="s">
        <v>25</v>
      </c>
      <c r="C2312" t="s">
        <v>3113</v>
      </c>
      <c r="D2312" t="s">
        <v>3117</v>
      </c>
      <c r="E2312" t="s">
        <v>116</v>
      </c>
      <c r="F2312" t="s">
        <v>1605</v>
      </c>
      <c r="G2312" t="s">
        <v>3325</v>
      </c>
      <c r="H2312" t="s">
        <v>126</v>
      </c>
      <c r="I2312" t="s">
        <v>3339</v>
      </c>
      <c r="J2312" t="s">
        <v>124</v>
      </c>
      <c r="K2312" t="s">
        <v>2195</v>
      </c>
      <c r="L2312">
        <v>0</v>
      </c>
      <c r="M2312">
        <v>796</v>
      </c>
      <c r="N2312" t="s">
        <v>10</v>
      </c>
      <c r="O2312">
        <v>8</v>
      </c>
      <c r="P2312">
        <v>5000</v>
      </c>
      <c r="Q2312">
        <f t="shared" si="103"/>
        <v>40000</v>
      </c>
      <c r="R2312">
        <f t="shared" si="104"/>
        <v>44800.000000000007</v>
      </c>
      <c r="S2312"/>
      <c r="T2312" s="5"/>
      <c r="U2312" s="5"/>
      <c r="V2312" s="5"/>
      <c r="W2312" s="5"/>
      <c r="X2312" s="5"/>
      <c r="Y2312" s="5"/>
      <c r="Z2312" s="5"/>
      <c r="AA2312" s="5"/>
      <c r="AB2312" s="5"/>
      <c r="AC2312" s="5"/>
      <c r="AD2312" s="5"/>
      <c r="AE2312" s="5"/>
      <c r="AF2312" s="5"/>
      <c r="AG2312" s="5"/>
      <c r="AH2312" s="5"/>
      <c r="AI2312" s="5"/>
      <c r="AJ2312" s="5"/>
      <c r="AK2312" s="5"/>
      <c r="AL2312" s="5"/>
      <c r="AM2312" s="5"/>
      <c r="AN2312" s="5"/>
      <c r="AO2312" s="5"/>
      <c r="AP2312" s="5"/>
      <c r="AQ2312" s="5"/>
      <c r="AR2312" s="5"/>
      <c r="AS2312" s="5"/>
      <c r="AT2312" s="5"/>
      <c r="AU2312" s="5"/>
      <c r="AV2312" s="5"/>
      <c r="AW2312" s="5"/>
      <c r="AX2312" s="5"/>
      <c r="AY2312" s="5"/>
      <c r="AZ2312" s="5"/>
      <c r="BA2312" s="5"/>
      <c r="BB2312" s="5"/>
      <c r="BC2312" s="5"/>
      <c r="BD2312" s="5"/>
      <c r="BE2312" s="5"/>
      <c r="BF2312" s="5"/>
      <c r="BG2312" s="5"/>
      <c r="BH2312" s="5"/>
    </row>
    <row r="2313" spans="1:60" s="2" customFormat="1" ht="15" x14ac:dyDescent="0.25">
      <c r="A2313" t="s">
        <v>4641</v>
      </c>
      <c r="B2313" t="s">
        <v>25</v>
      </c>
      <c r="C2313" t="s">
        <v>3113</v>
      </c>
      <c r="D2313" t="s">
        <v>3117</v>
      </c>
      <c r="E2313" t="s">
        <v>116</v>
      </c>
      <c r="F2313" t="s">
        <v>1605</v>
      </c>
      <c r="G2313" t="s">
        <v>3325</v>
      </c>
      <c r="H2313" t="s">
        <v>126</v>
      </c>
      <c r="I2313" t="s">
        <v>3332</v>
      </c>
      <c r="J2313" t="s">
        <v>124</v>
      </c>
      <c r="K2313" t="s">
        <v>2195</v>
      </c>
      <c r="L2313">
        <v>0</v>
      </c>
      <c r="M2313">
        <v>796</v>
      </c>
      <c r="N2313" t="s">
        <v>10</v>
      </c>
      <c r="O2313">
        <v>4</v>
      </c>
      <c r="P2313">
        <v>5000</v>
      </c>
      <c r="Q2313">
        <f t="shared" si="103"/>
        <v>20000</v>
      </c>
      <c r="R2313">
        <f t="shared" si="104"/>
        <v>22400.000000000004</v>
      </c>
      <c r="S2313"/>
      <c r="T2313" s="5"/>
      <c r="U2313" s="5"/>
      <c r="V2313" s="5"/>
      <c r="W2313" s="5"/>
      <c r="X2313" s="5"/>
      <c r="Y2313" s="5"/>
      <c r="Z2313" s="5"/>
      <c r="AA2313" s="5"/>
      <c r="AB2313" s="5"/>
      <c r="AC2313" s="5"/>
      <c r="AD2313" s="5"/>
      <c r="AE2313" s="5"/>
      <c r="AF2313" s="5"/>
      <c r="AG2313" s="5"/>
      <c r="AH2313" s="5"/>
      <c r="AI2313" s="5"/>
      <c r="AJ2313" s="5"/>
      <c r="AK2313" s="5"/>
      <c r="AL2313" s="5"/>
      <c r="AM2313" s="5"/>
      <c r="AN2313" s="5"/>
      <c r="AO2313" s="5"/>
      <c r="AP2313" s="5"/>
      <c r="AQ2313" s="5"/>
      <c r="AR2313" s="5"/>
      <c r="AS2313" s="5"/>
      <c r="AT2313" s="5"/>
      <c r="AU2313" s="5"/>
      <c r="AV2313" s="5"/>
      <c r="AW2313" s="5"/>
      <c r="AX2313" s="5"/>
      <c r="AY2313" s="5"/>
      <c r="AZ2313" s="5"/>
      <c r="BA2313" s="5"/>
      <c r="BB2313" s="5"/>
      <c r="BC2313" s="5"/>
      <c r="BD2313" s="5"/>
      <c r="BE2313" s="5"/>
      <c r="BF2313" s="5"/>
      <c r="BG2313" s="5"/>
      <c r="BH2313" s="5"/>
    </row>
    <row r="2314" spans="1:60" s="2" customFormat="1" ht="15" x14ac:dyDescent="0.25">
      <c r="A2314" t="s">
        <v>4642</v>
      </c>
      <c r="B2314" t="s">
        <v>25</v>
      </c>
      <c r="C2314" t="s">
        <v>3113</v>
      </c>
      <c r="D2314" t="s">
        <v>3117</v>
      </c>
      <c r="E2314" t="s">
        <v>116</v>
      </c>
      <c r="F2314" t="s">
        <v>1605</v>
      </c>
      <c r="G2314" t="s">
        <v>3325</v>
      </c>
      <c r="H2314" t="s">
        <v>880</v>
      </c>
      <c r="I2314" t="s">
        <v>2813</v>
      </c>
      <c r="J2314" t="s">
        <v>124</v>
      </c>
      <c r="K2314" t="s">
        <v>2195</v>
      </c>
      <c r="L2314">
        <v>0</v>
      </c>
      <c r="M2314">
        <v>796</v>
      </c>
      <c r="N2314" t="s">
        <v>10</v>
      </c>
      <c r="O2314">
        <v>5</v>
      </c>
      <c r="P2314">
        <v>5000</v>
      </c>
      <c r="Q2314">
        <f t="shared" si="103"/>
        <v>25000</v>
      </c>
      <c r="R2314">
        <f t="shared" si="104"/>
        <v>28000.000000000004</v>
      </c>
      <c r="S2314"/>
      <c r="T2314" s="5"/>
      <c r="U2314" s="5"/>
      <c r="V2314" s="5"/>
      <c r="W2314" s="5"/>
      <c r="X2314" s="5"/>
      <c r="Y2314" s="5"/>
      <c r="Z2314" s="5"/>
      <c r="AA2314" s="5"/>
      <c r="AB2314" s="5"/>
      <c r="AC2314" s="5"/>
      <c r="AD2314" s="5"/>
      <c r="AE2314" s="5"/>
      <c r="AF2314" s="5"/>
      <c r="AG2314" s="5"/>
      <c r="AH2314" s="5"/>
      <c r="AI2314" s="5"/>
      <c r="AJ2314" s="5"/>
      <c r="AK2314" s="5"/>
      <c r="AL2314" s="5"/>
      <c r="AM2314" s="5"/>
      <c r="AN2314" s="5"/>
      <c r="AO2314" s="5"/>
      <c r="AP2314" s="5"/>
      <c r="AQ2314" s="5"/>
      <c r="AR2314" s="5"/>
      <c r="AS2314" s="5"/>
      <c r="AT2314" s="5"/>
      <c r="AU2314" s="5"/>
      <c r="AV2314" s="5"/>
      <c r="AW2314" s="5"/>
      <c r="AX2314" s="5"/>
      <c r="AY2314" s="5"/>
      <c r="AZ2314" s="5"/>
      <c r="BA2314" s="5"/>
      <c r="BB2314" s="5"/>
      <c r="BC2314" s="5"/>
      <c r="BD2314" s="5"/>
      <c r="BE2314" s="5"/>
      <c r="BF2314" s="5"/>
      <c r="BG2314" s="5"/>
      <c r="BH2314" s="5"/>
    </row>
    <row r="2315" spans="1:60" s="2" customFormat="1" ht="15" x14ac:dyDescent="0.25">
      <c r="A2315" t="s">
        <v>4643</v>
      </c>
      <c r="B2315" t="s">
        <v>25</v>
      </c>
      <c r="C2315" t="s">
        <v>3113</v>
      </c>
      <c r="D2315" t="s">
        <v>3117</v>
      </c>
      <c r="E2315" t="s">
        <v>116</v>
      </c>
      <c r="F2315" t="s">
        <v>1605</v>
      </c>
      <c r="G2315" t="s">
        <v>3325</v>
      </c>
      <c r="H2315" t="s">
        <v>145</v>
      </c>
      <c r="I2315" t="s">
        <v>3330</v>
      </c>
      <c r="J2315" t="s">
        <v>124</v>
      </c>
      <c r="K2315" t="s">
        <v>2195</v>
      </c>
      <c r="L2315">
        <v>0</v>
      </c>
      <c r="M2315">
        <v>796</v>
      </c>
      <c r="N2315" t="s">
        <v>10</v>
      </c>
      <c r="O2315">
        <v>5</v>
      </c>
      <c r="P2315">
        <v>5000</v>
      </c>
      <c r="Q2315">
        <f t="shared" si="103"/>
        <v>25000</v>
      </c>
      <c r="R2315">
        <f t="shared" si="104"/>
        <v>28000.000000000004</v>
      </c>
      <c r="S2315"/>
      <c r="T2315" s="5"/>
      <c r="U2315" s="5"/>
      <c r="V2315" s="5"/>
      <c r="W2315" s="5"/>
      <c r="X2315" s="5"/>
      <c r="Y2315" s="5"/>
      <c r="Z2315" s="5"/>
      <c r="AA2315" s="5"/>
      <c r="AB2315" s="5"/>
      <c r="AC2315" s="5"/>
      <c r="AD2315" s="5"/>
      <c r="AE2315" s="5"/>
      <c r="AF2315" s="5"/>
      <c r="AG2315" s="5"/>
      <c r="AH2315" s="5"/>
      <c r="AI2315" s="5"/>
      <c r="AJ2315" s="5"/>
      <c r="AK2315" s="5"/>
      <c r="AL2315" s="5"/>
      <c r="AM2315" s="5"/>
      <c r="AN2315" s="5"/>
      <c r="AO2315" s="5"/>
      <c r="AP2315" s="5"/>
      <c r="AQ2315" s="5"/>
      <c r="AR2315" s="5"/>
      <c r="AS2315" s="5"/>
      <c r="AT2315" s="5"/>
      <c r="AU2315" s="5"/>
      <c r="AV2315" s="5"/>
      <c r="AW2315" s="5"/>
      <c r="AX2315" s="5"/>
      <c r="AY2315" s="5"/>
      <c r="AZ2315" s="5"/>
      <c r="BA2315" s="5"/>
      <c r="BB2315" s="5"/>
      <c r="BC2315" s="5"/>
      <c r="BD2315" s="5"/>
      <c r="BE2315" s="5"/>
      <c r="BF2315" s="5"/>
      <c r="BG2315" s="5"/>
      <c r="BH2315" s="5"/>
    </row>
    <row r="2316" spans="1:60" s="2" customFormat="1" ht="15" x14ac:dyDescent="0.25">
      <c r="A2316" t="s">
        <v>4644</v>
      </c>
      <c r="B2316" t="s">
        <v>25</v>
      </c>
      <c r="C2316" t="s">
        <v>3113</v>
      </c>
      <c r="D2316" t="s">
        <v>3117</v>
      </c>
      <c r="E2316" t="s">
        <v>116</v>
      </c>
      <c r="F2316" t="s">
        <v>1605</v>
      </c>
      <c r="G2316" t="s">
        <v>3325</v>
      </c>
      <c r="H2316" t="s">
        <v>3430</v>
      </c>
      <c r="I2316" t="s">
        <v>3343</v>
      </c>
      <c r="J2316" t="s">
        <v>124</v>
      </c>
      <c r="K2316" t="s">
        <v>2195</v>
      </c>
      <c r="L2316">
        <v>0</v>
      </c>
      <c r="M2316">
        <v>796</v>
      </c>
      <c r="N2316" t="s">
        <v>10</v>
      </c>
      <c r="O2316">
        <v>6</v>
      </c>
      <c r="P2316">
        <v>5000</v>
      </c>
      <c r="Q2316">
        <f t="shared" ref="Q2316:Q2350" si="105">O2316*P2316</f>
        <v>30000</v>
      </c>
      <c r="R2316">
        <f t="shared" ref="R2316:R2350" si="106">Q2316*1.12</f>
        <v>33600</v>
      </c>
      <c r="S2316"/>
      <c r="T2316" s="5"/>
      <c r="U2316" s="5"/>
      <c r="V2316" s="5"/>
      <c r="W2316" s="5"/>
      <c r="X2316" s="5"/>
      <c r="Y2316" s="5"/>
      <c r="Z2316" s="5"/>
      <c r="AA2316" s="5"/>
      <c r="AB2316" s="5"/>
      <c r="AC2316" s="5"/>
      <c r="AD2316" s="5"/>
      <c r="AE2316" s="5"/>
      <c r="AF2316" s="5"/>
      <c r="AG2316" s="5"/>
      <c r="AH2316" s="5"/>
      <c r="AI2316" s="5"/>
      <c r="AJ2316" s="5"/>
      <c r="AK2316" s="5"/>
      <c r="AL2316" s="5"/>
      <c r="AM2316" s="5"/>
      <c r="AN2316" s="5"/>
      <c r="AO2316" s="5"/>
      <c r="AP2316" s="5"/>
      <c r="AQ2316" s="5"/>
      <c r="AR2316" s="5"/>
      <c r="AS2316" s="5"/>
      <c r="AT2316" s="5"/>
      <c r="AU2316" s="5"/>
      <c r="AV2316" s="5"/>
      <c r="AW2316" s="5"/>
      <c r="AX2316" s="5"/>
      <c r="AY2316" s="5"/>
      <c r="AZ2316" s="5"/>
      <c r="BA2316" s="5"/>
      <c r="BB2316" s="5"/>
      <c r="BC2316" s="5"/>
      <c r="BD2316" s="5"/>
      <c r="BE2316" s="5"/>
      <c r="BF2316" s="5"/>
      <c r="BG2316" s="5"/>
      <c r="BH2316" s="5"/>
    </row>
    <row r="2317" spans="1:60" s="2" customFormat="1" ht="15" x14ac:dyDescent="0.25">
      <c r="A2317" t="s">
        <v>4645</v>
      </c>
      <c r="B2317" t="s">
        <v>25</v>
      </c>
      <c r="C2317" t="s">
        <v>3113</v>
      </c>
      <c r="D2317" t="s">
        <v>3117</v>
      </c>
      <c r="E2317" t="s">
        <v>116</v>
      </c>
      <c r="F2317" t="s">
        <v>1605</v>
      </c>
      <c r="G2317" t="s">
        <v>3325</v>
      </c>
      <c r="H2317" t="s">
        <v>146</v>
      </c>
      <c r="I2317" t="s">
        <v>615</v>
      </c>
      <c r="J2317" t="s">
        <v>124</v>
      </c>
      <c r="K2317" t="s">
        <v>2195</v>
      </c>
      <c r="L2317">
        <v>0</v>
      </c>
      <c r="M2317">
        <v>796</v>
      </c>
      <c r="N2317" t="s">
        <v>10</v>
      </c>
      <c r="O2317">
        <v>5</v>
      </c>
      <c r="P2317">
        <v>5000</v>
      </c>
      <c r="Q2317">
        <f t="shared" si="105"/>
        <v>25000</v>
      </c>
      <c r="R2317">
        <f t="shared" si="106"/>
        <v>28000.000000000004</v>
      </c>
      <c r="S2317"/>
      <c r="T2317" s="5"/>
      <c r="U2317" s="5"/>
      <c r="V2317" s="5"/>
      <c r="W2317" s="5"/>
      <c r="X2317" s="5"/>
      <c r="Y2317" s="5"/>
      <c r="Z2317" s="5"/>
      <c r="AA2317" s="5"/>
      <c r="AB2317" s="5"/>
      <c r="AC2317" s="5"/>
      <c r="AD2317" s="5"/>
      <c r="AE2317" s="5"/>
      <c r="AF2317" s="5"/>
      <c r="AG2317" s="5"/>
      <c r="AH2317" s="5"/>
      <c r="AI2317" s="5"/>
      <c r="AJ2317" s="5"/>
      <c r="AK2317" s="5"/>
      <c r="AL2317" s="5"/>
      <c r="AM2317" s="5"/>
      <c r="AN2317" s="5"/>
      <c r="AO2317" s="5"/>
      <c r="AP2317" s="5"/>
      <c r="AQ2317" s="5"/>
      <c r="AR2317" s="5"/>
      <c r="AS2317" s="5"/>
      <c r="AT2317" s="5"/>
      <c r="AU2317" s="5"/>
      <c r="AV2317" s="5"/>
      <c r="AW2317" s="5"/>
      <c r="AX2317" s="5"/>
      <c r="AY2317" s="5"/>
      <c r="AZ2317" s="5"/>
      <c r="BA2317" s="5"/>
      <c r="BB2317" s="5"/>
      <c r="BC2317" s="5"/>
      <c r="BD2317" s="5"/>
      <c r="BE2317" s="5"/>
      <c r="BF2317" s="5"/>
      <c r="BG2317" s="5"/>
      <c r="BH2317" s="5"/>
    </row>
    <row r="2318" spans="1:60" s="2" customFormat="1" ht="15" x14ac:dyDescent="0.25">
      <c r="A2318" t="s">
        <v>4646</v>
      </c>
      <c r="B2318" t="s">
        <v>25</v>
      </c>
      <c r="C2318" t="s">
        <v>3113</v>
      </c>
      <c r="D2318" t="s">
        <v>3118</v>
      </c>
      <c r="E2318" t="s">
        <v>116</v>
      </c>
      <c r="F2318" t="s">
        <v>1605</v>
      </c>
      <c r="G2318" t="s">
        <v>3325</v>
      </c>
      <c r="H2318" t="s">
        <v>125</v>
      </c>
      <c r="I2318" t="s">
        <v>2206</v>
      </c>
      <c r="J2318" t="s">
        <v>124</v>
      </c>
      <c r="K2318" t="s">
        <v>2195</v>
      </c>
      <c r="L2318">
        <v>0</v>
      </c>
      <c r="M2318">
        <v>796</v>
      </c>
      <c r="N2318" t="s">
        <v>10</v>
      </c>
      <c r="O2318">
        <v>2</v>
      </c>
      <c r="P2318">
        <v>4000</v>
      </c>
      <c r="Q2318">
        <f t="shared" si="105"/>
        <v>8000</v>
      </c>
      <c r="R2318">
        <f t="shared" si="106"/>
        <v>8960</v>
      </c>
      <c r="S2318"/>
      <c r="T2318" s="5"/>
      <c r="U2318" s="5"/>
      <c r="V2318" s="5"/>
      <c r="W2318" s="5"/>
      <c r="X2318" s="5"/>
      <c r="Y2318" s="5"/>
      <c r="Z2318" s="5"/>
      <c r="AA2318" s="5"/>
      <c r="AB2318" s="5"/>
      <c r="AC2318" s="5"/>
      <c r="AD2318" s="5"/>
      <c r="AE2318" s="5"/>
      <c r="AF2318" s="5"/>
      <c r="AG2318" s="5"/>
      <c r="AH2318" s="5"/>
      <c r="AI2318" s="5"/>
      <c r="AJ2318" s="5"/>
      <c r="AK2318" s="5"/>
      <c r="AL2318" s="5"/>
      <c r="AM2318" s="5"/>
      <c r="AN2318" s="5"/>
      <c r="AO2318" s="5"/>
      <c r="AP2318" s="5"/>
      <c r="AQ2318" s="5"/>
      <c r="AR2318" s="5"/>
      <c r="AS2318" s="5"/>
      <c r="AT2318" s="5"/>
      <c r="AU2318" s="5"/>
      <c r="AV2318" s="5"/>
      <c r="AW2318" s="5"/>
      <c r="AX2318" s="5"/>
      <c r="AY2318" s="5"/>
      <c r="AZ2318" s="5"/>
      <c r="BA2318" s="5"/>
      <c r="BB2318" s="5"/>
      <c r="BC2318" s="5"/>
      <c r="BD2318" s="5"/>
      <c r="BE2318" s="5"/>
      <c r="BF2318" s="5"/>
      <c r="BG2318" s="5"/>
      <c r="BH2318" s="5"/>
    </row>
    <row r="2319" spans="1:60" s="2" customFormat="1" ht="15" x14ac:dyDescent="0.25">
      <c r="A2319" t="s">
        <v>4647</v>
      </c>
      <c r="B2319" t="s">
        <v>25</v>
      </c>
      <c r="C2319" t="s">
        <v>3113</v>
      </c>
      <c r="D2319" t="s">
        <v>3119</v>
      </c>
      <c r="E2319" t="s">
        <v>116</v>
      </c>
      <c r="F2319" t="s">
        <v>1605</v>
      </c>
      <c r="G2319" t="s">
        <v>3325</v>
      </c>
      <c r="H2319" t="s">
        <v>125</v>
      </c>
      <c r="I2319" t="s">
        <v>2206</v>
      </c>
      <c r="J2319" t="s">
        <v>124</v>
      </c>
      <c r="K2319" t="s">
        <v>2195</v>
      </c>
      <c r="L2319">
        <v>0</v>
      </c>
      <c r="M2319">
        <v>796</v>
      </c>
      <c r="N2319" t="s">
        <v>10</v>
      </c>
      <c r="O2319">
        <v>1</v>
      </c>
      <c r="P2319">
        <v>7000</v>
      </c>
      <c r="Q2319">
        <f t="shared" si="105"/>
        <v>7000</v>
      </c>
      <c r="R2319">
        <f t="shared" si="106"/>
        <v>7840.0000000000009</v>
      </c>
      <c r="S2319"/>
      <c r="T2319" s="5"/>
      <c r="U2319" s="5"/>
      <c r="V2319" s="5"/>
      <c r="W2319" s="5"/>
      <c r="X2319" s="5"/>
      <c r="Y2319" s="5"/>
      <c r="Z2319" s="5"/>
      <c r="AA2319" s="5"/>
      <c r="AB2319" s="5"/>
      <c r="AC2319" s="5"/>
      <c r="AD2319" s="5"/>
      <c r="AE2319" s="5"/>
      <c r="AF2319" s="5"/>
      <c r="AG2319" s="5"/>
      <c r="AH2319" s="5"/>
      <c r="AI2319" s="5"/>
      <c r="AJ2319" s="5"/>
      <c r="AK2319" s="5"/>
      <c r="AL2319" s="5"/>
      <c r="AM2319" s="5"/>
      <c r="AN2319" s="5"/>
      <c r="AO2319" s="5"/>
      <c r="AP2319" s="5"/>
      <c r="AQ2319" s="5"/>
      <c r="AR2319" s="5"/>
      <c r="AS2319" s="5"/>
      <c r="AT2319" s="5"/>
      <c r="AU2319" s="5"/>
      <c r="AV2319" s="5"/>
      <c r="AW2319" s="5"/>
      <c r="AX2319" s="5"/>
      <c r="AY2319" s="5"/>
      <c r="AZ2319" s="5"/>
      <c r="BA2319" s="5"/>
      <c r="BB2319" s="5"/>
      <c r="BC2319" s="5"/>
      <c r="BD2319" s="5"/>
      <c r="BE2319" s="5"/>
      <c r="BF2319" s="5"/>
      <c r="BG2319" s="5"/>
      <c r="BH2319" s="5"/>
    </row>
    <row r="2320" spans="1:60" s="2" customFormat="1" ht="15" x14ac:dyDescent="0.25">
      <c r="A2320" t="s">
        <v>4648</v>
      </c>
      <c r="B2320" t="s">
        <v>25</v>
      </c>
      <c r="C2320" t="s">
        <v>3113</v>
      </c>
      <c r="D2320" t="s">
        <v>3120</v>
      </c>
      <c r="E2320" t="s">
        <v>116</v>
      </c>
      <c r="F2320" t="s">
        <v>1605</v>
      </c>
      <c r="G2320" t="s">
        <v>3325</v>
      </c>
      <c r="H2320" t="s">
        <v>613</v>
      </c>
      <c r="I2320" t="s">
        <v>2660</v>
      </c>
      <c r="J2320" t="s">
        <v>124</v>
      </c>
      <c r="K2320" t="s">
        <v>2195</v>
      </c>
      <c r="L2320">
        <v>0</v>
      </c>
      <c r="M2320">
        <v>796</v>
      </c>
      <c r="N2320" t="s">
        <v>10</v>
      </c>
      <c r="O2320">
        <v>15</v>
      </c>
      <c r="P2320">
        <v>14800</v>
      </c>
      <c r="Q2320">
        <f t="shared" si="105"/>
        <v>222000</v>
      </c>
      <c r="R2320">
        <f t="shared" si="106"/>
        <v>248640.00000000003</v>
      </c>
      <c r="S2320"/>
      <c r="T2320" s="5"/>
      <c r="U2320" s="5"/>
      <c r="V2320" s="5"/>
      <c r="W2320" s="5"/>
      <c r="X2320" s="5"/>
      <c r="Y2320" s="5"/>
      <c r="Z2320" s="5"/>
      <c r="AA2320" s="5"/>
      <c r="AB2320" s="5"/>
      <c r="AC2320" s="5"/>
      <c r="AD2320" s="5"/>
      <c r="AE2320" s="5"/>
      <c r="AF2320" s="5"/>
      <c r="AG2320" s="5"/>
      <c r="AH2320" s="5"/>
      <c r="AI2320" s="5"/>
      <c r="AJ2320" s="5"/>
      <c r="AK2320" s="5"/>
      <c r="AL2320" s="5"/>
      <c r="AM2320" s="5"/>
      <c r="AN2320" s="5"/>
      <c r="AO2320" s="5"/>
      <c r="AP2320" s="5"/>
      <c r="AQ2320" s="5"/>
      <c r="AR2320" s="5"/>
      <c r="AS2320" s="5"/>
      <c r="AT2320" s="5"/>
      <c r="AU2320" s="5"/>
      <c r="AV2320" s="5"/>
      <c r="AW2320" s="5"/>
      <c r="AX2320" s="5"/>
      <c r="AY2320" s="5"/>
      <c r="AZ2320" s="5"/>
      <c r="BA2320" s="5"/>
      <c r="BB2320" s="5"/>
      <c r="BC2320" s="5"/>
      <c r="BD2320" s="5"/>
      <c r="BE2320" s="5"/>
      <c r="BF2320" s="5"/>
      <c r="BG2320" s="5"/>
      <c r="BH2320" s="5"/>
    </row>
    <row r="2321" spans="1:60" s="2" customFormat="1" ht="15" x14ac:dyDescent="0.25">
      <c r="A2321" t="s">
        <v>4649</v>
      </c>
      <c r="B2321" t="s">
        <v>25</v>
      </c>
      <c r="C2321" t="s">
        <v>3113</v>
      </c>
      <c r="D2321" t="s">
        <v>3121</v>
      </c>
      <c r="E2321" t="s">
        <v>116</v>
      </c>
      <c r="F2321" t="s">
        <v>1605</v>
      </c>
      <c r="G2321" t="s">
        <v>3325</v>
      </c>
      <c r="H2321" t="s">
        <v>613</v>
      </c>
      <c r="I2321" t="s">
        <v>2660</v>
      </c>
      <c r="J2321" t="s">
        <v>124</v>
      </c>
      <c r="K2321" t="s">
        <v>2195</v>
      </c>
      <c r="L2321">
        <v>0</v>
      </c>
      <c r="M2321">
        <v>796</v>
      </c>
      <c r="N2321" t="s">
        <v>10</v>
      </c>
      <c r="O2321">
        <v>10</v>
      </c>
      <c r="P2321">
        <v>8500</v>
      </c>
      <c r="Q2321">
        <f t="shared" si="105"/>
        <v>85000</v>
      </c>
      <c r="R2321">
        <f t="shared" si="106"/>
        <v>95200.000000000015</v>
      </c>
      <c r="S2321"/>
      <c r="T2321" s="5"/>
      <c r="U2321" s="5"/>
      <c r="V2321" s="5"/>
      <c r="W2321" s="5"/>
      <c r="X2321" s="5"/>
      <c r="Y2321" s="5"/>
      <c r="Z2321" s="5"/>
      <c r="AA2321" s="5"/>
      <c r="AB2321" s="5"/>
      <c r="AC2321" s="5"/>
      <c r="AD2321" s="5"/>
      <c r="AE2321" s="5"/>
      <c r="AF2321" s="5"/>
      <c r="AG2321" s="5"/>
      <c r="AH2321" s="5"/>
      <c r="AI2321" s="5"/>
      <c r="AJ2321" s="5"/>
      <c r="AK2321" s="5"/>
      <c r="AL2321" s="5"/>
      <c r="AM2321" s="5"/>
      <c r="AN2321" s="5"/>
      <c r="AO2321" s="5"/>
      <c r="AP2321" s="5"/>
      <c r="AQ2321" s="5"/>
      <c r="AR2321" s="5"/>
      <c r="AS2321" s="5"/>
      <c r="AT2321" s="5"/>
      <c r="AU2321" s="5"/>
      <c r="AV2321" s="5"/>
      <c r="AW2321" s="5"/>
      <c r="AX2321" s="5"/>
      <c r="AY2321" s="5"/>
      <c r="AZ2321" s="5"/>
      <c r="BA2321" s="5"/>
      <c r="BB2321" s="5"/>
      <c r="BC2321" s="5"/>
      <c r="BD2321" s="5"/>
      <c r="BE2321" s="5"/>
      <c r="BF2321" s="5"/>
      <c r="BG2321" s="5"/>
      <c r="BH2321" s="5"/>
    </row>
    <row r="2322" spans="1:60" s="2" customFormat="1" ht="15" x14ac:dyDescent="0.25">
      <c r="A2322" t="s">
        <v>4650</v>
      </c>
      <c r="B2322" t="s">
        <v>25</v>
      </c>
      <c r="C2322" t="s">
        <v>3113</v>
      </c>
      <c r="D2322" t="s">
        <v>3122</v>
      </c>
      <c r="E2322" t="s">
        <v>116</v>
      </c>
      <c r="F2322" t="s">
        <v>1605</v>
      </c>
      <c r="G2322" t="s">
        <v>3325</v>
      </c>
      <c r="H2322" t="s">
        <v>613</v>
      </c>
      <c r="I2322" t="s">
        <v>2660</v>
      </c>
      <c r="J2322" t="s">
        <v>124</v>
      </c>
      <c r="K2322" t="s">
        <v>2195</v>
      </c>
      <c r="L2322">
        <v>0</v>
      </c>
      <c r="M2322">
        <v>796</v>
      </c>
      <c r="N2322" t="s">
        <v>10</v>
      </c>
      <c r="O2322">
        <v>10</v>
      </c>
      <c r="P2322">
        <v>5200</v>
      </c>
      <c r="Q2322">
        <f t="shared" si="105"/>
        <v>52000</v>
      </c>
      <c r="R2322">
        <f t="shared" si="106"/>
        <v>58240.000000000007</v>
      </c>
      <c r="S2322"/>
      <c r="T2322" s="5"/>
      <c r="U2322" s="5"/>
      <c r="V2322" s="5"/>
      <c r="W2322" s="5"/>
      <c r="X2322" s="5"/>
      <c r="Y2322" s="5"/>
      <c r="Z2322" s="5"/>
      <c r="AA2322" s="5"/>
      <c r="AB2322" s="5"/>
      <c r="AC2322" s="5"/>
      <c r="AD2322" s="5"/>
      <c r="AE2322" s="5"/>
      <c r="AF2322" s="5"/>
      <c r="AG2322" s="5"/>
      <c r="AH2322" s="5"/>
      <c r="AI2322" s="5"/>
      <c r="AJ2322" s="5"/>
      <c r="AK2322" s="5"/>
      <c r="AL2322" s="5"/>
      <c r="AM2322" s="5"/>
      <c r="AN2322" s="5"/>
      <c r="AO2322" s="5"/>
      <c r="AP2322" s="5"/>
      <c r="AQ2322" s="5"/>
      <c r="AR2322" s="5"/>
      <c r="AS2322" s="5"/>
      <c r="AT2322" s="5"/>
      <c r="AU2322" s="5"/>
      <c r="AV2322" s="5"/>
      <c r="AW2322" s="5"/>
      <c r="AX2322" s="5"/>
      <c r="AY2322" s="5"/>
      <c r="AZ2322" s="5"/>
      <c r="BA2322" s="5"/>
      <c r="BB2322" s="5"/>
      <c r="BC2322" s="5"/>
      <c r="BD2322" s="5"/>
      <c r="BE2322" s="5"/>
      <c r="BF2322" s="5"/>
      <c r="BG2322" s="5"/>
      <c r="BH2322" s="5"/>
    </row>
    <row r="2323" spans="1:60" s="2" customFormat="1" ht="15" x14ac:dyDescent="0.25">
      <c r="A2323" t="s">
        <v>5060</v>
      </c>
      <c r="B2323" t="s">
        <v>25</v>
      </c>
      <c r="C2323" t="s">
        <v>3113</v>
      </c>
      <c r="D2323" t="s">
        <v>3123</v>
      </c>
      <c r="E2323" t="s">
        <v>116</v>
      </c>
      <c r="F2323" t="s">
        <v>1605</v>
      </c>
      <c r="G2323" t="s">
        <v>3325</v>
      </c>
      <c r="H2323" t="s">
        <v>126</v>
      </c>
      <c r="I2323" t="s">
        <v>2185</v>
      </c>
      <c r="J2323" t="s">
        <v>124</v>
      </c>
      <c r="K2323" t="s">
        <v>2195</v>
      </c>
      <c r="L2323">
        <v>0</v>
      </c>
      <c r="M2323">
        <v>796</v>
      </c>
      <c r="N2323" t="s">
        <v>10</v>
      </c>
      <c r="O2323">
        <v>6</v>
      </c>
      <c r="P2323">
        <v>24000</v>
      </c>
      <c r="Q2323">
        <f t="shared" si="105"/>
        <v>144000</v>
      </c>
      <c r="R2323">
        <f t="shared" si="106"/>
        <v>161280.00000000003</v>
      </c>
      <c r="S2323"/>
      <c r="T2323" s="5"/>
      <c r="U2323" s="5"/>
      <c r="V2323" s="5"/>
      <c r="W2323" s="5"/>
      <c r="X2323" s="5"/>
      <c r="Y2323" s="5"/>
      <c r="Z2323" s="5"/>
      <c r="AA2323" s="5"/>
      <c r="AB2323" s="5"/>
      <c r="AC2323" s="5"/>
      <c r="AD2323" s="5"/>
      <c r="AE2323" s="5"/>
      <c r="AF2323" s="5"/>
      <c r="AG2323" s="5"/>
      <c r="AH2323" s="5"/>
      <c r="AI2323" s="5"/>
      <c r="AJ2323" s="5"/>
      <c r="AK2323" s="5"/>
      <c r="AL2323" s="5"/>
      <c r="AM2323" s="5"/>
      <c r="AN2323" s="5"/>
      <c r="AO2323" s="5"/>
      <c r="AP2323" s="5"/>
      <c r="AQ2323" s="5"/>
      <c r="AR2323" s="5"/>
      <c r="AS2323" s="5"/>
      <c r="AT2323" s="5"/>
      <c r="AU2323" s="5"/>
      <c r="AV2323" s="5"/>
      <c r="AW2323" s="5"/>
      <c r="AX2323" s="5"/>
      <c r="AY2323" s="5"/>
      <c r="AZ2323" s="5"/>
      <c r="BA2323" s="5"/>
      <c r="BB2323" s="5"/>
      <c r="BC2323" s="5"/>
      <c r="BD2323" s="5"/>
      <c r="BE2323" s="5"/>
      <c r="BF2323" s="5"/>
      <c r="BG2323" s="5"/>
      <c r="BH2323" s="5"/>
    </row>
    <row r="2324" spans="1:60" s="2" customFormat="1" ht="15" x14ac:dyDescent="0.25">
      <c r="A2324" t="s">
        <v>5061</v>
      </c>
      <c r="B2324" t="s">
        <v>25</v>
      </c>
      <c r="C2324" t="s">
        <v>3113</v>
      </c>
      <c r="D2324" t="s">
        <v>3124</v>
      </c>
      <c r="E2324" t="s">
        <v>116</v>
      </c>
      <c r="F2324" t="s">
        <v>1605</v>
      </c>
      <c r="G2324" t="s">
        <v>3325</v>
      </c>
      <c r="H2324" t="s">
        <v>613</v>
      </c>
      <c r="I2324" t="s">
        <v>2660</v>
      </c>
      <c r="J2324" t="s">
        <v>124</v>
      </c>
      <c r="K2324" t="s">
        <v>2195</v>
      </c>
      <c r="L2324">
        <v>0</v>
      </c>
      <c r="M2324">
        <v>796</v>
      </c>
      <c r="N2324" t="s">
        <v>10</v>
      </c>
      <c r="O2324">
        <v>6</v>
      </c>
      <c r="P2324">
        <v>10300</v>
      </c>
      <c r="Q2324">
        <f t="shared" si="105"/>
        <v>61800</v>
      </c>
      <c r="R2324">
        <f t="shared" si="106"/>
        <v>69216</v>
      </c>
      <c r="S2324"/>
      <c r="T2324" s="5"/>
      <c r="U2324" s="5"/>
      <c r="V2324" s="5"/>
      <c r="W2324" s="5"/>
      <c r="X2324" s="5"/>
      <c r="Y2324" s="5"/>
      <c r="Z2324" s="5"/>
      <c r="AA2324" s="5"/>
      <c r="AB2324" s="5"/>
      <c r="AC2324" s="5"/>
      <c r="AD2324" s="5"/>
      <c r="AE2324" s="5"/>
      <c r="AF2324" s="5"/>
      <c r="AG2324" s="5"/>
      <c r="AH2324" s="5"/>
      <c r="AI2324" s="5"/>
      <c r="AJ2324" s="5"/>
      <c r="AK2324" s="5"/>
      <c r="AL2324" s="5"/>
      <c r="AM2324" s="5"/>
      <c r="AN2324" s="5"/>
      <c r="AO2324" s="5"/>
      <c r="AP2324" s="5"/>
      <c r="AQ2324" s="5"/>
      <c r="AR2324" s="5"/>
      <c r="AS2324" s="5"/>
      <c r="AT2324" s="5"/>
      <c r="AU2324" s="5"/>
      <c r="AV2324" s="5"/>
      <c r="AW2324" s="5"/>
      <c r="AX2324" s="5"/>
      <c r="AY2324" s="5"/>
      <c r="AZ2324" s="5"/>
      <c r="BA2324" s="5"/>
      <c r="BB2324" s="5"/>
      <c r="BC2324" s="5"/>
      <c r="BD2324" s="5"/>
      <c r="BE2324" s="5"/>
      <c r="BF2324" s="5"/>
      <c r="BG2324" s="5"/>
      <c r="BH2324" s="5"/>
    </row>
    <row r="2325" spans="1:60" s="2" customFormat="1" ht="15" x14ac:dyDescent="0.25">
      <c r="A2325" t="s">
        <v>5070</v>
      </c>
      <c r="B2325" t="s">
        <v>25</v>
      </c>
      <c r="C2325" t="s">
        <v>3125</v>
      </c>
      <c r="D2325" t="s">
        <v>3125</v>
      </c>
      <c r="E2325" t="s">
        <v>116</v>
      </c>
      <c r="F2325" t="s">
        <v>1605</v>
      </c>
      <c r="G2325" t="s">
        <v>3325</v>
      </c>
      <c r="H2325" t="s">
        <v>125</v>
      </c>
      <c r="I2325" t="s">
        <v>2206</v>
      </c>
      <c r="J2325" t="s">
        <v>124</v>
      </c>
      <c r="K2325" t="s">
        <v>2195</v>
      </c>
      <c r="L2325">
        <v>0</v>
      </c>
      <c r="M2325">
        <v>796</v>
      </c>
      <c r="N2325" t="s">
        <v>10</v>
      </c>
      <c r="O2325">
        <v>1</v>
      </c>
      <c r="P2325">
        <v>4000</v>
      </c>
      <c r="Q2325">
        <f t="shared" si="105"/>
        <v>4000</v>
      </c>
      <c r="R2325">
        <f t="shared" si="106"/>
        <v>4480</v>
      </c>
      <c r="S2325"/>
      <c r="T2325" s="5"/>
      <c r="U2325" s="5"/>
      <c r="V2325" s="5"/>
      <c r="W2325" s="5"/>
      <c r="X2325" s="5"/>
      <c r="Y2325" s="5"/>
      <c r="Z2325" s="5"/>
      <c r="AA2325" s="5"/>
      <c r="AB2325" s="5"/>
      <c r="AC2325" s="5"/>
      <c r="AD2325" s="5"/>
      <c r="AE2325" s="5"/>
      <c r="AF2325" s="5"/>
      <c r="AG2325" s="5"/>
      <c r="AH2325" s="5"/>
      <c r="AI2325" s="5"/>
      <c r="AJ2325" s="5"/>
      <c r="AK2325" s="5"/>
      <c r="AL2325" s="5"/>
      <c r="AM2325" s="5"/>
      <c r="AN2325" s="5"/>
      <c r="AO2325" s="5"/>
      <c r="AP2325" s="5"/>
      <c r="AQ2325" s="5"/>
      <c r="AR2325" s="5"/>
      <c r="AS2325" s="5"/>
      <c r="AT2325" s="5"/>
      <c r="AU2325" s="5"/>
      <c r="AV2325" s="5"/>
      <c r="AW2325" s="5"/>
      <c r="AX2325" s="5"/>
      <c r="AY2325" s="5"/>
      <c r="AZ2325" s="5"/>
      <c r="BA2325" s="5"/>
      <c r="BB2325" s="5"/>
      <c r="BC2325" s="5"/>
      <c r="BD2325" s="5"/>
      <c r="BE2325" s="5"/>
      <c r="BF2325" s="5"/>
      <c r="BG2325" s="5"/>
      <c r="BH2325" s="5"/>
    </row>
    <row r="2326" spans="1:60" s="2" customFormat="1" ht="15" x14ac:dyDescent="0.25">
      <c r="A2326" t="s">
        <v>5071</v>
      </c>
      <c r="B2326" t="s">
        <v>25</v>
      </c>
      <c r="C2326" t="s">
        <v>3125</v>
      </c>
      <c r="D2326" t="s">
        <v>3125</v>
      </c>
      <c r="E2326" t="s">
        <v>116</v>
      </c>
      <c r="F2326" t="s">
        <v>1605</v>
      </c>
      <c r="G2326" t="s">
        <v>3325</v>
      </c>
      <c r="H2326" t="s">
        <v>146</v>
      </c>
      <c r="I2326" t="s">
        <v>615</v>
      </c>
      <c r="J2326" t="s">
        <v>124</v>
      </c>
      <c r="K2326" t="s">
        <v>2195</v>
      </c>
      <c r="L2326">
        <v>0</v>
      </c>
      <c r="M2326">
        <v>796</v>
      </c>
      <c r="N2326" t="s">
        <v>10</v>
      </c>
      <c r="O2326">
        <v>1</v>
      </c>
      <c r="P2326">
        <v>4000</v>
      </c>
      <c r="Q2326">
        <f t="shared" si="105"/>
        <v>4000</v>
      </c>
      <c r="R2326">
        <f t="shared" si="106"/>
        <v>4480</v>
      </c>
      <c r="S2326"/>
      <c r="T2326" s="5"/>
      <c r="U2326" s="5"/>
      <c r="V2326" s="5"/>
      <c r="W2326" s="5"/>
      <c r="X2326" s="5"/>
      <c r="Y2326" s="5"/>
      <c r="Z2326" s="5"/>
      <c r="AA2326" s="5"/>
      <c r="AB2326" s="5"/>
      <c r="AC2326" s="5"/>
      <c r="AD2326" s="5"/>
      <c r="AE2326" s="5"/>
      <c r="AF2326" s="5"/>
      <c r="AG2326" s="5"/>
      <c r="AH2326" s="5"/>
      <c r="AI2326" s="5"/>
      <c r="AJ2326" s="5"/>
      <c r="AK2326" s="5"/>
      <c r="AL2326" s="5"/>
      <c r="AM2326" s="5"/>
      <c r="AN2326" s="5"/>
      <c r="AO2326" s="5"/>
      <c r="AP2326" s="5"/>
      <c r="AQ2326" s="5"/>
      <c r="AR2326" s="5"/>
      <c r="AS2326" s="5"/>
      <c r="AT2326" s="5"/>
      <c r="AU2326" s="5"/>
      <c r="AV2326" s="5"/>
      <c r="AW2326" s="5"/>
      <c r="AX2326" s="5"/>
      <c r="AY2326" s="5"/>
      <c r="AZ2326" s="5"/>
      <c r="BA2326" s="5"/>
      <c r="BB2326" s="5"/>
      <c r="BC2326" s="5"/>
      <c r="BD2326" s="5"/>
      <c r="BE2326" s="5"/>
      <c r="BF2326" s="5"/>
      <c r="BG2326" s="5"/>
      <c r="BH2326" s="5"/>
    </row>
    <row r="2327" spans="1:60" s="2" customFormat="1" ht="15" x14ac:dyDescent="0.25">
      <c r="A2327" t="s">
        <v>5072</v>
      </c>
      <c r="B2327" t="s">
        <v>25</v>
      </c>
      <c r="C2327" t="s">
        <v>3126</v>
      </c>
      <c r="D2327" t="s">
        <v>3126</v>
      </c>
      <c r="E2327" t="s">
        <v>116</v>
      </c>
      <c r="F2327" t="s">
        <v>1605</v>
      </c>
      <c r="G2327" t="s">
        <v>3325</v>
      </c>
      <c r="H2327" t="s">
        <v>125</v>
      </c>
      <c r="I2327" t="s">
        <v>2205</v>
      </c>
      <c r="J2327" t="s">
        <v>124</v>
      </c>
      <c r="K2327" t="s">
        <v>2195</v>
      </c>
      <c r="L2327">
        <v>0</v>
      </c>
      <c r="M2327">
        <v>796</v>
      </c>
      <c r="N2327" t="s">
        <v>10</v>
      </c>
      <c r="O2327">
        <v>3</v>
      </c>
      <c r="P2327">
        <v>2380</v>
      </c>
      <c r="Q2327">
        <f t="shared" si="105"/>
        <v>7140</v>
      </c>
      <c r="R2327">
        <f t="shared" si="106"/>
        <v>7996.8000000000011</v>
      </c>
      <c r="S2327"/>
      <c r="T2327" s="5"/>
      <c r="U2327" s="5"/>
      <c r="V2327" s="5"/>
      <c r="W2327" s="5"/>
      <c r="X2327" s="5"/>
      <c r="Y2327" s="5"/>
      <c r="Z2327" s="5"/>
      <c r="AA2327" s="5"/>
      <c r="AB2327" s="5"/>
      <c r="AC2327" s="5"/>
      <c r="AD2327" s="5"/>
      <c r="AE2327" s="5"/>
      <c r="AF2327" s="5"/>
      <c r="AG2327" s="5"/>
      <c r="AH2327" s="5"/>
      <c r="AI2327" s="5"/>
      <c r="AJ2327" s="5"/>
      <c r="AK2327" s="5"/>
      <c r="AL2327" s="5"/>
      <c r="AM2327" s="5"/>
      <c r="AN2327" s="5"/>
      <c r="AO2327" s="5"/>
      <c r="AP2327" s="5"/>
      <c r="AQ2327" s="5"/>
      <c r="AR2327" s="5"/>
      <c r="AS2327" s="5"/>
      <c r="AT2327" s="5"/>
      <c r="AU2327" s="5"/>
      <c r="AV2327" s="5"/>
      <c r="AW2327" s="5"/>
      <c r="AX2327" s="5"/>
      <c r="AY2327" s="5"/>
      <c r="AZ2327" s="5"/>
      <c r="BA2327" s="5"/>
      <c r="BB2327" s="5"/>
      <c r="BC2327" s="5"/>
      <c r="BD2327" s="5"/>
      <c r="BE2327" s="5"/>
      <c r="BF2327" s="5"/>
      <c r="BG2327" s="5"/>
      <c r="BH2327" s="5"/>
    </row>
    <row r="2328" spans="1:60" s="2" customFormat="1" ht="15" x14ac:dyDescent="0.25">
      <c r="A2328" t="s">
        <v>5073</v>
      </c>
      <c r="B2328" t="s">
        <v>25</v>
      </c>
      <c r="C2328" t="s">
        <v>3127</v>
      </c>
      <c r="D2328" t="s">
        <v>3128</v>
      </c>
      <c r="E2328" t="s">
        <v>116</v>
      </c>
      <c r="F2328" t="s">
        <v>1605</v>
      </c>
      <c r="G2328" t="s">
        <v>3325</v>
      </c>
      <c r="H2328" t="s">
        <v>126</v>
      </c>
      <c r="I2328" t="s">
        <v>2185</v>
      </c>
      <c r="J2328" t="s">
        <v>124</v>
      </c>
      <c r="K2328" t="s">
        <v>2195</v>
      </c>
      <c r="L2328">
        <v>0</v>
      </c>
      <c r="M2328">
        <v>796</v>
      </c>
      <c r="N2328" t="s">
        <v>10</v>
      </c>
      <c r="O2328">
        <v>1</v>
      </c>
      <c r="P2328">
        <v>64500</v>
      </c>
      <c r="Q2328">
        <f t="shared" si="105"/>
        <v>64500</v>
      </c>
      <c r="R2328">
        <f t="shared" si="106"/>
        <v>72240</v>
      </c>
      <c r="S2328"/>
      <c r="T2328" s="5"/>
      <c r="U2328" s="5"/>
      <c r="V2328" s="5"/>
      <c r="W2328" s="5"/>
      <c r="X2328" s="5"/>
      <c r="Y2328" s="5"/>
      <c r="Z2328" s="5"/>
      <c r="AA2328" s="5"/>
      <c r="AB2328" s="5"/>
      <c r="AC2328" s="5"/>
      <c r="AD2328" s="5"/>
      <c r="AE2328" s="5"/>
      <c r="AF2328" s="5"/>
      <c r="AG2328" s="5"/>
      <c r="AH2328" s="5"/>
      <c r="AI2328" s="5"/>
      <c r="AJ2328" s="5"/>
      <c r="AK2328" s="5"/>
      <c r="AL2328" s="5"/>
      <c r="AM2328" s="5"/>
      <c r="AN2328" s="5"/>
      <c r="AO2328" s="5"/>
      <c r="AP2328" s="5"/>
      <c r="AQ2328" s="5"/>
      <c r="AR2328" s="5"/>
      <c r="AS2328" s="5"/>
      <c r="AT2328" s="5"/>
      <c r="AU2328" s="5"/>
      <c r="AV2328" s="5"/>
      <c r="AW2328" s="5"/>
      <c r="AX2328" s="5"/>
      <c r="AY2328" s="5"/>
      <c r="AZ2328" s="5"/>
      <c r="BA2328" s="5"/>
      <c r="BB2328" s="5"/>
      <c r="BC2328" s="5"/>
      <c r="BD2328" s="5"/>
      <c r="BE2328" s="5"/>
      <c r="BF2328" s="5"/>
      <c r="BG2328" s="5"/>
      <c r="BH2328" s="5"/>
    </row>
    <row r="2329" spans="1:60" s="2" customFormat="1" ht="15" x14ac:dyDescent="0.25">
      <c r="A2329" t="s">
        <v>5074</v>
      </c>
      <c r="B2329" t="s">
        <v>25</v>
      </c>
      <c r="C2329" t="s">
        <v>3129</v>
      </c>
      <c r="D2329" t="s">
        <v>3129</v>
      </c>
      <c r="E2329" t="s">
        <v>116</v>
      </c>
      <c r="F2329" t="s">
        <v>1605</v>
      </c>
      <c r="G2329" t="s">
        <v>3325</v>
      </c>
      <c r="H2329" t="s">
        <v>125</v>
      </c>
      <c r="I2329" t="s">
        <v>2207</v>
      </c>
      <c r="J2329" t="s">
        <v>124</v>
      </c>
      <c r="K2329" t="s">
        <v>2195</v>
      </c>
      <c r="L2329">
        <v>0</v>
      </c>
      <c r="M2329">
        <v>796</v>
      </c>
      <c r="N2329" t="s">
        <v>10</v>
      </c>
      <c r="O2329">
        <v>20</v>
      </c>
      <c r="P2329">
        <v>100</v>
      </c>
      <c r="Q2329">
        <f t="shared" si="105"/>
        <v>2000</v>
      </c>
      <c r="R2329">
        <f t="shared" si="106"/>
        <v>2240</v>
      </c>
      <c r="S2329"/>
      <c r="T2329" s="5"/>
      <c r="U2329" s="5"/>
      <c r="V2329" s="5"/>
      <c r="W2329" s="5"/>
      <c r="X2329" s="5"/>
      <c r="Y2329" s="5"/>
      <c r="Z2329" s="5"/>
      <c r="AA2329" s="5"/>
      <c r="AB2329" s="5"/>
      <c r="AC2329" s="5"/>
      <c r="AD2329" s="5"/>
      <c r="AE2329" s="5"/>
      <c r="AF2329" s="5"/>
      <c r="AG2329" s="5"/>
      <c r="AH2329" s="5"/>
      <c r="AI2329" s="5"/>
      <c r="AJ2329" s="5"/>
      <c r="AK2329" s="5"/>
      <c r="AL2329" s="5"/>
      <c r="AM2329" s="5"/>
      <c r="AN2329" s="5"/>
      <c r="AO2329" s="5"/>
      <c r="AP2329" s="5"/>
      <c r="AQ2329" s="5"/>
      <c r="AR2329" s="5"/>
      <c r="AS2329" s="5"/>
      <c r="AT2329" s="5"/>
      <c r="AU2329" s="5"/>
      <c r="AV2329" s="5"/>
      <c r="AW2329" s="5"/>
      <c r="AX2329" s="5"/>
      <c r="AY2329" s="5"/>
      <c r="AZ2329" s="5"/>
      <c r="BA2329" s="5"/>
      <c r="BB2329" s="5"/>
      <c r="BC2329" s="5"/>
      <c r="BD2329" s="5"/>
      <c r="BE2329" s="5"/>
      <c r="BF2329" s="5"/>
      <c r="BG2329" s="5"/>
      <c r="BH2329" s="5"/>
    </row>
    <row r="2330" spans="1:60" s="2" customFormat="1" ht="15" x14ac:dyDescent="0.25">
      <c r="A2330" t="s">
        <v>5075</v>
      </c>
      <c r="B2330" t="s">
        <v>25</v>
      </c>
      <c r="C2330" t="s">
        <v>3130</v>
      </c>
      <c r="D2330" t="s">
        <v>3130</v>
      </c>
      <c r="E2330" t="s">
        <v>116</v>
      </c>
      <c r="F2330" t="s">
        <v>1605</v>
      </c>
      <c r="G2330" t="s">
        <v>3325</v>
      </c>
      <c r="H2330" t="s">
        <v>613</v>
      </c>
      <c r="I2330" t="s">
        <v>2660</v>
      </c>
      <c r="J2330" t="s">
        <v>124</v>
      </c>
      <c r="K2330" t="s">
        <v>2195</v>
      </c>
      <c r="L2330">
        <v>0</v>
      </c>
      <c r="M2330">
        <v>796</v>
      </c>
      <c r="N2330" t="s">
        <v>10</v>
      </c>
      <c r="O2330">
        <v>2</v>
      </c>
      <c r="P2330">
        <v>18000</v>
      </c>
      <c r="Q2330">
        <f t="shared" si="105"/>
        <v>36000</v>
      </c>
      <c r="R2330">
        <f t="shared" si="106"/>
        <v>40320.000000000007</v>
      </c>
      <c r="S2330"/>
      <c r="T2330" s="5"/>
      <c r="U2330" s="5"/>
      <c r="V2330" s="5"/>
      <c r="W2330" s="5"/>
      <c r="X2330" s="5"/>
      <c r="Y2330" s="5"/>
      <c r="Z2330" s="5"/>
      <c r="AA2330" s="5"/>
      <c r="AB2330" s="5"/>
      <c r="AC2330" s="5"/>
      <c r="AD2330" s="5"/>
      <c r="AE2330" s="5"/>
      <c r="AF2330" s="5"/>
      <c r="AG2330" s="5"/>
      <c r="AH2330" s="5"/>
      <c r="AI2330" s="5"/>
      <c r="AJ2330" s="5"/>
      <c r="AK2330" s="5"/>
      <c r="AL2330" s="5"/>
      <c r="AM2330" s="5"/>
      <c r="AN2330" s="5"/>
      <c r="AO2330" s="5"/>
      <c r="AP2330" s="5"/>
      <c r="AQ2330" s="5"/>
      <c r="AR2330" s="5"/>
      <c r="AS2330" s="5"/>
      <c r="AT2330" s="5"/>
      <c r="AU2330" s="5"/>
      <c r="AV2330" s="5"/>
      <c r="AW2330" s="5"/>
      <c r="AX2330" s="5"/>
      <c r="AY2330" s="5"/>
      <c r="AZ2330" s="5"/>
      <c r="BA2330" s="5"/>
      <c r="BB2330" s="5"/>
      <c r="BC2330" s="5"/>
      <c r="BD2330" s="5"/>
      <c r="BE2330" s="5"/>
      <c r="BF2330" s="5"/>
      <c r="BG2330" s="5"/>
      <c r="BH2330" s="5"/>
    </row>
    <row r="2331" spans="1:60" s="2" customFormat="1" ht="15" x14ac:dyDescent="0.25">
      <c r="A2331" t="s">
        <v>5076</v>
      </c>
      <c r="B2331" t="s">
        <v>25</v>
      </c>
      <c r="C2331" t="s">
        <v>3131</v>
      </c>
      <c r="D2331" t="s">
        <v>3132</v>
      </c>
      <c r="E2331" t="s">
        <v>116</v>
      </c>
      <c r="F2331" t="s">
        <v>1605</v>
      </c>
      <c r="G2331" t="s">
        <v>3325</v>
      </c>
      <c r="H2331" t="s">
        <v>125</v>
      </c>
      <c r="I2331" t="s">
        <v>2205</v>
      </c>
      <c r="J2331" t="s">
        <v>124</v>
      </c>
      <c r="K2331" t="s">
        <v>2195</v>
      </c>
      <c r="L2331">
        <v>0</v>
      </c>
      <c r="M2331">
        <v>796</v>
      </c>
      <c r="N2331" t="s">
        <v>10</v>
      </c>
      <c r="O2331">
        <v>15</v>
      </c>
      <c r="P2331">
        <v>750</v>
      </c>
      <c r="Q2331">
        <f t="shared" si="105"/>
        <v>11250</v>
      </c>
      <c r="R2331">
        <f t="shared" si="106"/>
        <v>12600.000000000002</v>
      </c>
      <c r="S2331"/>
      <c r="T2331" s="5"/>
      <c r="U2331" s="5"/>
      <c r="V2331" s="5"/>
      <c r="W2331" s="5"/>
      <c r="X2331" s="5"/>
      <c r="Y2331" s="5"/>
      <c r="Z2331" s="5"/>
      <c r="AA2331" s="5"/>
      <c r="AB2331" s="5"/>
      <c r="AC2331" s="5"/>
      <c r="AD2331" s="5"/>
      <c r="AE2331" s="5"/>
      <c r="AF2331" s="5"/>
      <c r="AG2331" s="5"/>
      <c r="AH2331" s="5"/>
      <c r="AI2331" s="5"/>
      <c r="AJ2331" s="5"/>
      <c r="AK2331" s="5"/>
      <c r="AL2331" s="5"/>
      <c r="AM2331" s="5"/>
      <c r="AN2331" s="5"/>
      <c r="AO2331" s="5"/>
      <c r="AP2331" s="5"/>
      <c r="AQ2331" s="5"/>
      <c r="AR2331" s="5"/>
      <c r="AS2331" s="5"/>
      <c r="AT2331" s="5"/>
      <c r="AU2331" s="5"/>
      <c r="AV2331" s="5"/>
      <c r="AW2331" s="5"/>
      <c r="AX2331" s="5"/>
      <c r="AY2331" s="5"/>
      <c r="AZ2331" s="5"/>
      <c r="BA2331" s="5"/>
      <c r="BB2331" s="5"/>
      <c r="BC2331" s="5"/>
      <c r="BD2331" s="5"/>
      <c r="BE2331" s="5"/>
      <c r="BF2331" s="5"/>
      <c r="BG2331" s="5"/>
      <c r="BH2331" s="5"/>
    </row>
    <row r="2332" spans="1:60" s="2" customFormat="1" ht="15" x14ac:dyDescent="0.25">
      <c r="A2332" t="s">
        <v>5077</v>
      </c>
      <c r="B2332" t="s">
        <v>25</v>
      </c>
      <c r="C2332" t="s">
        <v>3131</v>
      </c>
      <c r="D2332" t="s">
        <v>3133</v>
      </c>
      <c r="E2332" t="s">
        <v>116</v>
      </c>
      <c r="F2332" t="s">
        <v>1605</v>
      </c>
      <c r="G2332" t="s">
        <v>3325</v>
      </c>
      <c r="H2332" t="s">
        <v>125</v>
      </c>
      <c r="I2332" t="s">
        <v>2205</v>
      </c>
      <c r="J2332" t="s">
        <v>124</v>
      </c>
      <c r="K2332" t="s">
        <v>2195</v>
      </c>
      <c r="L2332">
        <v>0</v>
      </c>
      <c r="M2332">
        <v>796</v>
      </c>
      <c r="N2332" t="s">
        <v>10</v>
      </c>
      <c r="O2332">
        <v>30</v>
      </c>
      <c r="P2332">
        <v>300</v>
      </c>
      <c r="Q2332">
        <f t="shared" si="105"/>
        <v>9000</v>
      </c>
      <c r="R2332">
        <f t="shared" si="106"/>
        <v>10080.000000000002</v>
      </c>
      <c r="S2332"/>
      <c r="T2332" s="5"/>
      <c r="U2332" s="5"/>
      <c r="V2332" s="5"/>
      <c r="W2332" s="5"/>
      <c r="X2332" s="5"/>
      <c r="Y2332" s="5"/>
      <c r="Z2332" s="5"/>
      <c r="AA2332" s="5"/>
      <c r="AB2332" s="5"/>
      <c r="AC2332" s="5"/>
      <c r="AD2332" s="5"/>
      <c r="AE2332" s="5"/>
      <c r="AF2332" s="5"/>
      <c r="AG2332" s="5"/>
      <c r="AH2332" s="5"/>
      <c r="AI2332" s="5"/>
      <c r="AJ2332" s="5"/>
      <c r="AK2332" s="5"/>
      <c r="AL2332" s="5"/>
      <c r="AM2332" s="5"/>
      <c r="AN2332" s="5"/>
      <c r="AO2332" s="5"/>
      <c r="AP2332" s="5"/>
      <c r="AQ2332" s="5"/>
      <c r="AR2332" s="5"/>
      <c r="AS2332" s="5"/>
      <c r="AT2332" s="5"/>
      <c r="AU2332" s="5"/>
      <c r="AV2332" s="5"/>
      <c r="AW2332" s="5"/>
      <c r="AX2332" s="5"/>
      <c r="AY2332" s="5"/>
      <c r="AZ2332" s="5"/>
      <c r="BA2332" s="5"/>
      <c r="BB2332" s="5"/>
      <c r="BC2332" s="5"/>
      <c r="BD2332" s="5"/>
      <c r="BE2332" s="5"/>
      <c r="BF2332" s="5"/>
      <c r="BG2332" s="5"/>
      <c r="BH2332" s="5"/>
    </row>
    <row r="2333" spans="1:60" s="2" customFormat="1" ht="15" x14ac:dyDescent="0.25">
      <c r="A2333" t="s">
        <v>5078</v>
      </c>
      <c r="B2333" t="s">
        <v>25</v>
      </c>
      <c r="C2333" t="s">
        <v>3131</v>
      </c>
      <c r="D2333" t="s">
        <v>3134</v>
      </c>
      <c r="E2333" t="s">
        <v>116</v>
      </c>
      <c r="F2333" t="s">
        <v>1605</v>
      </c>
      <c r="G2333" t="s">
        <v>3325</v>
      </c>
      <c r="H2333" t="s">
        <v>125</v>
      </c>
      <c r="I2333" t="s">
        <v>2205</v>
      </c>
      <c r="J2333" t="s">
        <v>124</v>
      </c>
      <c r="K2333" t="s">
        <v>2195</v>
      </c>
      <c r="L2333">
        <v>0</v>
      </c>
      <c r="M2333">
        <v>796</v>
      </c>
      <c r="N2333" t="s">
        <v>10</v>
      </c>
      <c r="O2333">
        <v>20</v>
      </c>
      <c r="P2333">
        <v>1000</v>
      </c>
      <c r="Q2333">
        <f t="shared" si="105"/>
        <v>20000</v>
      </c>
      <c r="R2333">
        <f t="shared" si="106"/>
        <v>22400.000000000004</v>
      </c>
      <c r="S2333"/>
      <c r="T2333" s="5"/>
      <c r="U2333" s="5"/>
      <c r="V2333" s="5"/>
      <c r="W2333" s="5"/>
      <c r="X2333" s="5"/>
      <c r="Y2333" s="5"/>
      <c r="Z2333" s="5"/>
      <c r="AA2333" s="5"/>
      <c r="AB2333" s="5"/>
      <c r="AC2333" s="5"/>
      <c r="AD2333" s="5"/>
      <c r="AE2333" s="5"/>
      <c r="AF2333" s="5"/>
      <c r="AG2333" s="5"/>
      <c r="AH2333" s="5"/>
      <c r="AI2333" s="5"/>
      <c r="AJ2333" s="5"/>
      <c r="AK2333" s="5"/>
      <c r="AL2333" s="5"/>
      <c r="AM2333" s="5"/>
      <c r="AN2333" s="5"/>
      <c r="AO2333" s="5"/>
      <c r="AP2333" s="5"/>
      <c r="AQ2333" s="5"/>
      <c r="AR2333" s="5"/>
      <c r="AS2333" s="5"/>
      <c r="AT2333" s="5"/>
      <c r="AU2333" s="5"/>
      <c r="AV2333" s="5"/>
      <c r="AW2333" s="5"/>
      <c r="AX2333" s="5"/>
      <c r="AY2333" s="5"/>
      <c r="AZ2333" s="5"/>
      <c r="BA2333" s="5"/>
      <c r="BB2333" s="5"/>
      <c r="BC2333" s="5"/>
      <c r="BD2333" s="5"/>
      <c r="BE2333" s="5"/>
      <c r="BF2333" s="5"/>
      <c r="BG2333" s="5"/>
      <c r="BH2333" s="5"/>
    </row>
    <row r="2334" spans="1:60" s="2" customFormat="1" ht="15" x14ac:dyDescent="0.25">
      <c r="A2334" t="s">
        <v>5079</v>
      </c>
      <c r="B2334" t="s">
        <v>25</v>
      </c>
      <c r="C2334" t="s">
        <v>3135</v>
      </c>
      <c r="D2334" t="s">
        <v>3136</v>
      </c>
      <c r="E2334" t="s">
        <v>116</v>
      </c>
      <c r="F2334" t="s">
        <v>1605</v>
      </c>
      <c r="G2334" t="s">
        <v>3325</v>
      </c>
      <c r="H2334" t="s">
        <v>146</v>
      </c>
      <c r="I2334" t="s">
        <v>615</v>
      </c>
      <c r="J2334" t="s">
        <v>124</v>
      </c>
      <c r="K2334" t="s">
        <v>2195</v>
      </c>
      <c r="L2334">
        <v>0</v>
      </c>
      <c r="M2334">
        <v>796</v>
      </c>
      <c r="N2334" t="s">
        <v>10</v>
      </c>
      <c r="O2334">
        <v>2</v>
      </c>
      <c r="P2334">
        <v>8000</v>
      </c>
      <c r="Q2334">
        <f t="shared" si="105"/>
        <v>16000</v>
      </c>
      <c r="R2334">
        <f t="shared" si="106"/>
        <v>17920</v>
      </c>
      <c r="S2334"/>
      <c r="T2334" s="5"/>
      <c r="U2334" s="5"/>
      <c r="V2334" s="5"/>
      <c r="W2334" s="5"/>
      <c r="X2334" s="5"/>
      <c r="Y2334" s="5"/>
      <c r="Z2334" s="5"/>
      <c r="AA2334" s="5"/>
      <c r="AB2334" s="5"/>
      <c r="AC2334" s="5"/>
      <c r="AD2334" s="5"/>
      <c r="AE2334" s="5"/>
      <c r="AF2334" s="5"/>
      <c r="AG2334" s="5"/>
      <c r="AH2334" s="5"/>
      <c r="AI2334" s="5"/>
      <c r="AJ2334" s="5"/>
      <c r="AK2334" s="5"/>
      <c r="AL2334" s="5"/>
      <c r="AM2334" s="5"/>
      <c r="AN2334" s="5"/>
      <c r="AO2334" s="5"/>
      <c r="AP2334" s="5"/>
      <c r="AQ2334" s="5"/>
      <c r="AR2334" s="5"/>
      <c r="AS2334" s="5"/>
      <c r="AT2334" s="5"/>
      <c r="AU2334" s="5"/>
      <c r="AV2334" s="5"/>
      <c r="AW2334" s="5"/>
      <c r="AX2334" s="5"/>
      <c r="AY2334" s="5"/>
      <c r="AZ2334" s="5"/>
      <c r="BA2334" s="5"/>
      <c r="BB2334" s="5"/>
      <c r="BC2334" s="5"/>
      <c r="BD2334" s="5"/>
      <c r="BE2334" s="5"/>
      <c r="BF2334" s="5"/>
      <c r="BG2334" s="5"/>
      <c r="BH2334" s="5"/>
    </row>
    <row r="2335" spans="1:60" s="2" customFormat="1" ht="15" x14ac:dyDescent="0.25">
      <c r="A2335" t="s">
        <v>5080</v>
      </c>
      <c r="B2335" t="s">
        <v>25</v>
      </c>
      <c r="C2335" t="s">
        <v>3135</v>
      </c>
      <c r="D2335" t="s">
        <v>3137</v>
      </c>
      <c r="E2335" t="s">
        <v>116</v>
      </c>
      <c r="F2335" t="s">
        <v>1605</v>
      </c>
      <c r="G2335" t="s">
        <v>3325</v>
      </c>
      <c r="H2335" t="s">
        <v>146</v>
      </c>
      <c r="I2335" t="s">
        <v>615</v>
      </c>
      <c r="J2335" t="s">
        <v>124</v>
      </c>
      <c r="K2335" t="s">
        <v>2195</v>
      </c>
      <c r="L2335">
        <v>0</v>
      </c>
      <c r="M2335">
        <v>796</v>
      </c>
      <c r="N2335" t="s">
        <v>10</v>
      </c>
      <c r="O2335">
        <v>2</v>
      </c>
      <c r="P2335">
        <v>8000</v>
      </c>
      <c r="Q2335">
        <f t="shared" si="105"/>
        <v>16000</v>
      </c>
      <c r="R2335">
        <f t="shared" si="106"/>
        <v>17920</v>
      </c>
      <c r="S2335"/>
      <c r="T2335" s="5"/>
      <c r="U2335" s="5"/>
      <c r="V2335" s="5"/>
      <c r="W2335" s="5"/>
      <c r="X2335" s="5"/>
      <c r="Y2335" s="5"/>
      <c r="Z2335" s="5"/>
      <c r="AA2335" s="5"/>
      <c r="AB2335" s="5"/>
      <c r="AC2335" s="5"/>
      <c r="AD2335" s="5"/>
      <c r="AE2335" s="5"/>
      <c r="AF2335" s="5"/>
      <c r="AG2335" s="5"/>
      <c r="AH2335" s="5"/>
      <c r="AI2335" s="5"/>
      <c r="AJ2335" s="5"/>
      <c r="AK2335" s="5"/>
      <c r="AL2335" s="5"/>
      <c r="AM2335" s="5"/>
      <c r="AN2335" s="5"/>
      <c r="AO2335" s="5"/>
      <c r="AP2335" s="5"/>
      <c r="AQ2335" s="5"/>
      <c r="AR2335" s="5"/>
      <c r="AS2335" s="5"/>
      <c r="AT2335" s="5"/>
      <c r="AU2335" s="5"/>
      <c r="AV2335" s="5"/>
      <c r="AW2335" s="5"/>
      <c r="AX2335" s="5"/>
      <c r="AY2335" s="5"/>
      <c r="AZ2335" s="5"/>
      <c r="BA2335" s="5"/>
      <c r="BB2335" s="5"/>
      <c r="BC2335" s="5"/>
      <c r="BD2335" s="5"/>
      <c r="BE2335" s="5"/>
      <c r="BF2335" s="5"/>
      <c r="BG2335" s="5"/>
      <c r="BH2335" s="5"/>
    </row>
    <row r="2336" spans="1:60" s="2" customFormat="1" ht="15" x14ac:dyDescent="0.25">
      <c r="A2336" t="s">
        <v>5081</v>
      </c>
      <c r="B2336" t="s">
        <v>25</v>
      </c>
      <c r="C2336" t="s">
        <v>3138</v>
      </c>
      <c r="D2336" t="s">
        <v>3139</v>
      </c>
      <c r="E2336" t="s">
        <v>116</v>
      </c>
      <c r="F2336" t="s">
        <v>1605</v>
      </c>
      <c r="G2336" t="s">
        <v>3325</v>
      </c>
      <c r="H2336" t="s">
        <v>146</v>
      </c>
      <c r="I2336" t="s">
        <v>615</v>
      </c>
      <c r="J2336" t="s">
        <v>124</v>
      </c>
      <c r="K2336" t="s">
        <v>2195</v>
      </c>
      <c r="L2336">
        <v>0</v>
      </c>
      <c r="M2336">
        <v>796</v>
      </c>
      <c r="N2336" t="s">
        <v>10</v>
      </c>
      <c r="O2336">
        <v>2</v>
      </c>
      <c r="P2336">
        <v>12000</v>
      </c>
      <c r="Q2336">
        <f t="shared" si="105"/>
        <v>24000</v>
      </c>
      <c r="R2336">
        <f t="shared" si="106"/>
        <v>26880.000000000004</v>
      </c>
      <c r="S2336"/>
      <c r="T2336" s="5"/>
      <c r="U2336" s="5"/>
      <c r="V2336" s="5"/>
      <c r="W2336" s="5"/>
      <c r="X2336" s="5"/>
      <c r="Y2336" s="5"/>
      <c r="Z2336" s="5"/>
      <c r="AA2336" s="5"/>
      <c r="AB2336" s="5"/>
      <c r="AC2336" s="5"/>
      <c r="AD2336" s="5"/>
      <c r="AE2336" s="5"/>
      <c r="AF2336" s="5"/>
      <c r="AG2336" s="5"/>
      <c r="AH2336" s="5"/>
      <c r="AI2336" s="5"/>
      <c r="AJ2336" s="5"/>
      <c r="AK2336" s="5"/>
      <c r="AL2336" s="5"/>
      <c r="AM2336" s="5"/>
      <c r="AN2336" s="5"/>
      <c r="AO2336" s="5"/>
      <c r="AP2336" s="5"/>
      <c r="AQ2336" s="5"/>
      <c r="AR2336" s="5"/>
      <c r="AS2336" s="5"/>
      <c r="AT2336" s="5"/>
      <c r="AU2336" s="5"/>
      <c r="AV2336" s="5"/>
      <c r="AW2336" s="5"/>
      <c r="AX2336" s="5"/>
      <c r="AY2336" s="5"/>
      <c r="AZ2336" s="5"/>
      <c r="BA2336" s="5"/>
      <c r="BB2336" s="5"/>
      <c r="BC2336" s="5"/>
      <c r="BD2336" s="5"/>
      <c r="BE2336" s="5"/>
      <c r="BF2336" s="5"/>
      <c r="BG2336" s="5"/>
      <c r="BH2336" s="5"/>
    </row>
    <row r="2337" spans="1:60" s="2" customFormat="1" ht="15" x14ac:dyDescent="0.25">
      <c r="A2337" t="s">
        <v>5082</v>
      </c>
      <c r="B2337" t="s">
        <v>25</v>
      </c>
      <c r="C2337" t="s">
        <v>3138</v>
      </c>
      <c r="D2337" t="s">
        <v>3140</v>
      </c>
      <c r="E2337" t="s">
        <v>116</v>
      </c>
      <c r="F2337" t="s">
        <v>1605</v>
      </c>
      <c r="G2337" t="s">
        <v>3325</v>
      </c>
      <c r="H2337" t="s">
        <v>146</v>
      </c>
      <c r="I2337" t="s">
        <v>615</v>
      </c>
      <c r="J2337" t="s">
        <v>124</v>
      </c>
      <c r="K2337" t="s">
        <v>2195</v>
      </c>
      <c r="L2337">
        <v>0</v>
      </c>
      <c r="M2337">
        <v>796</v>
      </c>
      <c r="N2337" t="s">
        <v>10</v>
      </c>
      <c r="O2337">
        <v>2</v>
      </c>
      <c r="P2337">
        <v>12000</v>
      </c>
      <c r="Q2337">
        <f t="shared" si="105"/>
        <v>24000</v>
      </c>
      <c r="R2337">
        <f t="shared" si="106"/>
        <v>26880.000000000004</v>
      </c>
      <c r="S2337"/>
      <c r="T2337" s="5"/>
      <c r="U2337" s="5"/>
      <c r="V2337" s="5"/>
      <c r="W2337" s="5"/>
      <c r="X2337" s="5"/>
      <c r="Y2337" s="5"/>
      <c r="Z2337" s="5"/>
      <c r="AA2337" s="5"/>
      <c r="AB2337" s="5"/>
      <c r="AC2337" s="5"/>
      <c r="AD2337" s="5"/>
      <c r="AE2337" s="5"/>
      <c r="AF2337" s="5"/>
      <c r="AG2337" s="5"/>
      <c r="AH2337" s="5"/>
      <c r="AI2337" s="5"/>
      <c r="AJ2337" s="5"/>
      <c r="AK2337" s="5"/>
      <c r="AL2337" s="5"/>
      <c r="AM2337" s="5"/>
      <c r="AN2337" s="5"/>
      <c r="AO2337" s="5"/>
      <c r="AP2337" s="5"/>
      <c r="AQ2337" s="5"/>
      <c r="AR2337" s="5"/>
      <c r="AS2337" s="5"/>
      <c r="AT2337" s="5"/>
      <c r="AU2337" s="5"/>
      <c r="AV2337" s="5"/>
      <c r="AW2337" s="5"/>
      <c r="AX2337" s="5"/>
      <c r="AY2337" s="5"/>
      <c r="AZ2337" s="5"/>
      <c r="BA2337" s="5"/>
      <c r="BB2337" s="5"/>
      <c r="BC2337" s="5"/>
      <c r="BD2337" s="5"/>
      <c r="BE2337" s="5"/>
      <c r="BF2337" s="5"/>
      <c r="BG2337" s="5"/>
      <c r="BH2337" s="5"/>
    </row>
    <row r="2338" spans="1:60" s="2" customFormat="1" ht="15" x14ac:dyDescent="0.25">
      <c r="A2338" t="s">
        <v>5083</v>
      </c>
      <c r="B2338" t="s">
        <v>25</v>
      </c>
      <c r="C2338" t="s">
        <v>3138</v>
      </c>
      <c r="D2338" t="s">
        <v>3141</v>
      </c>
      <c r="E2338" t="s">
        <v>116</v>
      </c>
      <c r="F2338" t="s">
        <v>1605</v>
      </c>
      <c r="G2338" t="s">
        <v>3325</v>
      </c>
      <c r="H2338" t="s">
        <v>125</v>
      </c>
      <c r="I2338" t="s">
        <v>2206</v>
      </c>
      <c r="J2338" t="s">
        <v>124</v>
      </c>
      <c r="K2338" t="s">
        <v>2195</v>
      </c>
      <c r="L2338">
        <v>0</v>
      </c>
      <c r="M2338">
        <v>796</v>
      </c>
      <c r="N2338" t="s">
        <v>10</v>
      </c>
      <c r="O2338">
        <v>1</v>
      </c>
      <c r="P2338">
        <v>13000</v>
      </c>
      <c r="Q2338">
        <f t="shared" si="105"/>
        <v>13000</v>
      </c>
      <c r="R2338">
        <f t="shared" si="106"/>
        <v>14560.000000000002</v>
      </c>
      <c r="S2338"/>
      <c r="T2338" s="5"/>
      <c r="U2338" s="5"/>
      <c r="V2338" s="5"/>
      <c r="W2338" s="5"/>
      <c r="X2338" s="5"/>
      <c r="Y2338" s="5"/>
      <c r="Z2338" s="5"/>
      <c r="AA2338" s="5"/>
      <c r="AB2338" s="5"/>
      <c r="AC2338" s="5"/>
      <c r="AD2338" s="5"/>
      <c r="AE2338" s="5"/>
      <c r="AF2338" s="5"/>
      <c r="AG2338" s="5"/>
      <c r="AH2338" s="5"/>
      <c r="AI2338" s="5"/>
      <c r="AJ2338" s="5"/>
      <c r="AK2338" s="5"/>
      <c r="AL2338" s="5"/>
      <c r="AM2338" s="5"/>
      <c r="AN2338" s="5"/>
      <c r="AO2338" s="5"/>
      <c r="AP2338" s="5"/>
      <c r="AQ2338" s="5"/>
      <c r="AR2338" s="5"/>
      <c r="AS2338" s="5"/>
      <c r="AT2338" s="5"/>
      <c r="AU2338" s="5"/>
      <c r="AV2338" s="5"/>
      <c r="AW2338" s="5"/>
      <c r="AX2338" s="5"/>
      <c r="AY2338" s="5"/>
      <c r="AZ2338" s="5"/>
      <c r="BA2338" s="5"/>
      <c r="BB2338" s="5"/>
      <c r="BC2338" s="5"/>
      <c r="BD2338" s="5"/>
      <c r="BE2338" s="5"/>
      <c r="BF2338" s="5"/>
      <c r="BG2338" s="5"/>
      <c r="BH2338" s="5"/>
    </row>
    <row r="2339" spans="1:60" s="2" customFormat="1" ht="15" x14ac:dyDescent="0.25">
      <c r="A2339" t="s">
        <v>5084</v>
      </c>
      <c r="B2339" t="s">
        <v>25</v>
      </c>
      <c r="C2339" t="s">
        <v>3138</v>
      </c>
      <c r="D2339" t="s">
        <v>3141</v>
      </c>
      <c r="E2339" t="s">
        <v>116</v>
      </c>
      <c r="F2339" t="s">
        <v>1605</v>
      </c>
      <c r="G2339" t="s">
        <v>3325</v>
      </c>
      <c r="H2339" t="s">
        <v>880</v>
      </c>
      <c r="I2339" t="s">
        <v>2813</v>
      </c>
      <c r="J2339" t="s">
        <v>124</v>
      </c>
      <c r="K2339" t="s">
        <v>2195</v>
      </c>
      <c r="L2339">
        <v>0</v>
      </c>
      <c r="M2339">
        <v>796</v>
      </c>
      <c r="N2339" t="s">
        <v>10</v>
      </c>
      <c r="O2339">
        <v>1</v>
      </c>
      <c r="P2339">
        <v>13000</v>
      </c>
      <c r="Q2339">
        <f t="shared" si="105"/>
        <v>13000</v>
      </c>
      <c r="R2339">
        <f t="shared" si="106"/>
        <v>14560.000000000002</v>
      </c>
      <c r="S2339"/>
      <c r="T2339" s="5"/>
      <c r="U2339" s="5"/>
      <c r="V2339" s="5"/>
      <c r="W2339" s="5"/>
      <c r="X2339" s="5"/>
      <c r="Y2339" s="5"/>
      <c r="Z2339" s="5"/>
      <c r="AA2339" s="5"/>
      <c r="AB2339" s="5"/>
      <c r="AC2339" s="5"/>
      <c r="AD2339" s="5"/>
      <c r="AE2339" s="5"/>
      <c r="AF2339" s="5"/>
      <c r="AG2339" s="5"/>
      <c r="AH2339" s="5"/>
      <c r="AI2339" s="5"/>
      <c r="AJ2339" s="5"/>
      <c r="AK2339" s="5"/>
      <c r="AL2339" s="5"/>
      <c r="AM2339" s="5"/>
      <c r="AN2339" s="5"/>
      <c r="AO2339" s="5"/>
      <c r="AP2339" s="5"/>
      <c r="AQ2339" s="5"/>
      <c r="AR2339" s="5"/>
      <c r="AS2339" s="5"/>
      <c r="AT2339" s="5"/>
      <c r="AU2339" s="5"/>
      <c r="AV2339" s="5"/>
      <c r="AW2339" s="5"/>
      <c r="AX2339" s="5"/>
      <c r="AY2339" s="5"/>
      <c r="AZ2339" s="5"/>
      <c r="BA2339" s="5"/>
      <c r="BB2339" s="5"/>
      <c r="BC2339" s="5"/>
      <c r="BD2339" s="5"/>
      <c r="BE2339" s="5"/>
      <c r="BF2339" s="5"/>
      <c r="BG2339" s="5"/>
      <c r="BH2339" s="5"/>
    </row>
    <row r="2340" spans="1:60" s="2" customFormat="1" ht="15" x14ac:dyDescent="0.25">
      <c r="A2340" t="s">
        <v>5085</v>
      </c>
      <c r="B2340" t="s">
        <v>25</v>
      </c>
      <c r="C2340" t="s">
        <v>3138</v>
      </c>
      <c r="D2340" t="s">
        <v>3141</v>
      </c>
      <c r="E2340" t="s">
        <v>116</v>
      </c>
      <c r="F2340" t="s">
        <v>1605</v>
      </c>
      <c r="G2340" t="s">
        <v>3325</v>
      </c>
      <c r="H2340" t="s">
        <v>613</v>
      </c>
      <c r="I2340" t="s">
        <v>3333</v>
      </c>
      <c r="J2340" t="s">
        <v>124</v>
      </c>
      <c r="K2340" t="s">
        <v>2195</v>
      </c>
      <c r="L2340">
        <v>0</v>
      </c>
      <c r="M2340">
        <v>796</v>
      </c>
      <c r="N2340" t="s">
        <v>10</v>
      </c>
      <c r="O2340">
        <v>1</v>
      </c>
      <c r="P2340">
        <v>13000</v>
      </c>
      <c r="Q2340">
        <f t="shared" si="105"/>
        <v>13000</v>
      </c>
      <c r="R2340">
        <f t="shared" si="106"/>
        <v>14560.000000000002</v>
      </c>
      <c r="S2340"/>
      <c r="T2340" s="5"/>
      <c r="U2340" s="5"/>
      <c r="V2340" s="5"/>
      <c r="W2340" s="5"/>
      <c r="X2340" s="5"/>
      <c r="Y2340" s="5"/>
      <c r="Z2340" s="5"/>
      <c r="AA2340" s="5"/>
      <c r="AB2340" s="5"/>
      <c r="AC2340" s="5"/>
      <c r="AD2340" s="5"/>
      <c r="AE2340" s="5"/>
      <c r="AF2340" s="5"/>
      <c r="AG2340" s="5"/>
      <c r="AH2340" s="5"/>
      <c r="AI2340" s="5"/>
      <c r="AJ2340" s="5"/>
      <c r="AK2340" s="5"/>
      <c r="AL2340" s="5"/>
      <c r="AM2340" s="5"/>
      <c r="AN2340" s="5"/>
      <c r="AO2340" s="5"/>
      <c r="AP2340" s="5"/>
      <c r="AQ2340" s="5"/>
      <c r="AR2340" s="5"/>
      <c r="AS2340" s="5"/>
      <c r="AT2340" s="5"/>
      <c r="AU2340" s="5"/>
      <c r="AV2340" s="5"/>
      <c r="AW2340" s="5"/>
      <c r="AX2340" s="5"/>
      <c r="AY2340" s="5"/>
      <c r="AZ2340" s="5"/>
      <c r="BA2340" s="5"/>
      <c r="BB2340" s="5"/>
      <c r="BC2340" s="5"/>
      <c r="BD2340" s="5"/>
      <c r="BE2340" s="5"/>
      <c r="BF2340" s="5"/>
      <c r="BG2340" s="5"/>
      <c r="BH2340" s="5"/>
    </row>
    <row r="2341" spans="1:60" s="2" customFormat="1" ht="15" x14ac:dyDescent="0.25">
      <c r="A2341" t="s">
        <v>5086</v>
      </c>
      <c r="B2341" t="s">
        <v>25</v>
      </c>
      <c r="C2341" t="s">
        <v>3138</v>
      </c>
      <c r="D2341" t="s">
        <v>3142</v>
      </c>
      <c r="E2341" t="s">
        <v>116</v>
      </c>
      <c r="F2341" t="s">
        <v>1605</v>
      </c>
      <c r="G2341" t="s">
        <v>3325</v>
      </c>
      <c r="H2341" t="s">
        <v>126</v>
      </c>
      <c r="I2341" t="s">
        <v>2185</v>
      </c>
      <c r="J2341" t="s">
        <v>124</v>
      </c>
      <c r="K2341" t="s">
        <v>2195</v>
      </c>
      <c r="L2341">
        <v>0</v>
      </c>
      <c r="M2341">
        <v>796</v>
      </c>
      <c r="N2341" t="s">
        <v>10</v>
      </c>
      <c r="O2341">
        <v>2</v>
      </c>
      <c r="P2341">
        <v>14500</v>
      </c>
      <c r="Q2341">
        <f t="shared" si="105"/>
        <v>29000</v>
      </c>
      <c r="R2341">
        <f t="shared" si="106"/>
        <v>32480.000000000004</v>
      </c>
      <c r="S2341"/>
      <c r="T2341" s="5"/>
      <c r="U2341" s="5"/>
      <c r="V2341" s="5"/>
      <c r="W2341" s="5"/>
      <c r="X2341" s="5"/>
      <c r="Y2341" s="5"/>
      <c r="Z2341" s="5"/>
      <c r="AA2341" s="5"/>
      <c r="AB2341" s="5"/>
      <c r="AC2341" s="5"/>
      <c r="AD2341" s="5"/>
      <c r="AE2341" s="5"/>
      <c r="AF2341" s="5"/>
      <c r="AG2341" s="5"/>
      <c r="AH2341" s="5"/>
      <c r="AI2341" s="5"/>
      <c r="AJ2341" s="5"/>
      <c r="AK2341" s="5"/>
      <c r="AL2341" s="5"/>
      <c r="AM2341" s="5"/>
      <c r="AN2341" s="5"/>
      <c r="AO2341" s="5"/>
      <c r="AP2341" s="5"/>
      <c r="AQ2341" s="5"/>
      <c r="AR2341" s="5"/>
      <c r="AS2341" s="5"/>
      <c r="AT2341" s="5"/>
      <c r="AU2341" s="5"/>
      <c r="AV2341" s="5"/>
      <c r="AW2341" s="5"/>
      <c r="AX2341" s="5"/>
      <c r="AY2341" s="5"/>
      <c r="AZ2341" s="5"/>
      <c r="BA2341" s="5"/>
      <c r="BB2341" s="5"/>
      <c r="BC2341" s="5"/>
      <c r="BD2341" s="5"/>
      <c r="BE2341" s="5"/>
      <c r="BF2341" s="5"/>
      <c r="BG2341" s="5"/>
      <c r="BH2341" s="5"/>
    </row>
    <row r="2342" spans="1:60" s="2" customFormat="1" ht="15" x14ac:dyDescent="0.25">
      <c r="A2342" t="s">
        <v>5087</v>
      </c>
      <c r="B2342" t="s">
        <v>25</v>
      </c>
      <c r="C2342" t="s">
        <v>3138</v>
      </c>
      <c r="D2342" t="s">
        <v>3143</v>
      </c>
      <c r="E2342" t="s">
        <v>116</v>
      </c>
      <c r="F2342" t="s">
        <v>1605</v>
      </c>
      <c r="G2342" t="s">
        <v>3325</v>
      </c>
      <c r="H2342" t="s">
        <v>126</v>
      </c>
      <c r="I2342" t="s">
        <v>2185</v>
      </c>
      <c r="J2342" t="s">
        <v>124</v>
      </c>
      <c r="K2342" t="s">
        <v>2195</v>
      </c>
      <c r="L2342">
        <v>0</v>
      </c>
      <c r="M2342">
        <v>796</v>
      </c>
      <c r="N2342" t="s">
        <v>10</v>
      </c>
      <c r="O2342">
        <v>6</v>
      </c>
      <c r="P2342">
        <v>17460</v>
      </c>
      <c r="Q2342">
        <f t="shared" si="105"/>
        <v>104760</v>
      </c>
      <c r="R2342">
        <f t="shared" si="106"/>
        <v>117331.20000000001</v>
      </c>
      <c r="S2342"/>
      <c r="T2342" s="5"/>
      <c r="U2342" s="5"/>
      <c r="V2342" s="5"/>
      <c r="W2342" s="5"/>
      <c r="X2342" s="5"/>
      <c r="Y2342" s="5"/>
      <c r="Z2342" s="5"/>
      <c r="AA2342" s="5"/>
      <c r="AB2342" s="5"/>
      <c r="AC2342" s="5"/>
      <c r="AD2342" s="5"/>
      <c r="AE2342" s="5"/>
      <c r="AF2342" s="5"/>
      <c r="AG2342" s="5"/>
      <c r="AH2342" s="5"/>
      <c r="AI2342" s="5"/>
      <c r="AJ2342" s="5"/>
      <c r="AK2342" s="5"/>
      <c r="AL2342" s="5"/>
      <c r="AM2342" s="5"/>
      <c r="AN2342" s="5"/>
      <c r="AO2342" s="5"/>
      <c r="AP2342" s="5"/>
      <c r="AQ2342" s="5"/>
      <c r="AR2342" s="5"/>
      <c r="AS2342" s="5"/>
      <c r="AT2342" s="5"/>
      <c r="AU2342" s="5"/>
      <c r="AV2342" s="5"/>
      <c r="AW2342" s="5"/>
      <c r="AX2342" s="5"/>
      <c r="AY2342" s="5"/>
      <c r="AZ2342" s="5"/>
      <c r="BA2342" s="5"/>
      <c r="BB2342" s="5"/>
      <c r="BC2342" s="5"/>
      <c r="BD2342" s="5"/>
      <c r="BE2342" s="5"/>
      <c r="BF2342" s="5"/>
      <c r="BG2342" s="5"/>
      <c r="BH2342" s="5"/>
    </row>
    <row r="2343" spans="1:60" s="2" customFormat="1" ht="15" x14ac:dyDescent="0.25">
      <c r="A2343" t="s">
        <v>5088</v>
      </c>
      <c r="B2343" t="s">
        <v>25</v>
      </c>
      <c r="C2343" t="s">
        <v>3144</v>
      </c>
      <c r="D2343" t="s">
        <v>3145</v>
      </c>
      <c r="E2343" t="s">
        <v>116</v>
      </c>
      <c r="F2343" t="s">
        <v>1605</v>
      </c>
      <c r="G2343" t="s">
        <v>3325</v>
      </c>
      <c r="H2343" t="s">
        <v>126</v>
      </c>
      <c r="I2343" t="s">
        <v>3339</v>
      </c>
      <c r="J2343" t="s">
        <v>124</v>
      </c>
      <c r="K2343" t="s">
        <v>2195</v>
      </c>
      <c r="L2343">
        <v>0</v>
      </c>
      <c r="M2343">
        <v>796</v>
      </c>
      <c r="N2343" t="s">
        <v>10</v>
      </c>
      <c r="O2343">
        <v>1</v>
      </c>
      <c r="P2343">
        <v>35000</v>
      </c>
      <c r="Q2343">
        <f t="shared" si="105"/>
        <v>35000</v>
      </c>
      <c r="R2343">
        <f t="shared" si="106"/>
        <v>39200.000000000007</v>
      </c>
      <c r="S2343"/>
      <c r="T2343" s="5"/>
      <c r="U2343" s="5"/>
      <c r="V2343" s="5"/>
      <c r="W2343" s="5"/>
      <c r="X2343" s="5"/>
      <c r="Y2343" s="5"/>
      <c r="Z2343" s="5"/>
      <c r="AA2343" s="5"/>
      <c r="AB2343" s="5"/>
      <c r="AC2343" s="5"/>
      <c r="AD2343" s="5"/>
      <c r="AE2343" s="5"/>
      <c r="AF2343" s="5"/>
      <c r="AG2343" s="5"/>
      <c r="AH2343" s="5"/>
      <c r="AI2343" s="5"/>
      <c r="AJ2343" s="5"/>
      <c r="AK2343" s="5"/>
      <c r="AL2343" s="5"/>
      <c r="AM2343" s="5"/>
      <c r="AN2343" s="5"/>
      <c r="AO2343" s="5"/>
      <c r="AP2343" s="5"/>
      <c r="AQ2343" s="5"/>
      <c r="AR2343" s="5"/>
      <c r="AS2343" s="5"/>
      <c r="AT2343" s="5"/>
      <c r="AU2343" s="5"/>
      <c r="AV2343" s="5"/>
      <c r="AW2343" s="5"/>
      <c r="AX2343" s="5"/>
      <c r="AY2343" s="5"/>
      <c r="AZ2343" s="5"/>
      <c r="BA2343" s="5"/>
      <c r="BB2343" s="5"/>
      <c r="BC2343" s="5"/>
      <c r="BD2343" s="5"/>
      <c r="BE2343" s="5"/>
      <c r="BF2343" s="5"/>
      <c r="BG2343" s="5"/>
      <c r="BH2343" s="5"/>
    </row>
    <row r="2344" spans="1:60" s="2" customFormat="1" ht="15" x14ac:dyDescent="0.25">
      <c r="A2344" t="s">
        <v>5089</v>
      </c>
      <c r="B2344" t="s">
        <v>25</v>
      </c>
      <c r="C2344" t="s">
        <v>3144</v>
      </c>
      <c r="D2344" t="s">
        <v>3145</v>
      </c>
      <c r="E2344" t="s">
        <v>116</v>
      </c>
      <c r="F2344" t="s">
        <v>1605</v>
      </c>
      <c r="G2344" t="s">
        <v>3325</v>
      </c>
      <c r="H2344" t="s">
        <v>146</v>
      </c>
      <c r="I2344" t="s">
        <v>615</v>
      </c>
      <c r="J2344" t="s">
        <v>124</v>
      </c>
      <c r="K2344" t="s">
        <v>2195</v>
      </c>
      <c r="L2344">
        <v>0</v>
      </c>
      <c r="M2344">
        <v>796</v>
      </c>
      <c r="N2344" t="s">
        <v>10</v>
      </c>
      <c r="O2344">
        <v>1</v>
      </c>
      <c r="P2344">
        <v>35000</v>
      </c>
      <c r="Q2344">
        <f t="shared" si="105"/>
        <v>35000</v>
      </c>
      <c r="R2344">
        <f t="shared" si="106"/>
        <v>39200.000000000007</v>
      </c>
      <c r="S2344"/>
      <c r="T2344" s="5"/>
      <c r="U2344" s="5"/>
      <c r="V2344" s="5"/>
      <c r="W2344" s="5"/>
      <c r="X2344" s="5"/>
      <c r="Y2344" s="5"/>
      <c r="Z2344" s="5"/>
      <c r="AA2344" s="5"/>
      <c r="AB2344" s="5"/>
      <c r="AC2344" s="5"/>
      <c r="AD2344" s="5"/>
      <c r="AE2344" s="5"/>
      <c r="AF2344" s="5"/>
      <c r="AG2344" s="5"/>
      <c r="AH2344" s="5"/>
      <c r="AI2344" s="5"/>
      <c r="AJ2344" s="5"/>
      <c r="AK2344" s="5"/>
      <c r="AL2344" s="5"/>
      <c r="AM2344" s="5"/>
      <c r="AN2344" s="5"/>
      <c r="AO2344" s="5"/>
      <c r="AP2344" s="5"/>
      <c r="AQ2344" s="5"/>
      <c r="AR2344" s="5"/>
      <c r="AS2344" s="5"/>
      <c r="AT2344" s="5"/>
      <c r="AU2344" s="5"/>
      <c r="AV2344" s="5"/>
      <c r="AW2344" s="5"/>
      <c r="AX2344" s="5"/>
      <c r="AY2344" s="5"/>
      <c r="AZ2344" s="5"/>
      <c r="BA2344" s="5"/>
      <c r="BB2344" s="5"/>
      <c r="BC2344" s="5"/>
      <c r="BD2344" s="5"/>
      <c r="BE2344" s="5"/>
      <c r="BF2344" s="5"/>
      <c r="BG2344" s="5"/>
      <c r="BH2344" s="5"/>
    </row>
    <row r="2345" spans="1:60" s="2" customFormat="1" ht="15" x14ac:dyDescent="0.25">
      <c r="A2345" t="s">
        <v>5090</v>
      </c>
      <c r="B2345" t="s">
        <v>25</v>
      </c>
      <c r="C2345" t="s">
        <v>3146</v>
      </c>
      <c r="D2345" t="s">
        <v>3147</v>
      </c>
      <c r="E2345" t="s">
        <v>116</v>
      </c>
      <c r="F2345" t="s">
        <v>1605</v>
      </c>
      <c r="G2345" t="s">
        <v>3325</v>
      </c>
      <c r="H2345" t="s">
        <v>613</v>
      </c>
      <c r="I2345" t="s">
        <v>2660</v>
      </c>
      <c r="J2345" t="s">
        <v>124</v>
      </c>
      <c r="K2345" t="s">
        <v>2195</v>
      </c>
      <c r="L2345">
        <v>0</v>
      </c>
      <c r="M2345">
        <v>796</v>
      </c>
      <c r="N2345" t="s">
        <v>10</v>
      </c>
      <c r="O2345">
        <v>2</v>
      </c>
      <c r="P2345">
        <v>32000</v>
      </c>
      <c r="Q2345">
        <f t="shared" si="105"/>
        <v>64000</v>
      </c>
      <c r="R2345">
        <f t="shared" si="106"/>
        <v>71680</v>
      </c>
      <c r="S2345"/>
      <c r="T2345" s="5"/>
      <c r="U2345" s="5"/>
      <c r="V2345" s="5"/>
      <c r="W2345" s="5"/>
      <c r="X2345" s="5"/>
      <c r="Y2345" s="5"/>
      <c r="Z2345" s="5"/>
      <c r="AA2345" s="5"/>
      <c r="AB2345" s="5"/>
      <c r="AC2345" s="5"/>
      <c r="AD2345" s="5"/>
      <c r="AE2345" s="5"/>
      <c r="AF2345" s="5"/>
      <c r="AG2345" s="5"/>
      <c r="AH2345" s="5"/>
      <c r="AI2345" s="5"/>
      <c r="AJ2345" s="5"/>
      <c r="AK2345" s="5"/>
      <c r="AL2345" s="5"/>
      <c r="AM2345" s="5"/>
      <c r="AN2345" s="5"/>
      <c r="AO2345" s="5"/>
      <c r="AP2345" s="5"/>
      <c r="AQ2345" s="5"/>
      <c r="AR2345" s="5"/>
      <c r="AS2345" s="5"/>
      <c r="AT2345" s="5"/>
      <c r="AU2345" s="5"/>
      <c r="AV2345" s="5"/>
      <c r="AW2345" s="5"/>
      <c r="AX2345" s="5"/>
      <c r="AY2345" s="5"/>
      <c r="AZ2345" s="5"/>
      <c r="BA2345" s="5"/>
      <c r="BB2345" s="5"/>
      <c r="BC2345" s="5"/>
      <c r="BD2345" s="5"/>
      <c r="BE2345" s="5"/>
      <c r="BF2345" s="5"/>
      <c r="BG2345" s="5"/>
      <c r="BH2345" s="5"/>
    </row>
    <row r="2346" spans="1:60" s="2" customFormat="1" ht="15" x14ac:dyDescent="0.25">
      <c r="A2346" t="s">
        <v>5091</v>
      </c>
      <c r="B2346" t="s">
        <v>25</v>
      </c>
      <c r="C2346" t="s">
        <v>3146</v>
      </c>
      <c r="D2346" t="s">
        <v>3148</v>
      </c>
      <c r="E2346" t="s">
        <v>116</v>
      </c>
      <c r="F2346" t="s">
        <v>1605</v>
      </c>
      <c r="G2346" t="s">
        <v>3325</v>
      </c>
      <c r="H2346" t="s">
        <v>613</v>
      </c>
      <c r="I2346" t="s">
        <v>2660</v>
      </c>
      <c r="J2346" t="s">
        <v>124</v>
      </c>
      <c r="K2346" t="s">
        <v>2195</v>
      </c>
      <c r="L2346">
        <v>0</v>
      </c>
      <c r="M2346">
        <v>796</v>
      </c>
      <c r="N2346" t="s">
        <v>10</v>
      </c>
      <c r="O2346">
        <v>2</v>
      </c>
      <c r="P2346">
        <v>28500</v>
      </c>
      <c r="Q2346">
        <f t="shared" si="105"/>
        <v>57000</v>
      </c>
      <c r="R2346">
        <f t="shared" si="106"/>
        <v>63840.000000000007</v>
      </c>
      <c r="S2346"/>
      <c r="T2346" s="5"/>
      <c r="U2346" s="5"/>
      <c r="V2346" s="5"/>
      <c r="W2346" s="5"/>
      <c r="X2346" s="5"/>
      <c r="Y2346" s="5"/>
      <c r="Z2346" s="5"/>
      <c r="AA2346" s="5"/>
      <c r="AB2346" s="5"/>
      <c r="AC2346" s="5"/>
      <c r="AD2346" s="5"/>
      <c r="AE2346" s="5"/>
      <c r="AF2346" s="5"/>
      <c r="AG2346" s="5"/>
      <c r="AH2346" s="5"/>
      <c r="AI2346" s="5"/>
      <c r="AJ2346" s="5"/>
      <c r="AK2346" s="5"/>
      <c r="AL2346" s="5"/>
      <c r="AM2346" s="5"/>
      <c r="AN2346" s="5"/>
      <c r="AO2346" s="5"/>
      <c r="AP2346" s="5"/>
      <c r="AQ2346" s="5"/>
      <c r="AR2346" s="5"/>
      <c r="AS2346" s="5"/>
      <c r="AT2346" s="5"/>
      <c r="AU2346" s="5"/>
      <c r="AV2346" s="5"/>
      <c r="AW2346" s="5"/>
      <c r="AX2346" s="5"/>
      <c r="AY2346" s="5"/>
      <c r="AZ2346" s="5"/>
      <c r="BA2346" s="5"/>
      <c r="BB2346" s="5"/>
      <c r="BC2346" s="5"/>
      <c r="BD2346" s="5"/>
      <c r="BE2346" s="5"/>
      <c r="BF2346" s="5"/>
      <c r="BG2346" s="5"/>
      <c r="BH2346" s="5"/>
    </row>
    <row r="2347" spans="1:60" s="2" customFormat="1" ht="15" x14ac:dyDescent="0.25">
      <c r="A2347" t="s">
        <v>5092</v>
      </c>
      <c r="B2347" t="s">
        <v>25</v>
      </c>
      <c r="C2347" t="s">
        <v>3149</v>
      </c>
      <c r="D2347" t="s">
        <v>3150</v>
      </c>
      <c r="E2347" t="s">
        <v>116</v>
      </c>
      <c r="F2347" t="s">
        <v>1605</v>
      </c>
      <c r="G2347" t="s">
        <v>3325</v>
      </c>
      <c r="H2347" t="s">
        <v>125</v>
      </c>
      <c r="I2347" t="s">
        <v>2207</v>
      </c>
      <c r="J2347" t="s">
        <v>124</v>
      </c>
      <c r="K2347" t="s">
        <v>2195</v>
      </c>
      <c r="L2347">
        <v>0</v>
      </c>
      <c r="M2347">
        <v>796</v>
      </c>
      <c r="N2347" t="s">
        <v>10</v>
      </c>
      <c r="O2347">
        <v>2</v>
      </c>
      <c r="P2347">
        <v>5000</v>
      </c>
      <c r="Q2347">
        <f t="shared" si="105"/>
        <v>10000</v>
      </c>
      <c r="R2347">
        <f t="shared" si="106"/>
        <v>11200.000000000002</v>
      </c>
      <c r="S2347"/>
      <c r="T2347" s="5"/>
      <c r="U2347" s="5"/>
      <c r="V2347" s="5"/>
      <c r="W2347" s="5"/>
      <c r="X2347" s="5"/>
      <c r="Y2347" s="5"/>
      <c r="Z2347" s="5"/>
      <c r="AA2347" s="5"/>
      <c r="AB2347" s="5"/>
      <c r="AC2347" s="5"/>
      <c r="AD2347" s="5"/>
      <c r="AE2347" s="5"/>
      <c r="AF2347" s="5"/>
      <c r="AG2347" s="5"/>
      <c r="AH2347" s="5"/>
      <c r="AI2347" s="5"/>
      <c r="AJ2347" s="5"/>
      <c r="AK2347" s="5"/>
      <c r="AL2347" s="5"/>
      <c r="AM2347" s="5"/>
      <c r="AN2347" s="5"/>
      <c r="AO2347" s="5"/>
      <c r="AP2347" s="5"/>
      <c r="AQ2347" s="5"/>
      <c r="AR2347" s="5"/>
      <c r="AS2347" s="5"/>
      <c r="AT2347" s="5"/>
      <c r="AU2347" s="5"/>
      <c r="AV2347" s="5"/>
      <c r="AW2347" s="5"/>
      <c r="AX2347" s="5"/>
      <c r="AY2347" s="5"/>
      <c r="AZ2347" s="5"/>
      <c r="BA2347" s="5"/>
      <c r="BB2347" s="5"/>
      <c r="BC2347" s="5"/>
      <c r="BD2347" s="5"/>
      <c r="BE2347" s="5"/>
      <c r="BF2347" s="5"/>
      <c r="BG2347" s="5"/>
      <c r="BH2347" s="5"/>
    </row>
    <row r="2348" spans="1:60" s="2" customFormat="1" ht="15" x14ac:dyDescent="0.25">
      <c r="A2348" t="s">
        <v>5093</v>
      </c>
      <c r="B2348" t="s">
        <v>25</v>
      </c>
      <c r="C2348" t="s">
        <v>3149</v>
      </c>
      <c r="D2348" t="s">
        <v>3151</v>
      </c>
      <c r="E2348" t="s">
        <v>116</v>
      </c>
      <c r="F2348" t="s">
        <v>1605</v>
      </c>
      <c r="G2348" t="s">
        <v>3325</v>
      </c>
      <c r="H2348" t="s">
        <v>880</v>
      </c>
      <c r="I2348" t="s">
        <v>3332</v>
      </c>
      <c r="J2348" t="s">
        <v>124</v>
      </c>
      <c r="K2348" t="s">
        <v>2195</v>
      </c>
      <c r="L2348">
        <v>0</v>
      </c>
      <c r="M2348">
        <v>796</v>
      </c>
      <c r="N2348" t="s">
        <v>10</v>
      </c>
      <c r="O2348">
        <v>2</v>
      </c>
      <c r="P2348">
        <v>7000</v>
      </c>
      <c r="Q2348">
        <f t="shared" si="105"/>
        <v>14000</v>
      </c>
      <c r="R2348">
        <f t="shared" si="106"/>
        <v>15680.000000000002</v>
      </c>
      <c r="S2348"/>
      <c r="T2348" s="5"/>
      <c r="U2348" s="5"/>
      <c r="V2348" s="5"/>
      <c r="W2348" s="5"/>
      <c r="X2348" s="5"/>
      <c r="Y2348" s="5"/>
      <c r="Z2348" s="5"/>
      <c r="AA2348" s="5"/>
      <c r="AB2348" s="5"/>
      <c r="AC2348" s="5"/>
      <c r="AD2348" s="5"/>
      <c r="AE2348" s="5"/>
      <c r="AF2348" s="5"/>
      <c r="AG2348" s="5"/>
      <c r="AH2348" s="5"/>
      <c r="AI2348" s="5"/>
      <c r="AJ2348" s="5"/>
      <c r="AK2348" s="5"/>
      <c r="AL2348" s="5"/>
      <c r="AM2348" s="5"/>
      <c r="AN2348" s="5"/>
      <c r="AO2348" s="5"/>
      <c r="AP2348" s="5"/>
      <c r="AQ2348" s="5"/>
      <c r="AR2348" s="5"/>
      <c r="AS2348" s="5"/>
      <c r="AT2348" s="5"/>
      <c r="AU2348" s="5"/>
      <c r="AV2348" s="5"/>
      <c r="AW2348" s="5"/>
      <c r="AX2348" s="5"/>
      <c r="AY2348" s="5"/>
      <c r="AZ2348" s="5"/>
      <c r="BA2348" s="5"/>
      <c r="BB2348" s="5"/>
      <c r="BC2348" s="5"/>
      <c r="BD2348" s="5"/>
      <c r="BE2348" s="5"/>
      <c r="BF2348" s="5"/>
      <c r="BG2348" s="5"/>
      <c r="BH2348" s="5"/>
    </row>
    <row r="2349" spans="1:60" s="2" customFormat="1" ht="15" x14ac:dyDescent="0.25">
      <c r="A2349" t="s">
        <v>5094</v>
      </c>
      <c r="B2349" t="s">
        <v>25</v>
      </c>
      <c r="C2349" t="s">
        <v>3152</v>
      </c>
      <c r="D2349" t="s">
        <v>3152</v>
      </c>
      <c r="E2349" t="s">
        <v>116</v>
      </c>
      <c r="F2349" t="s">
        <v>1605</v>
      </c>
      <c r="G2349" t="s">
        <v>3325</v>
      </c>
      <c r="H2349" t="s">
        <v>125</v>
      </c>
      <c r="I2349" t="s">
        <v>2205</v>
      </c>
      <c r="J2349" t="s">
        <v>124</v>
      </c>
      <c r="K2349" t="s">
        <v>2195</v>
      </c>
      <c r="L2349">
        <v>0</v>
      </c>
      <c r="M2349">
        <v>796</v>
      </c>
      <c r="N2349" t="s">
        <v>10</v>
      </c>
      <c r="O2349">
        <v>1</v>
      </c>
      <c r="P2349">
        <v>170000</v>
      </c>
      <c r="Q2349">
        <f t="shared" si="105"/>
        <v>170000</v>
      </c>
      <c r="R2349">
        <f t="shared" si="106"/>
        <v>190400.00000000003</v>
      </c>
      <c r="S2349"/>
      <c r="T2349" s="5"/>
      <c r="U2349" s="5"/>
      <c r="V2349" s="5"/>
      <c r="W2349" s="5"/>
      <c r="X2349" s="5"/>
      <c r="Y2349" s="5"/>
      <c r="Z2349" s="5"/>
      <c r="AA2349" s="5"/>
      <c r="AB2349" s="5"/>
      <c r="AC2349" s="5"/>
      <c r="AD2349" s="5"/>
      <c r="AE2349" s="5"/>
      <c r="AF2349" s="5"/>
      <c r="AG2349" s="5"/>
      <c r="AH2349" s="5"/>
      <c r="AI2349" s="5"/>
      <c r="AJ2349" s="5"/>
      <c r="AK2349" s="5"/>
      <c r="AL2349" s="5"/>
      <c r="AM2349" s="5"/>
      <c r="AN2349" s="5"/>
      <c r="AO2349" s="5"/>
      <c r="AP2349" s="5"/>
      <c r="AQ2349" s="5"/>
      <c r="AR2349" s="5"/>
      <c r="AS2349" s="5"/>
      <c r="AT2349" s="5"/>
      <c r="AU2349" s="5"/>
      <c r="AV2349" s="5"/>
      <c r="AW2349" s="5"/>
      <c r="AX2349" s="5"/>
      <c r="AY2349" s="5"/>
      <c r="AZ2349" s="5"/>
      <c r="BA2349" s="5"/>
      <c r="BB2349" s="5"/>
      <c r="BC2349" s="5"/>
      <c r="BD2349" s="5"/>
      <c r="BE2349" s="5"/>
      <c r="BF2349" s="5"/>
      <c r="BG2349" s="5"/>
      <c r="BH2349" s="5"/>
    </row>
    <row r="2350" spans="1:60" s="2" customFormat="1" ht="15" x14ac:dyDescent="0.25">
      <c r="A2350" t="s">
        <v>5095</v>
      </c>
      <c r="B2350" t="s">
        <v>25</v>
      </c>
      <c r="C2350" t="s">
        <v>5062</v>
      </c>
      <c r="D2350" t="s">
        <v>5063</v>
      </c>
      <c r="E2350" t="s">
        <v>26</v>
      </c>
      <c r="F2350" t="s">
        <v>1605</v>
      </c>
      <c r="G2350" t="s">
        <v>5064</v>
      </c>
      <c r="H2350" t="s">
        <v>1488</v>
      </c>
      <c r="I2350" t="s">
        <v>328</v>
      </c>
      <c r="J2350" t="s">
        <v>124</v>
      </c>
      <c r="K2350" t="s">
        <v>2195</v>
      </c>
      <c r="L2350">
        <v>0</v>
      </c>
      <c r="M2350">
        <v>796</v>
      </c>
      <c r="N2350" t="s">
        <v>10</v>
      </c>
      <c r="O2350">
        <v>1052</v>
      </c>
      <c r="P2350">
        <v>6900</v>
      </c>
      <c r="Q2350">
        <f t="shared" si="105"/>
        <v>7258800</v>
      </c>
      <c r="R2350">
        <f t="shared" si="106"/>
        <v>8129856.0000000009</v>
      </c>
      <c r="S2350"/>
      <c r="T2350" s="5"/>
      <c r="U2350" s="5"/>
      <c r="V2350" s="5"/>
      <c r="W2350" s="5"/>
      <c r="X2350" s="5"/>
      <c r="Y2350" s="5"/>
      <c r="Z2350" s="5"/>
      <c r="AA2350" s="5"/>
      <c r="AB2350" s="5"/>
      <c r="AC2350" s="5"/>
      <c r="AD2350" s="5"/>
      <c r="AE2350" s="5"/>
      <c r="AF2350" s="5"/>
      <c r="AG2350" s="5"/>
      <c r="AH2350" s="5"/>
      <c r="AI2350" s="5"/>
      <c r="AJ2350" s="5"/>
      <c r="AK2350" s="5"/>
      <c r="AL2350" s="5"/>
      <c r="AM2350" s="5"/>
      <c r="AN2350" s="5"/>
      <c r="AO2350" s="5"/>
      <c r="AP2350" s="5"/>
      <c r="AQ2350" s="5"/>
      <c r="AR2350" s="5"/>
      <c r="AS2350" s="5"/>
      <c r="AT2350" s="5"/>
      <c r="AU2350" s="5"/>
      <c r="AV2350" s="5"/>
      <c r="AW2350" s="5"/>
      <c r="AX2350" s="5"/>
      <c r="AY2350" s="5"/>
      <c r="AZ2350" s="5"/>
      <c r="BA2350" s="5"/>
      <c r="BB2350" s="5"/>
      <c r="BC2350" s="5"/>
      <c r="BD2350" s="5"/>
      <c r="BE2350" s="5"/>
      <c r="BF2350" s="5"/>
      <c r="BG2350" s="5"/>
      <c r="BH2350" s="5"/>
    </row>
    <row r="2351" spans="1:60" s="2" customFormat="1" ht="15" x14ac:dyDescent="0.25">
      <c r="A2351"/>
      <c r="B2351"/>
      <c r="C2351"/>
      <c r="D2351"/>
      <c r="E2351"/>
      <c r="F2351"/>
      <c r="G2351"/>
      <c r="H2351"/>
      <c r="I2351"/>
      <c r="J2351"/>
      <c r="K2351"/>
      <c r="L2351"/>
      <c r="M2351"/>
      <c r="N2351"/>
      <c r="O2351"/>
      <c r="P2351"/>
      <c r="Q2351"/>
      <c r="R2351"/>
      <c r="S2351"/>
      <c r="T2351" s="5"/>
      <c r="U2351" s="5"/>
      <c r="V2351" s="5"/>
      <c r="W2351" s="5"/>
      <c r="X2351" s="5"/>
      <c r="Y2351" s="5"/>
      <c r="Z2351" s="5"/>
      <c r="AA2351" s="5"/>
      <c r="AB2351" s="5"/>
      <c r="AC2351" s="5"/>
      <c r="AD2351" s="5"/>
      <c r="AE2351" s="5"/>
      <c r="AF2351" s="5"/>
      <c r="AG2351" s="5"/>
      <c r="AH2351" s="5"/>
      <c r="AI2351" s="5"/>
      <c r="AJ2351" s="5"/>
      <c r="AK2351" s="5"/>
      <c r="AL2351" s="5"/>
      <c r="AM2351" s="5"/>
      <c r="AN2351" s="5"/>
      <c r="AO2351" s="5"/>
      <c r="AP2351" s="5"/>
      <c r="AQ2351" s="5"/>
      <c r="AR2351" s="5"/>
      <c r="AS2351" s="5"/>
      <c r="AT2351" s="5"/>
      <c r="AU2351" s="5"/>
      <c r="AV2351" s="5"/>
      <c r="AW2351" s="5"/>
      <c r="AX2351" s="5"/>
      <c r="AY2351" s="5"/>
      <c r="AZ2351" s="5"/>
      <c r="BA2351" s="5"/>
      <c r="BB2351" s="5"/>
      <c r="BC2351" s="5"/>
      <c r="BD2351" s="5"/>
      <c r="BE2351" s="5"/>
      <c r="BF2351" s="5"/>
      <c r="BG2351" s="5"/>
      <c r="BH2351" s="5"/>
    </row>
    <row r="2352" spans="1:60" ht="15" x14ac:dyDescent="0.25">
      <c r="A2352" t="s">
        <v>114</v>
      </c>
      <c r="B2352"/>
      <c r="C2352"/>
      <c r="D2352"/>
      <c r="E2352"/>
      <c r="F2352"/>
      <c r="G2352"/>
      <c r="H2352"/>
      <c r="I2352"/>
      <c r="J2352"/>
      <c r="K2352"/>
      <c r="L2352"/>
      <c r="M2352"/>
      <c r="N2352"/>
      <c r="O2352"/>
      <c r="P2352"/>
      <c r="Q2352"/>
      <c r="R2352"/>
      <c r="S2352"/>
    </row>
    <row r="2353" spans="1:60" s="2" customFormat="1" ht="15" x14ac:dyDescent="0.25">
      <c r="A2353" t="s">
        <v>12</v>
      </c>
      <c r="B2353" t="s">
        <v>25</v>
      </c>
      <c r="C2353" t="s">
        <v>1640</v>
      </c>
      <c r="D2353" t="s">
        <v>1641</v>
      </c>
      <c r="E2353" t="s">
        <v>26</v>
      </c>
      <c r="F2353" t="s">
        <v>1605</v>
      </c>
      <c r="G2353" t="s">
        <v>135</v>
      </c>
      <c r="H2353" t="s">
        <v>133</v>
      </c>
      <c r="I2353" t="s">
        <v>2219</v>
      </c>
      <c r="J2353" t="s">
        <v>124</v>
      </c>
      <c r="K2353" t="s">
        <v>754</v>
      </c>
      <c r="L2353">
        <v>0</v>
      </c>
      <c r="M2353">
        <v>5114</v>
      </c>
      <c r="N2353" t="s">
        <v>11</v>
      </c>
      <c r="O2353">
        <v>1</v>
      </c>
      <c r="P2353">
        <v>528000</v>
      </c>
      <c r="Q2353">
        <f>O2353*P2353</f>
        <v>528000</v>
      </c>
      <c r="R2353">
        <f>Q2353*1.12</f>
        <v>591360</v>
      </c>
      <c r="S2353"/>
      <c r="T2353" s="5"/>
      <c r="U2353" s="5"/>
      <c r="V2353" s="5"/>
      <c r="W2353" s="5"/>
      <c r="X2353" s="5"/>
      <c r="Y2353" s="5"/>
      <c r="Z2353" s="5"/>
      <c r="AA2353" s="5"/>
      <c r="AB2353" s="5"/>
      <c r="AC2353" s="5"/>
      <c r="AD2353" s="5"/>
      <c r="AE2353" s="5"/>
      <c r="AF2353" s="5"/>
      <c r="AG2353" s="5"/>
      <c r="AH2353" s="5"/>
      <c r="AI2353" s="5"/>
      <c r="AJ2353" s="5"/>
      <c r="AK2353" s="5"/>
      <c r="AL2353" s="5"/>
      <c r="AM2353" s="5"/>
      <c r="AN2353" s="5"/>
      <c r="AO2353" s="5"/>
      <c r="AP2353" s="5"/>
      <c r="AQ2353" s="5"/>
      <c r="AR2353" s="5"/>
      <c r="AS2353" s="5"/>
      <c r="AT2353" s="5"/>
      <c r="AU2353" s="5"/>
      <c r="AV2353" s="5"/>
      <c r="AW2353" s="5"/>
      <c r="AX2353" s="5"/>
      <c r="AY2353" s="5"/>
      <c r="AZ2353" s="5"/>
      <c r="BA2353" s="5"/>
      <c r="BB2353" s="5"/>
      <c r="BC2353" s="5"/>
      <c r="BD2353" s="5"/>
      <c r="BE2353" s="5"/>
      <c r="BF2353" s="5"/>
      <c r="BG2353" s="5"/>
      <c r="BH2353" s="5"/>
    </row>
    <row r="2354" spans="1:60" s="2" customFormat="1" ht="15" x14ac:dyDescent="0.25">
      <c r="A2354" t="s">
        <v>24</v>
      </c>
      <c r="B2354" t="s">
        <v>25</v>
      </c>
      <c r="C2354" t="s">
        <v>1640</v>
      </c>
      <c r="D2354" t="s">
        <v>1641</v>
      </c>
      <c r="E2354" t="s">
        <v>26</v>
      </c>
      <c r="F2354" t="s">
        <v>1605</v>
      </c>
      <c r="G2354" t="s">
        <v>135</v>
      </c>
      <c r="H2354" t="s">
        <v>133</v>
      </c>
      <c r="I2354" t="s">
        <v>2819</v>
      </c>
      <c r="J2354" t="s">
        <v>124</v>
      </c>
      <c r="K2354" t="s">
        <v>754</v>
      </c>
      <c r="L2354">
        <v>0</v>
      </c>
      <c r="M2354">
        <v>5114</v>
      </c>
      <c r="N2354" t="s">
        <v>11</v>
      </c>
      <c r="O2354">
        <v>1</v>
      </c>
      <c r="P2354">
        <v>528000</v>
      </c>
      <c r="Q2354">
        <f>O2354*P2354</f>
        <v>528000</v>
      </c>
      <c r="R2354">
        <f>Q2354*1.12</f>
        <v>591360</v>
      </c>
      <c r="S2354"/>
      <c r="T2354" s="5"/>
      <c r="U2354" s="5"/>
      <c r="V2354" s="5"/>
      <c r="W2354" s="5"/>
      <c r="X2354" s="5"/>
      <c r="Y2354" s="5"/>
      <c r="Z2354" s="5"/>
      <c r="AA2354" s="5"/>
      <c r="AB2354" s="5"/>
      <c r="AC2354" s="5"/>
      <c r="AD2354" s="5"/>
      <c r="AE2354" s="5"/>
      <c r="AF2354" s="5"/>
      <c r="AG2354" s="5"/>
      <c r="AH2354" s="5"/>
      <c r="AI2354" s="5"/>
      <c r="AJ2354" s="5"/>
      <c r="AK2354" s="5"/>
      <c r="AL2354" s="5"/>
      <c r="AM2354" s="5"/>
      <c r="AN2354" s="5"/>
      <c r="AO2354" s="5"/>
      <c r="AP2354" s="5"/>
      <c r="AQ2354" s="5"/>
      <c r="AR2354" s="5"/>
      <c r="AS2354" s="5"/>
      <c r="AT2354" s="5"/>
      <c r="AU2354" s="5"/>
      <c r="AV2354" s="5"/>
      <c r="AW2354" s="5"/>
      <c r="AX2354" s="5"/>
      <c r="AY2354" s="5"/>
      <c r="AZ2354" s="5"/>
      <c r="BA2354" s="5"/>
      <c r="BB2354" s="5"/>
      <c r="BC2354" s="5"/>
      <c r="BD2354" s="5"/>
      <c r="BE2354" s="5"/>
      <c r="BF2354" s="5"/>
      <c r="BG2354" s="5"/>
      <c r="BH2354" s="5"/>
    </row>
    <row r="2355" spans="1:60" s="2" customFormat="1" ht="15" x14ac:dyDescent="0.25">
      <c r="A2355" t="s">
        <v>2278</v>
      </c>
      <c r="B2355" t="s">
        <v>25</v>
      </c>
      <c r="C2355" t="s">
        <v>1640</v>
      </c>
      <c r="D2355" t="s">
        <v>1641</v>
      </c>
      <c r="E2355" t="s">
        <v>26</v>
      </c>
      <c r="F2355" t="s">
        <v>1605</v>
      </c>
      <c r="G2355" t="s">
        <v>135</v>
      </c>
      <c r="H2355" t="s">
        <v>125</v>
      </c>
      <c r="I2355" t="s">
        <v>2205</v>
      </c>
      <c r="J2355" t="s">
        <v>124</v>
      </c>
      <c r="K2355" t="s">
        <v>754</v>
      </c>
      <c r="L2355">
        <v>0</v>
      </c>
      <c r="M2355">
        <v>5114</v>
      </c>
      <c r="N2355" t="s">
        <v>11</v>
      </c>
      <c r="O2355">
        <v>1</v>
      </c>
      <c r="P2355">
        <v>586080</v>
      </c>
      <c r="Q2355">
        <f>O2355*P2355</f>
        <v>586080</v>
      </c>
      <c r="R2355">
        <f>Q2355*1.12</f>
        <v>656409.60000000009</v>
      </c>
      <c r="S2355"/>
      <c r="T2355" s="5"/>
      <c r="U2355" s="5"/>
      <c r="V2355" s="5"/>
      <c r="W2355" s="5"/>
      <c r="X2355" s="5"/>
      <c r="Y2355" s="5"/>
      <c r="Z2355" s="5"/>
      <c r="AA2355" s="5"/>
      <c r="AB2355" s="5"/>
      <c r="AC2355" s="5"/>
      <c r="AD2355" s="5"/>
      <c r="AE2355" s="5"/>
      <c r="AF2355" s="5"/>
      <c r="AG2355" s="5"/>
      <c r="AH2355" s="5"/>
      <c r="AI2355" s="5"/>
      <c r="AJ2355" s="5"/>
      <c r="AK2355" s="5"/>
      <c r="AL2355" s="5"/>
      <c r="AM2355" s="5"/>
      <c r="AN2355" s="5"/>
      <c r="AO2355" s="5"/>
      <c r="AP2355" s="5"/>
      <c r="AQ2355" s="5"/>
      <c r="AR2355" s="5"/>
      <c r="AS2355" s="5"/>
      <c r="AT2355" s="5"/>
      <c r="AU2355" s="5"/>
      <c r="AV2355" s="5"/>
      <c r="AW2355" s="5"/>
      <c r="AX2355" s="5"/>
      <c r="AY2355" s="5"/>
      <c r="AZ2355" s="5"/>
      <c r="BA2355" s="5"/>
      <c r="BB2355" s="5"/>
      <c r="BC2355" s="5"/>
      <c r="BD2355" s="5"/>
      <c r="BE2355" s="5"/>
      <c r="BF2355" s="5"/>
      <c r="BG2355" s="5"/>
      <c r="BH2355" s="5"/>
    </row>
    <row r="2356" spans="1:60" s="2" customFormat="1" ht="15" x14ac:dyDescent="0.25">
      <c r="A2356" t="s">
        <v>329</v>
      </c>
      <c r="B2356" t="s">
        <v>25</v>
      </c>
      <c r="C2356" t="s">
        <v>1640</v>
      </c>
      <c r="D2356" t="s">
        <v>1641</v>
      </c>
      <c r="E2356" t="s">
        <v>26</v>
      </c>
      <c r="F2356" t="s">
        <v>1605</v>
      </c>
      <c r="G2356" t="s">
        <v>135</v>
      </c>
      <c r="H2356" t="s">
        <v>128</v>
      </c>
      <c r="I2356" t="s">
        <v>2817</v>
      </c>
      <c r="J2356" t="s">
        <v>124</v>
      </c>
      <c r="K2356" t="s">
        <v>754</v>
      </c>
      <c r="L2356">
        <v>0</v>
      </c>
      <c r="M2356">
        <v>5114</v>
      </c>
      <c r="N2356" t="s">
        <v>11</v>
      </c>
      <c r="O2356">
        <v>1</v>
      </c>
      <c r="P2356">
        <v>396000</v>
      </c>
      <c r="Q2356">
        <f t="shared" ref="Q2356:Q2392" si="107">O2356*P2356</f>
        <v>396000</v>
      </c>
      <c r="R2356">
        <f t="shared" ref="R2356:R2392" si="108">Q2356*1.12</f>
        <v>443520.00000000006</v>
      </c>
      <c r="S2356"/>
      <c r="T2356" s="5"/>
      <c r="U2356" s="5"/>
      <c r="V2356" s="5"/>
      <c r="W2356" s="5"/>
      <c r="X2356" s="5"/>
      <c r="Y2356" s="5"/>
      <c r="Z2356" s="5"/>
      <c r="AA2356" s="5"/>
      <c r="AB2356" s="5"/>
      <c r="AC2356" s="5"/>
      <c r="AD2356" s="5"/>
      <c r="AE2356" s="5"/>
      <c r="AF2356" s="5"/>
      <c r="AG2356" s="5"/>
      <c r="AH2356" s="5"/>
      <c r="AI2356" s="5"/>
      <c r="AJ2356" s="5"/>
      <c r="AK2356" s="5"/>
      <c r="AL2356" s="5"/>
      <c r="AM2356" s="5"/>
      <c r="AN2356" s="5"/>
      <c r="AO2356" s="5"/>
      <c r="AP2356" s="5"/>
      <c r="AQ2356" s="5"/>
      <c r="AR2356" s="5"/>
      <c r="AS2356" s="5"/>
      <c r="AT2356" s="5"/>
      <c r="AU2356" s="5"/>
      <c r="AV2356" s="5"/>
      <c r="AW2356" s="5"/>
      <c r="AX2356" s="5"/>
      <c r="AY2356" s="5"/>
      <c r="AZ2356" s="5"/>
      <c r="BA2356" s="5"/>
      <c r="BB2356" s="5"/>
      <c r="BC2356" s="5"/>
      <c r="BD2356" s="5"/>
      <c r="BE2356" s="5"/>
      <c r="BF2356" s="5"/>
      <c r="BG2356" s="5"/>
      <c r="BH2356" s="5"/>
    </row>
    <row r="2357" spans="1:60" s="2" customFormat="1" ht="15" x14ac:dyDescent="0.25">
      <c r="A2357" t="s">
        <v>2279</v>
      </c>
      <c r="B2357" t="s">
        <v>25</v>
      </c>
      <c r="C2357" t="s">
        <v>1640</v>
      </c>
      <c r="D2357" t="s">
        <v>1641</v>
      </c>
      <c r="E2357" t="s">
        <v>26</v>
      </c>
      <c r="F2357" t="s">
        <v>1605</v>
      </c>
      <c r="G2357" t="s">
        <v>135</v>
      </c>
      <c r="H2357" t="s">
        <v>128</v>
      </c>
      <c r="I2357" t="s">
        <v>614</v>
      </c>
      <c r="J2357" t="s">
        <v>124</v>
      </c>
      <c r="K2357" t="s">
        <v>754</v>
      </c>
      <c r="L2357">
        <v>0</v>
      </c>
      <c r="M2357">
        <v>5114</v>
      </c>
      <c r="N2357" t="s">
        <v>11</v>
      </c>
      <c r="O2357">
        <v>1</v>
      </c>
      <c r="P2357">
        <v>396000</v>
      </c>
      <c r="Q2357">
        <f t="shared" si="107"/>
        <v>396000</v>
      </c>
      <c r="R2357">
        <f t="shared" si="108"/>
        <v>443520.00000000006</v>
      </c>
      <c r="S2357"/>
      <c r="T2357" s="5"/>
      <c r="U2357" s="5"/>
      <c r="V2357" s="5"/>
      <c r="W2357" s="5"/>
      <c r="X2357" s="5"/>
      <c r="Y2357" s="5"/>
      <c r="Z2357" s="5"/>
      <c r="AA2357" s="5"/>
      <c r="AB2357" s="5"/>
      <c r="AC2357" s="5"/>
      <c r="AD2357" s="5"/>
      <c r="AE2357" s="5"/>
      <c r="AF2357" s="5"/>
      <c r="AG2357" s="5"/>
      <c r="AH2357" s="5"/>
      <c r="AI2357" s="5"/>
      <c r="AJ2357" s="5"/>
      <c r="AK2357" s="5"/>
      <c r="AL2357" s="5"/>
      <c r="AM2357" s="5"/>
      <c r="AN2357" s="5"/>
      <c r="AO2357" s="5"/>
      <c r="AP2357" s="5"/>
      <c r="AQ2357" s="5"/>
      <c r="AR2357" s="5"/>
      <c r="AS2357" s="5"/>
      <c r="AT2357" s="5"/>
      <c r="AU2357" s="5"/>
      <c r="AV2357" s="5"/>
      <c r="AW2357" s="5"/>
      <c r="AX2357" s="5"/>
      <c r="AY2357" s="5"/>
      <c r="AZ2357" s="5"/>
      <c r="BA2357" s="5"/>
      <c r="BB2357" s="5"/>
      <c r="BC2357" s="5"/>
      <c r="BD2357" s="5"/>
      <c r="BE2357" s="5"/>
      <c r="BF2357" s="5"/>
      <c r="BG2357" s="5"/>
      <c r="BH2357" s="5"/>
    </row>
    <row r="2358" spans="1:60" s="2" customFormat="1" ht="15" x14ac:dyDescent="0.25">
      <c r="A2358" t="s">
        <v>2280</v>
      </c>
      <c r="B2358" t="s">
        <v>25</v>
      </c>
      <c r="C2358" t="s">
        <v>1640</v>
      </c>
      <c r="D2358" t="s">
        <v>1641</v>
      </c>
      <c r="E2358" t="s">
        <v>26</v>
      </c>
      <c r="F2358" t="s">
        <v>1605</v>
      </c>
      <c r="G2358" t="s">
        <v>135</v>
      </c>
      <c r="H2358" t="s">
        <v>128</v>
      </c>
      <c r="I2358" t="s">
        <v>2816</v>
      </c>
      <c r="J2358" t="s">
        <v>124</v>
      </c>
      <c r="K2358" t="s">
        <v>754</v>
      </c>
      <c r="L2358">
        <v>0</v>
      </c>
      <c r="M2358">
        <v>5114</v>
      </c>
      <c r="N2358" t="s">
        <v>11</v>
      </c>
      <c r="O2358">
        <v>1</v>
      </c>
      <c r="P2358">
        <v>264000</v>
      </c>
      <c r="Q2358">
        <f t="shared" si="107"/>
        <v>264000</v>
      </c>
      <c r="R2358">
        <f t="shared" si="108"/>
        <v>295680</v>
      </c>
      <c r="S2358"/>
      <c r="T2358" s="5"/>
      <c r="U2358" s="5"/>
      <c r="V2358" s="5"/>
      <c r="W2358" s="5"/>
      <c r="X2358" s="5"/>
      <c r="Y2358" s="5"/>
      <c r="Z2358" s="5"/>
      <c r="AA2358" s="5"/>
      <c r="AB2358" s="5"/>
      <c r="AC2358" s="5"/>
      <c r="AD2358" s="5"/>
      <c r="AE2358" s="5"/>
      <c r="AF2358" s="5"/>
      <c r="AG2358" s="5"/>
      <c r="AH2358" s="5"/>
      <c r="AI2358" s="5"/>
      <c r="AJ2358" s="5"/>
      <c r="AK2358" s="5"/>
      <c r="AL2358" s="5"/>
      <c r="AM2358" s="5"/>
      <c r="AN2358" s="5"/>
      <c r="AO2358" s="5"/>
      <c r="AP2358" s="5"/>
      <c r="AQ2358" s="5"/>
      <c r="AR2358" s="5"/>
      <c r="AS2358" s="5"/>
      <c r="AT2358" s="5"/>
      <c r="AU2358" s="5"/>
      <c r="AV2358" s="5"/>
      <c r="AW2358" s="5"/>
      <c r="AX2358" s="5"/>
      <c r="AY2358" s="5"/>
      <c r="AZ2358" s="5"/>
      <c r="BA2358" s="5"/>
      <c r="BB2358" s="5"/>
      <c r="BC2358" s="5"/>
      <c r="BD2358" s="5"/>
      <c r="BE2358" s="5"/>
      <c r="BF2358" s="5"/>
      <c r="BG2358" s="5"/>
      <c r="BH2358" s="5"/>
    </row>
    <row r="2359" spans="1:60" s="2" customFormat="1" ht="15" x14ac:dyDescent="0.25">
      <c r="A2359" t="s">
        <v>330</v>
      </c>
      <c r="B2359" t="s">
        <v>25</v>
      </c>
      <c r="C2359" t="s">
        <v>1640</v>
      </c>
      <c r="D2359" t="s">
        <v>1641</v>
      </c>
      <c r="E2359" t="s">
        <v>26</v>
      </c>
      <c r="F2359" t="s">
        <v>1605</v>
      </c>
      <c r="G2359" t="s">
        <v>135</v>
      </c>
      <c r="H2359" t="s">
        <v>128</v>
      </c>
      <c r="I2359" t="s">
        <v>2210</v>
      </c>
      <c r="J2359" t="s">
        <v>124</v>
      </c>
      <c r="K2359" t="s">
        <v>754</v>
      </c>
      <c r="L2359">
        <v>0</v>
      </c>
      <c r="M2359">
        <v>5114</v>
      </c>
      <c r="N2359" t="s">
        <v>11</v>
      </c>
      <c r="O2359">
        <v>1</v>
      </c>
      <c r="P2359">
        <v>528000</v>
      </c>
      <c r="Q2359">
        <f t="shared" si="107"/>
        <v>528000</v>
      </c>
      <c r="R2359">
        <f t="shared" si="108"/>
        <v>591360</v>
      </c>
      <c r="S2359"/>
      <c r="T2359" s="5"/>
      <c r="U2359" s="5"/>
      <c r="V2359" s="5"/>
      <c r="W2359" s="5"/>
      <c r="X2359" s="5"/>
      <c r="Y2359" s="5"/>
      <c r="Z2359" s="5"/>
      <c r="AA2359" s="5"/>
      <c r="AB2359" s="5"/>
      <c r="AC2359" s="5"/>
      <c r="AD2359" s="5"/>
      <c r="AE2359" s="5"/>
      <c r="AF2359" s="5"/>
      <c r="AG2359" s="5"/>
      <c r="AH2359" s="5"/>
      <c r="AI2359" s="5"/>
      <c r="AJ2359" s="5"/>
      <c r="AK2359" s="5"/>
      <c r="AL2359" s="5"/>
      <c r="AM2359" s="5"/>
      <c r="AN2359" s="5"/>
      <c r="AO2359" s="5"/>
      <c r="AP2359" s="5"/>
      <c r="AQ2359" s="5"/>
      <c r="AR2359" s="5"/>
      <c r="AS2359" s="5"/>
      <c r="AT2359" s="5"/>
      <c r="AU2359" s="5"/>
      <c r="AV2359" s="5"/>
      <c r="AW2359" s="5"/>
      <c r="AX2359" s="5"/>
      <c r="AY2359" s="5"/>
      <c r="AZ2359" s="5"/>
      <c r="BA2359" s="5"/>
      <c r="BB2359" s="5"/>
      <c r="BC2359" s="5"/>
      <c r="BD2359" s="5"/>
      <c r="BE2359" s="5"/>
      <c r="BF2359" s="5"/>
      <c r="BG2359" s="5"/>
      <c r="BH2359" s="5"/>
    </row>
    <row r="2360" spans="1:60" s="2" customFormat="1" ht="15" x14ac:dyDescent="0.25">
      <c r="A2360" t="s">
        <v>331</v>
      </c>
      <c r="B2360" t="s">
        <v>25</v>
      </c>
      <c r="C2360" t="s">
        <v>1640</v>
      </c>
      <c r="D2360" t="s">
        <v>1641</v>
      </c>
      <c r="E2360" t="s">
        <v>26</v>
      </c>
      <c r="F2360" t="s">
        <v>1605</v>
      </c>
      <c r="G2360" t="s">
        <v>135</v>
      </c>
      <c r="H2360" t="s">
        <v>129</v>
      </c>
      <c r="I2360" t="s">
        <v>881</v>
      </c>
      <c r="J2360" t="s">
        <v>124</v>
      </c>
      <c r="K2360" t="s">
        <v>754</v>
      </c>
      <c r="L2360">
        <v>0</v>
      </c>
      <c r="M2360">
        <v>5114</v>
      </c>
      <c r="N2360" t="s">
        <v>11</v>
      </c>
      <c r="O2360">
        <v>1</v>
      </c>
      <c r="P2360">
        <v>132000</v>
      </c>
      <c r="Q2360">
        <f t="shared" si="107"/>
        <v>132000</v>
      </c>
      <c r="R2360">
        <f t="shared" si="108"/>
        <v>147840</v>
      </c>
      <c r="S2360"/>
      <c r="T2360" s="5"/>
      <c r="U2360" s="5"/>
      <c r="V2360" s="5"/>
      <c r="W2360" s="5"/>
      <c r="X2360" s="5"/>
      <c r="Y2360" s="5"/>
      <c r="Z2360" s="5"/>
      <c r="AA2360" s="5"/>
      <c r="AB2360" s="5"/>
      <c r="AC2360" s="5"/>
      <c r="AD2360" s="5"/>
      <c r="AE2360" s="5"/>
      <c r="AF2360" s="5"/>
      <c r="AG2360" s="5"/>
      <c r="AH2360" s="5"/>
      <c r="AI2360" s="5"/>
      <c r="AJ2360" s="5"/>
      <c r="AK2360" s="5"/>
      <c r="AL2360" s="5"/>
      <c r="AM2360" s="5"/>
      <c r="AN2360" s="5"/>
      <c r="AO2360" s="5"/>
      <c r="AP2360" s="5"/>
      <c r="AQ2360" s="5"/>
      <c r="AR2360" s="5"/>
      <c r="AS2360" s="5"/>
      <c r="AT2360" s="5"/>
      <c r="AU2360" s="5"/>
      <c r="AV2360" s="5"/>
      <c r="AW2360" s="5"/>
      <c r="AX2360" s="5"/>
      <c r="AY2360" s="5"/>
      <c r="AZ2360" s="5"/>
      <c r="BA2360" s="5"/>
      <c r="BB2360" s="5"/>
      <c r="BC2360" s="5"/>
      <c r="BD2360" s="5"/>
      <c r="BE2360" s="5"/>
      <c r="BF2360" s="5"/>
      <c r="BG2360" s="5"/>
      <c r="BH2360" s="5"/>
    </row>
    <row r="2361" spans="1:60" s="2" customFormat="1" ht="15" x14ac:dyDescent="0.25">
      <c r="A2361" t="s">
        <v>332</v>
      </c>
      <c r="B2361" t="s">
        <v>25</v>
      </c>
      <c r="C2361" t="s">
        <v>1640</v>
      </c>
      <c r="D2361" t="s">
        <v>1641</v>
      </c>
      <c r="E2361" t="s">
        <v>26</v>
      </c>
      <c r="F2361" t="s">
        <v>1605</v>
      </c>
      <c r="G2361" t="s">
        <v>135</v>
      </c>
      <c r="H2361" t="s">
        <v>129</v>
      </c>
      <c r="I2361" t="s">
        <v>2680</v>
      </c>
      <c r="J2361" t="s">
        <v>124</v>
      </c>
      <c r="K2361" t="s">
        <v>754</v>
      </c>
      <c r="L2361">
        <v>0</v>
      </c>
      <c r="M2361">
        <v>5114</v>
      </c>
      <c r="N2361" t="s">
        <v>11</v>
      </c>
      <c r="O2361">
        <v>1</v>
      </c>
      <c r="P2361">
        <v>660000</v>
      </c>
      <c r="Q2361">
        <f t="shared" si="107"/>
        <v>660000</v>
      </c>
      <c r="R2361">
        <f t="shared" si="108"/>
        <v>739200.00000000012</v>
      </c>
      <c r="S2361"/>
      <c r="T2361" s="5"/>
      <c r="U2361" s="5"/>
      <c r="V2361" s="5"/>
      <c r="W2361" s="5"/>
      <c r="X2361" s="5"/>
      <c r="Y2361" s="5"/>
      <c r="Z2361" s="5"/>
      <c r="AA2361" s="5"/>
      <c r="AB2361" s="5"/>
      <c r="AC2361" s="5"/>
      <c r="AD2361" s="5"/>
      <c r="AE2361" s="5"/>
      <c r="AF2361" s="5"/>
      <c r="AG2361" s="5"/>
      <c r="AH2361" s="5"/>
      <c r="AI2361" s="5"/>
      <c r="AJ2361" s="5"/>
      <c r="AK2361" s="5"/>
      <c r="AL2361" s="5"/>
      <c r="AM2361" s="5"/>
      <c r="AN2361" s="5"/>
      <c r="AO2361" s="5"/>
      <c r="AP2361" s="5"/>
      <c r="AQ2361" s="5"/>
      <c r="AR2361" s="5"/>
      <c r="AS2361" s="5"/>
      <c r="AT2361" s="5"/>
      <c r="AU2361" s="5"/>
      <c r="AV2361" s="5"/>
      <c r="AW2361" s="5"/>
      <c r="AX2361" s="5"/>
      <c r="AY2361" s="5"/>
      <c r="AZ2361" s="5"/>
      <c r="BA2361" s="5"/>
      <c r="BB2361" s="5"/>
      <c r="BC2361" s="5"/>
      <c r="BD2361" s="5"/>
      <c r="BE2361" s="5"/>
      <c r="BF2361" s="5"/>
      <c r="BG2361" s="5"/>
      <c r="BH2361" s="5"/>
    </row>
    <row r="2362" spans="1:60" s="2" customFormat="1" ht="15" x14ac:dyDescent="0.25">
      <c r="A2362" t="s">
        <v>333</v>
      </c>
      <c r="B2362" t="s">
        <v>25</v>
      </c>
      <c r="C2362" t="s">
        <v>1640</v>
      </c>
      <c r="D2362" t="s">
        <v>1641</v>
      </c>
      <c r="E2362" t="s">
        <v>26</v>
      </c>
      <c r="F2362" t="s">
        <v>1605</v>
      </c>
      <c r="G2362" t="s">
        <v>135</v>
      </c>
      <c r="H2362" t="s">
        <v>129</v>
      </c>
      <c r="I2362" t="s">
        <v>2204</v>
      </c>
      <c r="J2362" t="s">
        <v>124</v>
      </c>
      <c r="K2362" t="s">
        <v>754</v>
      </c>
      <c r="L2362">
        <v>0</v>
      </c>
      <c r="M2362">
        <v>5114</v>
      </c>
      <c r="N2362" t="s">
        <v>11</v>
      </c>
      <c r="O2362">
        <v>1</v>
      </c>
      <c r="P2362">
        <v>396000</v>
      </c>
      <c r="Q2362">
        <f t="shared" si="107"/>
        <v>396000</v>
      </c>
      <c r="R2362">
        <f t="shared" si="108"/>
        <v>443520.00000000006</v>
      </c>
      <c r="S2362"/>
      <c r="T2362" s="5"/>
      <c r="U2362" s="5"/>
      <c r="V2362" s="5"/>
      <c r="W2362" s="5"/>
      <c r="X2362" s="5"/>
      <c r="Y2362" s="5"/>
      <c r="Z2362" s="5"/>
      <c r="AA2362" s="5"/>
      <c r="AB2362" s="5"/>
      <c r="AC2362" s="5"/>
      <c r="AD2362" s="5"/>
      <c r="AE2362" s="5"/>
      <c r="AF2362" s="5"/>
      <c r="AG2362" s="5"/>
      <c r="AH2362" s="5"/>
      <c r="AI2362" s="5"/>
      <c r="AJ2362" s="5"/>
      <c r="AK2362" s="5"/>
      <c r="AL2362" s="5"/>
      <c r="AM2362" s="5"/>
      <c r="AN2362" s="5"/>
      <c r="AO2362" s="5"/>
      <c r="AP2362" s="5"/>
      <c r="AQ2362" s="5"/>
      <c r="AR2362" s="5"/>
      <c r="AS2362" s="5"/>
      <c r="AT2362" s="5"/>
      <c r="AU2362" s="5"/>
      <c r="AV2362" s="5"/>
      <c r="AW2362" s="5"/>
      <c r="AX2362" s="5"/>
      <c r="AY2362" s="5"/>
      <c r="AZ2362" s="5"/>
      <c r="BA2362" s="5"/>
      <c r="BB2362" s="5"/>
      <c r="BC2362" s="5"/>
      <c r="BD2362" s="5"/>
      <c r="BE2362" s="5"/>
      <c r="BF2362" s="5"/>
      <c r="BG2362" s="5"/>
      <c r="BH2362" s="5"/>
    </row>
    <row r="2363" spans="1:60" s="2" customFormat="1" ht="15" x14ac:dyDescent="0.25">
      <c r="A2363" t="s">
        <v>334</v>
      </c>
      <c r="B2363" t="s">
        <v>25</v>
      </c>
      <c r="C2363" t="s">
        <v>1640</v>
      </c>
      <c r="D2363" t="s">
        <v>1641</v>
      </c>
      <c r="E2363" t="s">
        <v>26</v>
      </c>
      <c r="F2363" t="s">
        <v>1605</v>
      </c>
      <c r="G2363" t="s">
        <v>135</v>
      </c>
      <c r="H2363" t="s">
        <v>2656</v>
      </c>
      <c r="I2363" t="s">
        <v>2657</v>
      </c>
      <c r="J2363" t="s">
        <v>124</v>
      </c>
      <c r="K2363" t="s">
        <v>754</v>
      </c>
      <c r="L2363">
        <v>0</v>
      </c>
      <c r="M2363">
        <v>5114</v>
      </c>
      <c r="N2363" t="s">
        <v>11</v>
      </c>
      <c r="O2363">
        <v>1</v>
      </c>
      <c r="P2363">
        <v>264000</v>
      </c>
      <c r="Q2363">
        <f t="shared" si="107"/>
        <v>264000</v>
      </c>
      <c r="R2363">
        <f t="shared" si="108"/>
        <v>295680</v>
      </c>
      <c r="S2363"/>
      <c r="T2363" s="5"/>
      <c r="U2363" s="5"/>
      <c r="V2363" s="5"/>
      <c r="W2363" s="5"/>
      <c r="X2363" s="5"/>
      <c r="Y2363" s="5"/>
      <c r="Z2363" s="5"/>
      <c r="AA2363" s="5"/>
      <c r="AB2363" s="5"/>
      <c r="AC2363" s="5"/>
      <c r="AD2363" s="5"/>
      <c r="AE2363" s="5"/>
      <c r="AF2363" s="5"/>
      <c r="AG2363" s="5"/>
      <c r="AH2363" s="5"/>
      <c r="AI2363" s="5"/>
      <c r="AJ2363" s="5"/>
      <c r="AK2363" s="5"/>
      <c r="AL2363" s="5"/>
      <c r="AM2363" s="5"/>
      <c r="AN2363" s="5"/>
      <c r="AO2363" s="5"/>
      <c r="AP2363" s="5"/>
      <c r="AQ2363" s="5"/>
      <c r="AR2363" s="5"/>
      <c r="AS2363" s="5"/>
      <c r="AT2363" s="5"/>
      <c r="AU2363" s="5"/>
      <c r="AV2363" s="5"/>
      <c r="AW2363" s="5"/>
      <c r="AX2363" s="5"/>
      <c r="AY2363" s="5"/>
      <c r="AZ2363" s="5"/>
      <c r="BA2363" s="5"/>
      <c r="BB2363" s="5"/>
      <c r="BC2363" s="5"/>
      <c r="BD2363" s="5"/>
      <c r="BE2363" s="5"/>
      <c r="BF2363" s="5"/>
      <c r="BG2363" s="5"/>
      <c r="BH2363" s="5"/>
    </row>
    <row r="2364" spans="1:60" s="2" customFormat="1" ht="15" x14ac:dyDescent="0.25">
      <c r="A2364" t="s">
        <v>335</v>
      </c>
      <c r="B2364" t="s">
        <v>25</v>
      </c>
      <c r="C2364" t="s">
        <v>1640</v>
      </c>
      <c r="D2364" t="s">
        <v>1641</v>
      </c>
      <c r="E2364" t="s">
        <v>26</v>
      </c>
      <c r="F2364" t="s">
        <v>1605</v>
      </c>
      <c r="G2364" t="s">
        <v>135</v>
      </c>
      <c r="H2364" t="s">
        <v>130</v>
      </c>
      <c r="I2364" t="s">
        <v>2808</v>
      </c>
      <c r="J2364" t="s">
        <v>124</v>
      </c>
      <c r="K2364" t="s">
        <v>754</v>
      </c>
      <c r="L2364">
        <v>0</v>
      </c>
      <c r="M2364">
        <v>5114</v>
      </c>
      <c r="N2364" t="s">
        <v>11</v>
      </c>
      <c r="O2364">
        <v>1</v>
      </c>
      <c r="P2364">
        <v>660000</v>
      </c>
      <c r="Q2364">
        <f t="shared" si="107"/>
        <v>660000</v>
      </c>
      <c r="R2364">
        <f t="shared" si="108"/>
        <v>739200.00000000012</v>
      </c>
      <c r="S2364"/>
      <c r="T2364" s="5"/>
      <c r="U2364" s="5"/>
      <c r="V2364" s="5"/>
      <c r="W2364" s="5"/>
      <c r="X2364" s="5"/>
      <c r="Y2364" s="5"/>
      <c r="Z2364" s="5"/>
      <c r="AA2364" s="5"/>
      <c r="AB2364" s="5"/>
      <c r="AC2364" s="5"/>
      <c r="AD2364" s="5"/>
      <c r="AE2364" s="5"/>
      <c r="AF2364" s="5"/>
      <c r="AG2364" s="5"/>
      <c r="AH2364" s="5"/>
      <c r="AI2364" s="5"/>
      <c r="AJ2364" s="5"/>
      <c r="AK2364" s="5"/>
      <c r="AL2364" s="5"/>
      <c r="AM2364" s="5"/>
      <c r="AN2364" s="5"/>
      <c r="AO2364" s="5"/>
      <c r="AP2364" s="5"/>
      <c r="AQ2364" s="5"/>
      <c r="AR2364" s="5"/>
      <c r="AS2364" s="5"/>
      <c r="AT2364" s="5"/>
      <c r="AU2364" s="5"/>
      <c r="AV2364" s="5"/>
      <c r="AW2364" s="5"/>
      <c r="AX2364" s="5"/>
      <c r="AY2364" s="5"/>
      <c r="AZ2364" s="5"/>
      <c r="BA2364" s="5"/>
      <c r="BB2364" s="5"/>
      <c r="BC2364" s="5"/>
      <c r="BD2364" s="5"/>
      <c r="BE2364" s="5"/>
      <c r="BF2364" s="5"/>
      <c r="BG2364" s="5"/>
      <c r="BH2364" s="5"/>
    </row>
    <row r="2365" spans="1:60" s="2" customFormat="1" ht="15" x14ac:dyDescent="0.25">
      <c r="A2365" t="s">
        <v>336</v>
      </c>
      <c r="B2365" t="s">
        <v>25</v>
      </c>
      <c r="C2365" t="s">
        <v>1640</v>
      </c>
      <c r="D2365" t="s">
        <v>1641</v>
      </c>
      <c r="E2365" t="s">
        <v>26</v>
      </c>
      <c r="F2365" t="s">
        <v>1605</v>
      </c>
      <c r="G2365" t="s">
        <v>135</v>
      </c>
      <c r="H2365" t="s">
        <v>130</v>
      </c>
      <c r="I2365" t="s">
        <v>2809</v>
      </c>
      <c r="J2365" t="s">
        <v>124</v>
      </c>
      <c r="K2365" t="s">
        <v>754</v>
      </c>
      <c r="L2365">
        <v>0</v>
      </c>
      <c r="M2365">
        <v>5114</v>
      </c>
      <c r="N2365" t="s">
        <v>11</v>
      </c>
      <c r="O2365">
        <v>1</v>
      </c>
      <c r="P2365">
        <v>528000</v>
      </c>
      <c r="Q2365">
        <f t="shared" si="107"/>
        <v>528000</v>
      </c>
      <c r="R2365">
        <f t="shared" si="108"/>
        <v>591360</v>
      </c>
      <c r="S2365"/>
      <c r="T2365" s="5"/>
      <c r="U2365" s="5"/>
      <c r="V2365" s="5"/>
      <c r="W2365" s="5"/>
      <c r="X2365" s="5"/>
      <c r="Y2365" s="5"/>
      <c r="Z2365" s="5"/>
      <c r="AA2365" s="5"/>
      <c r="AB2365" s="5"/>
      <c r="AC2365" s="5"/>
      <c r="AD2365" s="5"/>
      <c r="AE2365" s="5"/>
      <c r="AF2365" s="5"/>
      <c r="AG2365" s="5"/>
      <c r="AH2365" s="5"/>
      <c r="AI2365" s="5"/>
      <c r="AJ2365" s="5"/>
      <c r="AK2365" s="5"/>
      <c r="AL2365" s="5"/>
      <c r="AM2365" s="5"/>
      <c r="AN2365" s="5"/>
      <c r="AO2365" s="5"/>
      <c r="AP2365" s="5"/>
      <c r="AQ2365" s="5"/>
      <c r="AR2365" s="5"/>
      <c r="AS2365" s="5"/>
      <c r="AT2365" s="5"/>
      <c r="AU2365" s="5"/>
      <c r="AV2365" s="5"/>
      <c r="AW2365" s="5"/>
      <c r="AX2365" s="5"/>
      <c r="AY2365" s="5"/>
      <c r="AZ2365" s="5"/>
      <c r="BA2365" s="5"/>
      <c r="BB2365" s="5"/>
      <c r="BC2365" s="5"/>
      <c r="BD2365" s="5"/>
      <c r="BE2365" s="5"/>
      <c r="BF2365" s="5"/>
      <c r="BG2365" s="5"/>
      <c r="BH2365" s="5"/>
    </row>
    <row r="2366" spans="1:60" s="2" customFormat="1" ht="15" x14ac:dyDescent="0.25">
      <c r="A2366" t="s">
        <v>337</v>
      </c>
      <c r="B2366" t="s">
        <v>25</v>
      </c>
      <c r="C2366" t="s">
        <v>1640</v>
      </c>
      <c r="D2366" t="s">
        <v>1641</v>
      </c>
      <c r="E2366" t="s">
        <v>26</v>
      </c>
      <c r="F2366" t="s">
        <v>1605</v>
      </c>
      <c r="G2366" t="s">
        <v>135</v>
      </c>
      <c r="H2366" t="s">
        <v>125</v>
      </c>
      <c r="I2366" t="s">
        <v>2806</v>
      </c>
      <c r="J2366" t="s">
        <v>124</v>
      </c>
      <c r="K2366" t="s">
        <v>754</v>
      </c>
      <c r="L2366">
        <v>0</v>
      </c>
      <c r="M2366">
        <v>5114</v>
      </c>
      <c r="N2366" t="s">
        <v>11</v>
      </c>
      <c r="O2366">
        <v>1</v>
      </c>
      <c r="P2366">
        <v>132000</v>
      </c>
      <c r="Q2366">
        <f t="shared" si="107"/>
        <v>132000</v>
      </c>
      <c r="R2366">
        <f t="shared" si="108"/>
        <v>147840</v>
      </c>
      <c r="S2366"/>
      <c r="T2366" s="5"/>
      <c r="U2366" s="5"/>
      <c r="V2366" s="5"/>
      <c r="W2366" s="5"/>
      <c r="X2366" s="5"/>
      <c r="Y2366" s="5"/>
      <c r="Z2366" s="5"/>
      <c r="AA2366" s="5"/>
      <c r="AB2366" s="5"/>
      <c r="AC2366" s="5"/>
      <c r="AD2366" s="5"/>
      <c r="AE2366" s="5"/>
      <c r="AF2366" s="5"/>
      <c r="AG2366" s="5"/>
      <c r="AH2366" s="5"/>
      <c r="AI2366" s="5"/>
      <c r="AJ2366" s="5"/>
      <c r="AK2366" s="5"/>
      <c r="AL2366" s="5"/>
      <c r="AM2366" s="5"/>
      <c r="AN2366" s="5"/>
      <c r="AO2366" s="5"/>
      <c r="AP2366" s="5"/>
      <c r="AQ2366" s="5"/>
      <c r="AR2366" s="5"/>
      <c r="AS2366" s="5"/>
      <c r="AT2366" s="5"/>
      <c r="AU2366" s="5"/>
      <c r="AV2366" s="5"/>
      <c r="AW2366" s="5"/>
      <c r="AX2366" s="5"/>
      <c r="AY2366" s="5"/>
      <c r="AZ2366" s="5"/>
      <c r="BA2366" s="5"/>
      <c r="BB2366" s="5"/>
      <c r="BC2366" s="5"/>
      <c r="BD2366" s="5"/>
      <c r="BE2366" s="5"/>
      <c r="BF2366" s="5"/>
      <c r="BG2366" s="5"/>
      <c r="BH2366" s="5"/>
    </row>
    <row r="2367" spans="1:60" s="2" customFormat="1" ht="15" x14ac:dyDescent="0.25">
      <c r="A2367" t="s">
        <v>338</v>
      </c>
      <c r="B2367" t="s">
        <v>25</v>
      </c>
      <c r="C2367" t="s">
        <v>1640</v>
      </c>
      <c r="D2367" t="s">
        <v>1641</v>
      </c>
      <c r="E2367" t="s">
        <v>26</v>
      </c>
      <c r="F2367" t="s">
        <v>1605</v>
      </c>
      <c r="G2367" t="s">
        <v>135</v>
      </c>
      <c r="H2367" t="s">
        <v>125</v>
      </c>
      <c r="I2367" t="s">
        <v>2207</v>
      </c>
      <c r="J2367" t="s">
        <v>124</v>
      </c>
      <c r="K2367" t="s">
        <v>754</v>
      </c>
      <c r="L2367">
        <v>0</v>
      </c>
      <c r="M2367">
        <v>5114</v>
      </c>
      <c r="N2367" t="s">
        <v>11</v>
      </c>
      <c r="O2367">
        <v>1</v>
      </c>
      <c r="P2367">
        <v>264000</v>
      </c>
      <c r="Q2367">
        <f t="shared" si="107"/>
        <v>264000</v>
      </c>
      <c r="R2367">
        <f t="shared" si="108"/>
        <v>295680</v>
      </c>
      <c r="S2367"/>
      <c r="T2367" s="5"/>
      <c r="U2367" s="5"/>
      <c r="V2367" s="5"/>
      <c r="W2367" s="5"/>
      <c r="X2367" s="5"/>
      <c r="Y2367" s="5"/>
      <c r="Z2367" s="5"/>
      <c r="AA2367" s="5"/>
      <c r="AB2367" s="5"/>
      <c r="AC2367" s="5"/>
      <c r="AD2367" s="5"/>
      <c r="AE2367" s="5"/>
      <c r="AF2367" s="5"/>
      <c r="AG2367" s="5"/>
      <c r="AH2367" s="5"/>
      <c r="AI2367" s="5"/>
      <c r="AJ2367" s="5"/>
      <c r="AK2367" s="5"/>
      <c r="AL2367" s="5"/>
      <c r="AM2367" s="5"/>
      <c r="AN2367" s="5"/>
      <c r="AO2367" s="5"/>
      <c r="AP2367" s="5"/>
      <c r="AQ2367" s="5"/>
      <c r="AR2367" s="5"/>
      <c r="AS2367" s="5"/>
      <c r="AT2367" s="5"/>
      <c r="AU2367" s="5"/>
      <c r="AV2367" s="5"/>
      <c r="AW2367" s="5"/>
      <c r="AX2367" s="5"/>
      <c r="AY2367" s="5"/>
      <c r="AZ2367" s="5"/>
      <c r="BA2367" s="5"/>
      <c r="BB2367" s="5"/>
      <c r="BC2367" s="5"/>
      <c r="BD2367" s="5"/>
      <c r="BE2367" s="5"/>
      <c r="BF2367" s="5"/>
      <c r="BG2367" s="5"/>
      <c r="BH2367" s="5"/>
    </row>
    <row r="2368" spans="1:60" s="2" customFormat="1" ht="15" x14ac:dyDescent="0.25">
      <c r="A2368" t="s">
        <v>339</v>
      </c>
      <c r="B2368" t="s">
        <v>25</v>
      </c>
      <c r="C2368" t="s">
        <v>1640</v>
      </c>
      <c r="D2368" t="s">
        <v>1641</v>
      </c>
      <c r="E2368" t="s">
        <v>26</v>
      </c>
      <c r="F2368" t="s">
        <v>1605</v>
      </c>
      <c r="G2368" t="s">
        <v>135</v>
      </c>
      <c r="H2368" t="s">
        <v>1488</v>
      </c>
      <c r="I2368" t="s">
        <v>2209</v>
      </c>
      <c r="J2368" t="s">
        <v>124</v>
      </c>
      <c r="K2368" t="s">
        <v>754</v>
      </c>
      <c r="L2368">
        <v>0</v>
      </c>
      <c r="M2368">
        <v>5114</v>
      </c>
      <c r="N2368" t="s">
        <v>11</v>
      </c>
      <c r="O2368">
        <v>1</v>
      </c>
      <c r="P2368">
        <v>396000</v>
      </c>
      <c r="Q2368">
        <f t="shared" si="107"/>
        <v>396000</v>
      </c>
      <c r="R2368">
        <f t="shared" si="108"/>
        <v>443520.00000000006</v>
      </c>
      <c r="S2368"/>
      <c r="T2368" s="5"/>
      <c r="U2368" s="5"/>
      <c r="V2368" s="5"/>
      <c r="W2368" s="5"/>
      <c r="X2368" s="5"/>
      <c r="Y2368" s="5"/>
      <c r="Z2368" s="5"/>
      <c r="AA2368" s="5"/>
      <c r="AB2368" s="5"/>
      <c r="AC2368" s="5"/>
      <c r="AD2368" s="5"/>
      <c r="AE2368" s="5"/>
      <c r="AF2368" s="5"/>
      <c r="AG2368" s="5"/>
      <c r="AH2368" s="5"/>
      <c r="AI2368" s="5"/>
      <c r="AJ2368" s="5"/>
      <c r="AK2368" s="5"/>
      <c r="AL2368" s="5"/>
      <c r="AM2368" s="5"/>
      <c r="AN2368" s="5"/>
      <c r="AO2368" s="5"/>
      <c r="AP2368" s="5"/>
      <c r="AQ2368" s="5"/>
      <c r="AR2368" s="5"/>
      <c r="AS2368" s="5"/>
      <c r="AT2368" s="5"/>
      <c r="AU2368" s="5"/>
      <c r="AV2368" s="5"/>
      <c r="AW2368" s="5"/>
      <c r="AX2368" s="5"/>
      <c r="AY2368" s="5"/>
      <c r="AZ2368" s="5"/>
      <c r="BA2368" s="5"/>
      <c r="BB2368" s="5"/>
      <c r="BC2368" s="5"/>
      <c r="BD2368" s="5"/>
      <c r="BE2368" s="5"/>
      <c r="BF2368" s="5"/>
      <c r="BG2368" s="5"/>
      <c r="BH2368" s="5"/>
    </row>
    <row r="2369" spans="1:60" s="2" customFormat="1" ht="15" x14ac:dyDescent="0.25">
      <c r="A2369" t="s">
        <v>340</v>
      </c>
      <c r="B2369" t="s">
        <v>25</v>
      </c>
      <c r="C2369" t="s">
        <v>1640</v>
      </c>
      <c r="D2369" t="s">
        <v>1641</v>
      </c>
      <c r="E2369" t="s">
        <v>26</v>
      </c>
      <c r="F2369" t="s">
        <v>1605</v>
      </c>
      <c r="G2369" t="s">
        <v>135</v>
      </c>
      <c r="H2369" t="s">
        <v>145</v>
      </c>
      <c r="I2369" t="s">
        <v>2208</v>
      </c>
      <c r="J2369" t="s">
        <v>124</v>
      </c>
      <c r="K2369" t="s">
        <v>754</v>
      </c>
      <c r="L2369">
        <v>0</v>
      </c>
      <c r="M2369">
        <v>5114</v>
      </c>
      <c r="N2369" t="s">
        <v>11</v>
      </c>
      <c r="O2369">
        <v>1</v>
      </c>
      <c r="P2369">
        <v>396000</v>
      </c>
      <c r="Q2369">
        <f t="shared" si="107"/>
        <v>396000</v>
      </c>
      <c r="R2369">
        <f t="shared" si="108"/>
        <v>443520.00000000006</v>
      </c>
      <c r="S2369"/>
      <c r="T2369" s="5"/>
      <c r="U2369" s="5"/>
      <c r="V2369" s="5"/>
      <c r="W2369" s="5"/>
      <c r="X2369" s="5"/>
      <c r="Y2369" s="5"/>
      <c r="Z2369" s="5"/>
      <c r="AA2369" s="5"/>
      <c r="AB2369" s="5"/>
      <c r="AC2369" s="5"/>
      <c r="AD2369" s="5"/>
      <c r="AE2369" s="5"/>
      <c r="AF2369" s="5"/>
      <c r="AG2369" s="5"/>
      <c r="AH2369" s="5"/>
      <c r="AI2369" s="5"/>
      <c r="AJ2369" s="5"/>
      <c r="AK2369" s="5"/>
      <c r="AL2369" s="5"/>
      <c r="AM2369" s="5"/>
      <c r="AN2369" s="5"/>
      <c r="AO2369" s="5"/>
      <c r="AP2369" s="5"/>
      <c r="AQ2369" s="5"/>
      <c r="AR2369" s="5"/>
      <c r="AS2369" s="5"/>
      <c r="AT2369" s="5"/>
      <c r="AU2369" s="5"/>
      <c r="AV2369" s="5"/>
      <c r="AW2369" s="5"/>
      <c r="AX2369" s="5"/>
      <c r="AY2369" s="5"/>
      <c r="AZ2369" s="5"/>
      <c r="BA2369" s="5"/>
      <c r="BB2369" s="5"/>
      <c r="BC2369" s="5"/>
      <c r="BD2369" s="5"/>
      <c r="BE2369" s="5"/>
      <c r="BF2369" s="5"/>
      <c r="BG2369" s="5"/>
      <c r="BH2369" s="5"/>
    </row>
    <row r="2370" spans="1:60" s="2" customFormat="1" ht="15" x14ac:dyDescent="0.25">
      <c r="A2370" t="s">
        <v>341</v>
      </c>
      <c r="B2370" t="s">
        <v>25</v>
      </c>
      <c r="C2370" t="s">
        <v>1640</v>
      </c>
      <c r="D2370" t="s">
        <v>1641</v>
      </c>
      <c r="E2370" t="s">
        <v>26</v>
      </c>
      <c r="F2370" t="s">
        <v>1605</v>
      </c>
      <c r="G2370" t="s">
        <v>135</v>
      </c>
      <c r="H2370" t="s">
        <v>145</v>
      </c>
      <c r="I2370" t="s">
        <v>1855</v>
      </c>
      <c r="J2370" t="s">
        <v>124</v>
      </c>
      <c r="K2370" t="s">
        <v>754</v>
      </c>
      <c r="L2370">
        <v>0</v>
      </c>
      <c r="M2370">
        <v>5114</v>
      </c>
      <c r="N2370" t="s">
        <v>11</v>
      </c>
      <c r="O2370">
        <v>1</v>
      </c>
      <c r="P2370">
        <v>396000</v>
      </c>
      <c r="Q2370">
        <f t="shared" si="107"/>
        <v>396000</v>
      </c>
      <c r="R2370">
        <f t="shared" si="108"/>
        <v>443520.00000000006</v>
      </c>
      <c r="S2370"/>
      <c r="T2370" s="5"/>
      <c r="U2370" s="5"/>
      <c r="V2370" s="5"/>
      <c r="W2370" s="5"/>
      <c r="X2370" s="5"/>
      <c r="Y2370" s="5"/>
      <c r="Z2370" s="5"/>
      <c r="AA2370" s="5"/>
      <c r="AB2370" s="5"/>
      <c r="AC2370" s="5"/>
      <c r="AD2370" s="5"/>
      <c r="AE2370" s="5"/>
      <c r="AF2370" s="5"/>
      <c r="AG2370" s="5"/>
      <c r="AH2370" s="5"/>
      <c r="AI2370" s="5"/>
      <c r="AJ2370" s="5"/>
      <c r="AK2370" s="5"/>
      <c r="AL2370" s="5"/>
      <c r="AM2370" s="5"/>
      <c r="AN2370" s="5"/>
      <c r="AO2370" s="5"/>
      <c r="AP2370" s="5"/>
      <c r="AQ2370" s="5"/>
      <c r="AR2370" s="5"/>
      <c r="AS2370" s="5"/>
      <c r="AT2370" s="5"/>
      <c r="AU2370" s="5"/>
      <c r="AV2370" s="5"/>
      <c r="AW2370" s="5"/>
      <c r="AX2370" s="5"/>
      <c r="AY2370" s="5"/>
      <c r="AZ2370" s="5"/>
      <c r="BA2370" s="5"/>
      <c r="BB2370" s="5"/>
      <c r="BC2370" s="5"/>
      <c r="BD2370" s="5"/>
      <c r="BE2370" s="5"/>
      <c r="BF2370" s="5"/>
      <c r="BG2370" s="5"/>
      <c r="BH2370" s="5"/>
    </row>
    <row r="2371" spans="1:60" s="2" customFormat="1" ht="15" x14ac:dyDescent="0.25">
      <c r="A2371" t="s">
        <v>342</v>
      </c>
      <c r="B2371" t="s">
        <v>25</v>
      </c>
      <c r="C2371" t="s">
        <v>1640</v>
      </c>
      <c r="D2371" t="s">
        <v>1641</v>
      </c>
      <c r="E2371" t="s">
        <v>26</v>
      </c>
      <c r="F2371" t="s">
        <v>1605</v>
      </c>
      <c r="G2371" t="s">
        <v>135</v>
      </c>
      <c r="H2371" t="s">
        <v>145</v>
      </c>
      <c r="I2371" t="s">
        <v>882</v>
      </c>
      <c r="J2371" t="s">
        <v>124</v>
      </c>
      <c r="K2371" t="s">
        <v>754</v>
      </c>
      <c r="L2371">
        <v>0</v>
      </c>
      <c r="M2371">
        <v>5114</v>
      </c>
      <c r="N2371" t="s">
        <v>11</v>
      </c>
      <c r="O2371">
        <v>1</v>
      </c>
      <c r="P2371">
        <v>264000</v>
      </c>
      <c r="Q2371">
        <f t="shared" si="107"/>
        <v>264000</v>
      </c>
      <c r="R2371">
        <f t="shared" si="108"/>
        <v>295680</v>
      </c>
      <c r="S2371"/>
      <c r="T2371" s="5"/>
      <c r="U2371" s="5"/>
      <c r="V2371" s="5"/>
      <c r="W2371" s="5"/>
      <c r="X2371" s="5"/>
      <c r="Y2371" s="5"/>
      <c r="Z2371" s="5"/>
      <c r="AA2371" s="5"/>
      <c r="AB2371" s="5"/>
      <c r="AC2371" s="5"/>
      <c r="AD2371" s="5"/>
      <c r="AE2371" s="5"/>
      <c r="AF2371" s="5"/>
      <c r="AG2371" s="5"/>
      <c r="AH2371" s="5"/>
      <c r="AI2371" s="5"/>
      <c r="AJ2371" s="5"/>
      <c r="AK2371" s="5"/>
      <c r="AL2371" s="5"/>
      <c r="AM2371" s="5"/>
      <c r="AN2371" s="5"/>
      <c r="AO2371" s="5"/>
      <c r="AP2371" s="5"/>
      <c r="AQ2371" s="5"/>
      <c r="AR2371" s="5"/>
      <c r="AS2371" s="5"/>
      <c r="AT2371" s="5"/>
      <c r="AU2371" s="5"/>
      <c r="AV2371" s="5"/>
      <c r="AW2371" s="5"/>
      <c r="AX2371" s="5"/>
      <c r="AY2371" s="5"/>
      <c r="AZ2371" s="5"/>
      <c r="BA2371" s="5"/>
      <c r="BB2371" s="5"/>
      <c r="BC2371" s="5"/>
      <c r="BD2371" s="5"/>
      <c r="BE2371" s="5"/>
      <c r="BF2371" s="5"/>
      <c r="BG2371" s="5"/>
      <c r="BH2371" s="5"/>
    </row>
    <row r="2372" spans="1:60" s="2" customFormat="1" ht="15" x14ac:dyDescent="0.25">
      <c r="A2372" t="s">
        <v>343</v>
      </c>
      <c r="B2372" t="s">
        <v>25</v>
      </c>
      <c r="C2372" t="s">
        <v>1640</v>
      </c>
      <c r="D2372" t="s">
        <v>1641</v>
      </c>
      <c r="E2372" t="s">
        <v>26</v>
      </c>
      <c r="F2372" t="s">
        <v>1605</v>
      </c>
      <c r="G2372" t="s">
        <v>135</v>
      </c>
      <c r="H2372" t="s">
        <v>125</v>
      </c>
      <c r="I2372" t="s">
        <v>2206</v>
      </c>
      <c r="J2372" t="s">
        <v>124</v>
      </c>
      <c r="K2372" t="s">
        <v>754</v>
      </c>
      <c r="L2372">
        <v>0</v>
      </c>
      <c r="M2372">
        <v>5114</v>
      </c>
      <c r="N2372" t="s">
        <v>11</v>
      </c>
      <c r="O2372">
        <v>1</v>
      </c>
      <c r="P2372">
        <v>264000</v>
      </c>
      <c r="Q2372">
        <f t="shared" si="107"/>
        <v>264000</v>
      </c>
      <c r="R2372">
        <f t="shared" si="108"/>
        <v>295680</v>
      </c>
      <c r="S2372"/>
      <c r="T2372" s="5"/>
      <c r="U2372" s="5"/>
      <c r="V2372" s="5"/>
      <c r="W2372" s="5"/>
      <c r="X2372" s="5"/>
      <c r="Y2372" s="5"/>
      <c r="Z2372" s="5"/>
      <c r="AA2372" s="5"/>
      <c r="AB2372" s="5"/>
      <c r="AC2372" s="5"/>
      <c r="AD2372" s="5"/>
      <c r="AE2372" s="5"/>
      <c r="AF2372" s="5"/>
      <c r="AG2372" s="5"/>
      <c r="AH2372" s="5"/>
      <c r="AI2372" s="5"/>
      <c r="AJ2372" s="5"/>
      <c r="AK2372" s="5"/>
      <c r="AL2372" s="5"/>
      <c r="AM2372" s="5"/>
      <c r="AN2372" s="5"/>
      <c r="AO2372" s="5"/>
      <c r="AP2372" s="5"/>
      <c r="AQ2372" s="5"/>
      <c r="AR2372" s="5"/>
      <c r="AS2372" s="5"/>
      <c r="AT2372" s="5"/>
      <c r="AU2372" s="5"/>
      <c r="AV2372" s="5"/>
      <c r="AW2372" s="5"/>
      <c r="AX2372" s="5"/>
      <c r="AY2372" s="5"/>
      <c r="AZ2372" s="5"/>
      <c r="BA2372" s="5"/>
      <c r="BB2372" s="5"/>
      <c r="BC2372" s="5"/>
      <c r="BD2372" s="5"/>
      <c r="BE2372" s="5"/>
      <c r="BF2372" s="5"/>
      <c r="BG2372" s="5"/>
      <c r="BH2372" s="5"/>
    </row>
    <row r="2373" spans="1:60" s="2" customFormat="1" ht="15" x14ac:dyDescent="0.25">
      <c r="A2373" t="s">
        <v>344</v>
      </c>
      <c r="B2373" t="s">
        <v>25</v>
      </c>
      <c r="C2373" t="s">
        <v>1640</v>
      </c>
      <c r="D2373" t="s">
        <v>1641</v>
      </c>
      <c r="E2373" t="s">
        <v>26</v>
      </c>
      <c r="F2373" t="s">
        <v>1605</v>
      </c>
      <c r="G2373" t="s">
        <v>135</v>
      </c>
      <c r="H2373" t="s">
        <v>140</v>
      </c>
      <c r="I2373" t="s">
        <v>1639</v>
      </c>
      <c r="J2373" t="s">
        <v>124</v>
      </c>
      <c r="K2373" t="s">
        <v>754</v>
      </c>
      <c r="L2373">
        <v>0</v>
      </c>
      <c r="M2373">
        <v>5114</v>
      </c>
      <c r="N2373" t="s">
        <v>11</v>
      </c>
      <c r="O2373">
        <v>1</v>
      </c>
      <c r="P2373">
        <v>396000</v>
      </c>
      <c r="Q2373">
        <f t="shared" si="107"/>
        <v>396000</v>
      </c>
      <c r="R2373">
        <f t="shared" si="108"/>
        <v>443520.00000000006</v>
      </c>
      <c r="S2373"/>
      <c r="T2373" s="5"/>
      <c r="U2373" s="5"/>
      <c r="V2373" s="5"/>
      <c r="W2373" s="5"/>
      <c r="X2373" s="5"/>
      <c r="Y2373" s="5"/>
      <c r="Z2373" s="5"/>
      <c r="AA2373" s="5"/>
      <c r="AB2373" s="5"/>
      <c r="AC2373" s="5"/>
      <c r="AD2373" s="5"/>
      <c r="AE2373" s="5"/>
      <c r="AF2373" s="5"/>
      <c r="AG2373" s="5"/>
      <c r="AH2373" s="5"/>
      <c r="AI2373" s="5"/>
      <c r="AJ2373" s="5"/>
      <c r="AK2373" s="5"/>
      <c r="AL2373" s="5"/>
      <c r="AM2373" s="5"/>
      <c r="AN2373" s="5"/>
      <c r="AO2373" s="5"/>
      <c r="AP2373" s="5"/>
      <c r="AQ2373" s="5"/>
      <c r="AR2373" s="5"/>
      <c r="AS2373" s="5"/>
      <c r="AT2373" s="5"/>
      <c r="AU2373" s="5"/>
      <c r="AV2373" s="5"/>
      <c r="AW2373" s="5"/>
      <c r="AX2373" s="5"/>
      <c r="AY2373" s="5"/>
      <c r="AZ2373" s="5"/>
      <c r="BA2373" s="5"/>
      <c r="BB2373" s="5"/>
      <c r="BC2373" s="5"/>
      <c r="BD2373" s="5"/>
      <c r="BE2373" s="5"/>
      <c r="BF2373" s="5"/>
      <c r="BG2373" s="5"/>
      <c r="BH2373" s="5"/>
    </row>
    <row r="2374" spans="1:60" s="2" customFormat="1" ht="15" x14ac:dyDescent="0.25">
      <c r="A2374" t="s">
        <v>345</v>
      </c>
      <c r="B2374" t="s">
        <v>25</v>
      </c>
      <c r="C2374" t="s">
        <v>1640</v>
      </c>
      <c r="D2374" t="s">
        <v>1641</v>
      </c>
      <c r="E2374" t="s">
        <v>26</v>
      </c>
      <c r="F2374" t="s">
        <v>1605</v>
      </c>
      <c r="G2374" t="s">
        <v>135</v>
      </c>
      <c r="H2374" t="s">
        <v>756</v>
      </c>
      <c r="I2374" t="s">
        <v>2213</v>
      </c>
      <c r="J2374" t="s">
        <v>124</v>
      </c>
      <c r="K2374" t="s">
        <v>754</v>
      </c>
      <c r="L2374">
        <v>0</v>
      </c>
      <c r="M2374">
        <v>5114</v>
      </c>
      <c r="N2374" t="s">
        <v>11</v>
      </c>
      <c r="O2374">
        <v>1</v>
      </c>
      <c r="P2374">
        <v>396000</v>
      </c>
      <c r="Q2374">
        <f t="shared" si="107"/>
        <v>396000</v>
      </c>
      <c r="R2374">
        <f t="shared" si="108"/>
        <v>443520.00000000006</v>
      </c>
      <c r="S2374"/>
      <c r="T2374" s="5"/>
      <c r="U2374" s="5"/>
      <c r="V2374" s="5"/>
      <c r="W2374" s="5"/>
      <c r="X2374" s="5"/>
      <c r="Y2374" s="5"/>
      <c r="Z2374" s="5"/>
      <c r="AA2374" s="5"/>
      <c r="AB2374" s="5"/>
      <c r="AC2374" s="5"/>
      <c r="AD2374" s="5"/>
      <c r="AE2374" s="5"/>
      <c r="AF2374" s="5"/>
      <c r="AG2374" s="5"/>
      <c r="AH2374" s="5"/>
      <c r="AI2374" s="5"/>
      <c r="AJ2374" s="5"/>
      <c r="AK2374" s="5"/>
      <c r="AL2374" s="5"/>
      <c r="AM2374" s="5"/>
      <c r="AN2374" s="5"/>
      <c r="AO2374" s="5"/>
      <c r="AP2374" s="5"/>
      <c r="AQ2374" s="5"/>
      <c r="AR2374" s="5"/>
      <c r="AS2374" s="5"/>
      <c r="AT2374" s="5"/>
      <c r="AU2374" s="5"/>
      <c r="AV2374" s="5"/>
      <c r="AW2374" s="5"/>
      <c r="AX2374" s="5"/>
      <c r="AY2374" s="5"/>
      <c r="AZ2374" s="5"/>
      <c r="BA2374" s="5"/>
      <c r="BB2374" s="5"/>
      <c r="BC2374" s="5"/>
      <c r="BD2374" s="5"/>
      <c r="BE2374" s="5"/>
      <c r="BF2374" s="5"/>
      <c r="BG2374" s="5"/>
      <c r="BH2374" s="5"/>
    </row>
    <row r="2375" spans="1:60" s="2" customFormat="1" ht="15" x14ac:dyDescent="0.25">
      <c r="A2375" t="s">
        <v>346</v>
      </c>
      <c r="B2375" t="s">
        <v>25</v>
      </c>
      <c r="C2375" t="s">
        <v>1640</v>
      </c>
      <c r="D2375" t="s">
        <v>1641</v>
      </c>
      <c r="E2375" t="s">
        <v>26</v>
      </c>
      <c r="F2375" t="s">
        <v>1605</v>
      </c>
      <c r="G2375" t="s">
        <v>135</v>
      </c>
      <c r="H2375" t="s">
        <v>757</v>
      </c>
      <c r="I2375" t="s">
        <v>2186</v>
      </c>
      <c r="J2375" t="s">
        <v>124</v>
      </c>
      <c r="K2375" t="s">
        <v>754</v>
      </c>
      <c r="L2375">
        <v>0</v>
      </c>
      <c r="M2375">
        <v>5114</v>
      </c>
      <c r="N2375" t="s">
        <v>11</v>
      </c>
      <c r="O2375">
        <v>1</v>
      </c>
      <c r="P2375">
        <v>264000</v>
      </c>
      <c r="Q2375">
        <f t="shared" si="107"/>
        <v>264000</v>
      </c>
      <c r="R2375">
        <f t="shared" si="108"/>
        <v>295680</v>
      </c>
      <c r="S2375"/>
      <c r="T2375" s="5"/>
      <c r="U2375" s="5"/>
      <c r="V2375" s="5"/>
      <c r="W2375" s="5"/>
      <c r="X2375" s="5"/>
      <c r="Y2375" s="5"/>
      <c r="Z2375" s="5"/>
      <c r="AA2375" s="5"/>
      <c r="AB2375" s="5"/>
      <c r="AC2375" s="5"/>
      <c r="AD2375" s="5"/>
      <c r="AE2375" s="5"/>
      <c r="AF2375" s="5"/>
      <c r="AG2375" s="5"/>
      <c r="AH2375" s="5"/>
      <c r="AI2375" s="5"/>
      <c r="AJ2375" s="5"/>
      <c r="AK2375" s="5"/>
      <c r="AL2375" s="5"/>
      <c r="AM2375" s="5"/>
      <c r="AN2375" s="5"/>
      <c r="AO2375" s="5"/>
      <c r="AP2375" s="5"/>
      <c r="AQ2375" s="5"/>
      <c r="AR2375" s="5"/>
      <c r="AS2375" s="5"/>
      <c r="AT2375" s="5"/>
      <c r="AU2375" s="5"/>
      <c r="AV2375" s="5"/>
      <c r="AW2375" s="5"/>
      <c r="AX2375" s="5"/>
      <c r="AY2375" s="5"/>
      <c r="AZ2375" s="5"/>
      <c r="BA2375" s="5"/>
      <c r="BB2375" s="5"/>
      <c r="BC2375" s="5"/>
      <c r="BD2375" s="5"/>
      <c r="BE2375" s="5"/>
      <c r="BF2375" s="5"/>
      <c r="BG2375" s="5"/>
      <c r="BH2375" s="5"/>
    </row>
    <row r="2376" spans="1:60" s="2" customFormat="1" ht="15" x14ac:dyDescent="0.25">
      <c r="A2376" t="s">
        <v>347</v>
      </c>
      <c r="B2376" t="s">
        <v>25</v>
      </c>
      <c r="C2376" t="s">
        <v>1640</v>
      </c>
      <c r="D2376" t="s">
        <v>1641</v>
      </c>
      <c r="E2376" t="s">
        <v>26</v>
      </c>
      <c r="F2376" t="s">
        <v>1605</v>
      </c>
      <c r="G2376" t="s">
        <v>135</v>
      </c>
      <c r="H2376" t="s">
        <v>146</v>
      </c>
      <c r="I2376" t="s">
        <v>2820</v>
      </c>
      <c r="J2376" t="s">
        <v>124</v>
      </c>
      <c r="K2376" t="s">
        <v>754</v>
      </c>
      <c r="L2376">
        <v>0</v>
      </c>
      <c r="M2376">
        <v>5114</v>
      </c>
      <c r="N2376" t="s">
        <v>11</v>
      </c>
      <c r="O2376">
        <v>1</v>
      </c>
      <c r="P2376">
        <v>396000</v>
      </c>
      <c r="Q2376">
        <f t="shared" si="107"/>
        <v>396000</v>
      </c>
      <c r="R2376">
        <f t="shared" si="108"/>
        <v>443520.00000000006</v>
      </c>
      <c r="S2376"/>
      <c r="T2376" s="5"/>
      <c r="U2376" s="5"/>
      <c r="V2376" s="5"/>
      <c r="W2376" s="5"/>
      <c r="X2376" s="5"/>
      <c r="Y2376" s="5"/>
      <c r="Z2376" s="5"/>
      <c r="AA2376" s="5"/>
      <c r="AB2376" s="5"/>
      <c r="AC2376" s="5"/>
      <c r="AD2376" s="5"/>
      <c r="AE2376" s="5"/>
      <c r="AF2376" s="5"/>
      <c r="AG2376" s="5"/>
      <c r="AH2376" s="5"/>
      <c r="AI2376" s="5"/>
      <c r="AJ2376" s="5"/>
      <c r="AK2376" s="5"/>
      <c r="AL2376" s="5"/>
      <c r="AM2376" s="5"/>
      <c r="AN2376" s="5"/>
      <c r="AO2376" s="5"/>
      <c r="AP2376" s="5"/>
      <c r="AQ2376" s="5"/>
      <c r="AR2376" s="5"/>
      <c r="AS2376" s="5"/>
      <c r="AT2376" s="5"/>
      <c r="AU2376" s="5"/>
      <c r="AV2376" s="5"/>
      <c r="AW2376" s="5"/>
      <c r="AX2376" s="5"/>
      <c r="AY2376" s="5"/>
      <c r="AZ2376" s="5"/>
      <c r="BA2376" s="5"/>
      <c r="BB2376" s="5"/>
      <c r="BC2376" s="5"/>
      <c r="BD2376" s="5"/>
      <c r="BE2376" s="5"/>
      <c r="BF2376" s="5"/>
      <c r="BG2376" s="5"/>
      <c r="BH2376" s="5"/>
    </row>
    <row r="2377" spans="1:60" s="2" customFormat="1" ht="15" x14ac:dyDescent="0.25">
      <c r="A2377" t="s">
        <v>348</v>
      </c>
      <c r="B2377" t="s">
        <v>25</v>
      </c>
      <c r="C2377" t="s">
        <v>1640</v>
      </c>
      <c r="D2377" t="s">
        <v>1641</v>
      </c>
      <c r="E2377" t="s">
        <v>26</v>
      </c>
      <c r="F2377" t="s">
        <v>1605</v>
      </c>
      <c r="G2377" t="s">
        <v>135</v>
      </c>
      <c r="H2377" t="s">
        <v>146</v>
      </c>
      <c r="I2377" t="s">
        <v>615</v>
      </c>
      <c r="J2377" t="s">
        <v>124</v>
      </c>
      <c r="K2377" t="s">
        <v>754</v>
      </c>
      <c r="L2377">
        <v>0</v>
      </c>
      <c r="M2377">
        <v>5114</v>
      </c>
      <c r="N2377" t="s">
        <v>11</v>
      </c>
      <c r="O2377">
        <v>1</v>
      </c>
      <c r="P2377">
        <v>396000</v>
      </c>
      <c r="Q2377">
        <f t="shared" si="107"/>
        <v>396000</v>
      </c>
      <c r="R2377">
        <f t="shared" si="108"/>
        <v>443520.00000000006</v>
      </c>
      <c r="S2377"/>
      <c r="T2377" s="5"/>
      <c r="U2377" s="5"/>
      <c r="V2377" s="5"/>
      <c r="W2377" s="5"/>
      <c r="X2377" s="5"/>
      <c r="Y2377" s="5"/>
      <c r="Z2377" s="5"/>
      <c r="AA2377" s="5"/>
      <c r="AB2377" s="5"/>
      <c r="AC2377" s="5"/>
      <c r="AD2377" s="5"/>
      <c r="AE2377" s="5"/>
      <c r="AF2377" s="5"/>
      <c r="AG2377" s="5"/>
      <c r="AH2377" s="5"/>
      <c r="AI2377" s="5"/>
      <c r="AJ2377" s="5"/>
      <c r="AK2377" s="5"/>
      <c r="AL2377" s="5"/>
      <c r="AM2377" s="5"/>
      <c r="AN2377" s="5"/>
      <c r="AO2377" s="5"/>
      <c r="AP2377" s="5"/>
      <c r="AQ2377" s="5"/>
      <c r="AR2377" s="5"/>
      <c r="AS2377" s="5"/>
      <c r="AT2377" s="5"/>
      <c r="AU2377" s="5"/>
      <c r="AV2377" s="5"/>
      <c r="AW2377" s="5"/>
      <c r="AX2377" s="5"/>
      <c r="AY2377" s="5"/>
      <c r="AZ2377" s="5"/>
      <c r="BA2377" s="5"/>
      <c r="BB2377" s="5"/>
      <c r="BC2377" s="5"/>
      <c r="BD2377" s="5"/>
      <c r="BE2377" s="5"/>
      <c r="BF2377" s="5"/>
      <c r="BG2377" s="5"/>
      <c r="BH2377" s="5"/>
    </row>
    <row r="2378" spans="1:60" s="2" customFormat="1" ht="15" x14ac:dyDescent="0.25">
      <c r="A2378" t="s">
        <v>349</v>
      </c>
      <c r="B2378" t="s">
        <v>25</v>
      </c>
      <c r="C2378" t="s">
        <v>1640</v>
      </c>
      <c r="D2378" t="s">
        <v>1641</v>
      </c>
      <c r="E2378" t="s">
        <v>26</v>
      </c>
      <c r="F2378" t="s">
        <v>1605</v>
      </c>
      <c r="G2378" t="s">
        <v>135</v>
      </c>
      <c r="H2378" t="s">
        <v>613</v>
      </c>
      <c r="I2378" t="s">
        <v>2169</v>
      </c>
      <c r="J2378" t="s">
        <v>124</v>
      </c>
      <c r="K2378" t="s">
        <v>754</v>
      </c>
      <c r="L2378">
        <v>0</v>
      </c>
      <c r="M2378">
        <v>5114</v>
      </c>
      <c r="N2378" t="s">
        <v>11</v>
      </c>
      <c r="O2378">
        <v>1</v>
      </c>
      <c r="P2378">
        <v>264000</v>
      </c>
      <c r="Q2378">
        <f t="shared" si="107"/>
        <v>264000</v>
      </c>
      <c r="R2378">
        <f t="shared" si="108"/>
        <v>295680</v>
      </c>
      <c r="S2378"/>
      <c r="T2378" s="5"/>
      <c r="U2378" s="5"/>
      <c r="V2378" s="5"/>
      <c r="W2378" s="5"/>
      <c r="X2378" s="5"/>
      <c r="Y2378" s="5"/>
      <c r="Z2378" s="5"/>
      <c r="AA2378" s="5"/>
      <c r="AB2378" s="5"/>
      <c r="AC2378" s="5"/>
      <c r="AD2378" s="5"/>
      <c r="AE2378" s="5"/>
      <c r="AF2378" s="5"/>
      <c r="AG2378" s="5"/>
      <c r="AH2378" s="5"/>
      <c r="AI2378" s="5"/>
      <c r="AJ2378" s="5"/>
      <c r="AK2378" s="5"/>
      <c r="AL2378" s="5"/>
      <c r="AM2378" s="5"/>
      <c r="AN2378" s="5"/>
      <c r="AO2378" s="5"/>
      <c r="AP2378" s="5"/>
      <c r="AQ2378" s="5"/>
      <c r="AR2378" s="5"/>
      <c r="AS2378" s="5"/>
      <c r="AT2378" s="5"/>
      <c r="AU2378" s="5"/>
      <c r="AV2378" s="5"/>
      <c r="AW2378" s="5"/>
      <c r="AX2378" s="5"/>
      <c r="AY2378" s="5"/>
      <c r="AZ2378" s="5"/>
      <c r="BA2378" s="5"/>
      <c r="BB2378" s="5"/>
      <c r="BC2378" s="5"/>
      <c r="BD2378" s="5"/>
      <c r="BE2378" s="5"/>
      <c r="BF2378" s="5"/>
      <c r="BG2378" s="5"/>
      <c r="BH2378" s="5"/>
    </row>
    <row r="2379" spans="1:60" s="2" customFormat="1" ht="15" x14ac:dyDescent="0.25">
      <c r="A2379" t="s">
        <v>350</v>
      </c>
      <c r="B2379" t="s">
        <v>25</v>
      </c>
      <c r="C2379" t="s">
        <v>1640</v>
      </c>
      <c r="D2379" t="s">
        <v>1641</v>
      </c>
      <c r="E2379" t="s">
        <v>26</v>
      </c>
      <c r="F2379" t="s">
        <v>1605</v>
      </c>
      <c r="G2379" t="s">
        <v>135</v>
      </c>
      <c r="H2379" t="s">
        <v>753</v>
      </c>
      <c r="I2379" t="s">
        <v>2679</v>
      </c>
      <c r="J2379" t="s">
        <v>124</v>
      </c>
      <c r="K2379" t="s">
        <v>754</v>
      </c>
      <c r="L2379">
        <v>0</v>
      </c>
      <c r="M2379">
        <v>5114</v>
      </c>
      <c r="N2379" t="s">
        <v>11</v>
      </c>
      <c r="O2379">
        <v>1</v>
      </c>
      <c r="P2379">
        <v>396000</v>
      </c>
      <c r="Q2379">
        <f t="shared" si="107"/>
        <v>396000</v>
      </c>
      <c r="R2379">
        <f t="shared" si="108"/>
        <v>443520.00000000006</v>
      </c>
      <c r="S2379"/>
      <c r="T2379" s="5"/>
      <c r="U2379" s="5"/>
      <c r="V2379" s="5"/>
      <c r="W2379" s="5"/>
      <c r="X2379" s="5"/>
      <c r="Y2379" s="5"/>
      <c r="Z2379" s="5"/>
      <c r="AA2379" s="5"/>
      <c r="AB2379" s="5"/>
      <c r="AC2379" s="5"/>
      <c r="AD2379" s="5"/>
      <c r="AE2379" s="5"/>
      <c r="AF2379" s="5"/>
      <c r="AG2379" s="5"/>
      <c r="AH2379" s="5"/>
      <c r="AI2379" s="5"/>
      <c r="AJ2379" s="5"/>
      <c r="AK2379" s="5"/>
      <c r="AL2379" s="5"/>
      <c r="AM2379" s="5"/>
      <c r="AN2379" s="5"/>
      <c r="AO2379" s="5"/>
      <c r="AP2379" s="5"/>
      <c r="AQ2379" s="5"/>
      <c r="AR2379" s="5"/>
      <c r="AS2379" s="5"/>
      <c r="AT2379" s="5"/>
      <c r="AU2379" s="5"/>
      <c r="AV2379" s="5"/>
      <c r="AW2379" s="5"/>
      <c r="AX2379" s="5"/>
      <c r="AY2379" s="5"/>
      <c r="AZ2379" s="5"/>
      <c r="BA2379" s="5"/>
      <c r="BB2379" s="5"/>
      <c r="BC2379" s="5"/>
      <c r="BD2379" s="5"/>
      <c r="BE2379" s="5"/>
      <c r="BF2379" s="5"/>
      <c r="BG2379" s="5"/>
      <c r="BH2379" s="5"/>
    </row>
    <row r="2380" spans="1:60" s="2" customFormat="1" ht="15" x14ac:dyDescent="0.25">
      <c r="A2380" t="s">
        <v>351</v>
      </c>
      <c r="B2380" t="s">
        <v>25</v>
      </c>
      <c r="C2380" t="s">
        <v>1640</v>
      </c>
      <c r="D2380" t="s">
        <v>1641</v>
      </c>
      <c r="E2380" t="s">
        <v>26</v>
      </c>
      <c r="F2380" t="s">
        <v>1605</v>
      </c>
      <c r="G2380" t="s">
        <v>135</v>
      </c>
      <c r="H2380" t="s">
        <v>753</v>
      </c>
      <c r="I2380" t="s">
        <v>2218</v>
      </c>
      <c r="J2380" t="s">
        <v>124</v>
      </c>
      <c r="K2380" t="s">
        <v>754</v>
      </c>
      <c r="L2380">
        <v>0</v>
      </c>
      <c r="M2380">
        <v>5114</v>
      </c>
      <c r="N2380" t="s">
        <v>11</v>
      </c>
      <c r="O2380">
        <v>1</v>
      </c>
      <c r="P2380">
        <v>264000</v>
      </c>
      <c r="Q2380">
        <f t="shared" si="107"/>
        <v>264000</v>
      </c>
      <c r="R2380">
        <f t="shared" si="108"/>
        <v>295680</v>
      </c>
      <c r="S2380"/>
      <c r="T2380" s="5"/>
      <c r="U2380" s="5"/>
      <c r="V2380" s="5"/>
      <c r="W2380" s="5"/>
      <c r="X2380" s="5"/>
      <c r="Y2380" s="5"/>
      <c r="Z2380" s="5"/>
      <c r="AA2380" s="5"/>
      <c r="AB2380" s="5"/>
      <c r="AC2380" s="5"/>
      <c r="AD2380" s="5"/>
      <c r="AE2380" s="5"/>
      <c r="AF2380" s="5"/>
      <c r="AG2380" s="5"/>
      <c r="AH2380" s="5"/>
      <c r="AI2380" s="5"/>
      <c r="AJ2380" s="5"/>
      <c r="AK2380" s="5"/>
      <c r="AL2380" s="5"/>
      <c r="AM2380" s="5"/>
      <c r="AN2380" s="5"/>
      <c r="AO2380" s="5"/>
      <c r="AP2380" s="5"/>
      <c r="AQ2380" s="5"/>
      <c r="AR2380" s="5"/>
      <c r="AS2380" s="5"/>
      <c r="AT2380" s="5"/>
      <c r="AU2380" s="5"/>
      <c r="AV2380" s="5"/>
      <c r="AW2380" s="5"/>
      <c r="AX2380" s="5"/>
      <c r="AY2380" s="5"/>
      <c r="AZ2380" s="5"/>
      <c r="BA2380" s="5"/>
      <c r="BB2380" s="5"/>
      <c r="BC2380" s="5"/>
      <c r="BD2380" s="5"/>
      <c r="BE2380" s="5"/>
      <c r="BF2380" s="5"/>
      <c r="BG2380" s="5"/>
      <c r="BH2380" s="5"/>
    </row>
    <row r="2381" spans="1:60" s="2" customFormat="1" ht="15" x14ac:dyDescent="0.25">
      <c r="A2381" t="s">
        <v>352</v>
      </c>
      <c r="B2381" t="s">
        <v>25</v>
      </c>
      <c r="C2381" t="s">
        <v>1640</v>
      </c>
      <c r="D2381" t="s">
        <v>1641</v>
      </c>
      <c r="E2381" t="s">
        <v>26</v>
      </c>
      <c r="F2381" t="s">
        <v>1605</v>
      </c>
      <c r="G2381" t="s">
        <v>135</v>
      </c>
      <c r="H2381" t="s">
        <v>753</v>
      </c>
      <c r="I2381" t="s">
        <v>878</v>
      </c>
      <c r="J2381" t="s">
        <v>124</v>
      </c>
      <c r="K2381" t="s">
        <v>754</v>
      </c>
      <c r="L2381">
        <v>0</v>
      </c>
      <c r="M2381">
        <v>5114</v>
      </c>
      <c r="N2381" t="s">
        <v>11</v>
      </c>
      <c r="O2381">
        <v>1</v>
      </c>
      <c r="P2381">
        <v>264000</v>
      </c>
      <c r="Q2381">
        <f t="shared" si="107"/>
        <v>264000</v>
      </c>
      <c r="R2381">
        <f t="shared" si="108"/>
        <v>295680</v>
      </c>
      <c r="S2381"/>
      <c r="T2381" s="5"/>
      <c r="U2381" s="5"/>
      <c r="V2381" s="5"/>
      <c r="W2381" s="5"/>
      <c r="X2381" s="5"/>
      <c r="Y2381" s="5"/>
      <c r="Z2381" s="5"/>
      <c r="AA2381" s="5"/>
      <c r="AB2381" s="5"/>
      <c r="AC2381" s="5"/>
      <c r="AD2381" s="5"/>
      <c r="AE2381" s="5"/>
      <c r="AF2381" s="5"/>
      <c r="AG2381" s="5"/>
      <c r="AH2381" s="5"/>
      <c r="AI2381" s="5"/>
      <c r="AJ2381" s="5"/>
      <c r="AK2381" s="5"/>
      <c r="AL2381" s="5"/>
      <c r="AM2381" s="5"/>
      <c r="AN2381" s="5"/>
      <c r="AO2381" s="5"/>
      <c r="AP2381" s="5"/>
      <c r="AQ2381" s="5"/>
      <c r="AR2381" s="5"/>
      <c r="AS2381" s="5"/>
      <c r="AT2381" s="5"/>
      <c r="AU2381" s="5"/>
      <c r="AV2381" s="5"/>
      <c r="AW2381" s="5"/>
      <c r="AX2381" s="5"/>
      <c r="AY2381" s="5"/>
      <c r="AZ2381" s="5"/>
      <c r="BA2381" s="5"/>
      <c r="BB2381" s="5"/>
      <c r="BC2381" s="5"/>
      <c r="BD2381" s="5"/>
      <c r="BE2381" s="5"/>
      <c r="BF2381" s="5"/>
      <c r="BG2381" s="5"/>
      <c r="BH2381" s="5"/>
    </row>
    <row r="2382" spans="1:60" s="2" customFormat="1" ht="15" x14ac:dyDescent="0.25">
      <c r="A2382" t="s">
        <v>353</v>
      </c>
      <c r="B2382" t="s">
        <v>25</v>
      </c>
      <c r="C2382" t="s">
        <v>1640</v>
      </c>
      <c r="D2382" t="s">
        <v>1641</v>
      </c>
      <c r="E2382" t="s">
        <v>26</v>
      </c>
      <c r="F2382" t="s">
        <v>1605</v>
      </c>
      <c r="G2382" t="s">
        <v>135</v>
      </c>
      <c r="H2382" t="s">
        <v>753</v>
      </c>
      <c r="I2382" t="s">
        <v>2212</v>
      </c>
      <c r="J2382" t="s">
        <v>124</v>
      </c>
      <c r="K2382" t="s">
        <v>754</v>
      </c>
      <c r="L2382">
        <v>0</v>
      </c>
      <c r="M2382">
        <v>5114</v>
      </c>
      <c r="N2382" t="s">
        <v>11</v>
      </c>
      <c r="O2382">
        <v>1</v>
      </c>
      <c r="P2382">
        <v>264000</v>
      </c>
      <c r="Q2382">
        <f t="shared" si="107"/>
        <v>264000</v>
      </c>
      <c r="R2382">
        <f t="shared" si="108"/>
        <v>295680</v>
      </c>
      <c r="S2382"/>
      <c r="T2382" s="5"/>
      <c r="U2382" s="5"/>
      <c r="V2382" s="5"/>
      <c r="W2382" s="5"/>
      <c r="X2382" s="5"/>
      <c r="Y2382" s="5"/>
      <c r="Z2382" s="5"/>
      <c r="AA2382" s="5"/>
      <c r="AB2382" s="5"/>
      <c r="AC2382" s="5"/>
      <c r="AD2382" s="5"/>
      <c r="AE2382" s="5"/>
      <c r="AF2382" s="5"/>
      <c r="AG2382" s="5"/>
      <c r="AH2382" s="5"/>
      <c r="AI2382" s="5"/>
      <c r="AJ2382" s="5"/>
      <c r="AK2382" s="5"/>
      <c r="AL2382" s="5"/>
      <c r="AM2382" s="5"/>
      <c r="AN2382" s="5"/>
      <c r="AO2382" s="5"/>
      <c r="AP2382" s="5"/>
      <c r="AQ2382" s="5"/>
      <c r="AR2382" s="5"/>
      <c r="AS2382" s="5"/>
      <c r="AT2382" s="5"/>
      <c r="AU2382" s="5"/>
      <c r="AV2382" s="5"/>
      <c r="AW2382" s="5"/>
      <c r="AX2382" s="5"/>
      <c r="AY2382" s="5"/>
      <c r="AZ2382" s="5"/>
      <c r="BA2382" s="5"/>
      <c r="BB2382" s="5"/>
      <c r="BC2382" s="5"/>
      <c r="BD2382" s="5"/>
      <c r="BE2382" s="5"/>
      <c r="BF2382" s="5"/>
      <c r="BG2382" s="5"/>
      <c r="BH2382" s="5"/>
    </row>
    <row r="2383" spans="1:60" s="2" customFormat="1" ht="15" x14ac:dyDescent="0.25">
      <c r="A2383" t="s">
        <v>354</v>
      </c>
      <c r="B2383" t="s">
        <v>25</v>
      </c>
      <c r="C2383" t="s">
        <v>1640</v>
      </c>
      <c r="D2383" t="s">
        <v>1641</v>
      </c>
      <c r="E2383" t="s">
        <v>26</v>
      </c>
      <c r="F2383" t="s">
        <v>1605</v>
      </c>
      <c r="G2383" t="s">
        <v>135</v>
      </c>
      <c r="H2383" t="s">
        <v>2661</v>
      </c>
      <c r="I2383" t="s">
        <v>2215</v>
      </c>
      <c r="J2383" t="s">
        <v>124</v>
      </c>
      <c r="K2383" t="s">
        <v>754</v>
      </c>
      <c r="L2383">
        <v>0</v>
      </c>
      <c r="M2383">
        <v>5114</v>
      </c>
      <c r="N2383" t="s">
        <v>11</v>
      </c>
      <c r="O2383">
        <v>1</v>
      </c>
      <c r="P2383">
        <v>264000</v>
      </c>
      <c r="Q2383">
        <f t="shared" si="107"/>
        <v>264000</v>
      </c>
      <c r="R2383">
        <f t="shared" si="108"/>
        <v>295680</v>
      </c>
      <c r="S2383"/>
      <c r="T2383" s="5"/>
      <c r="U2383" s="5"/>
      <c r="V2383" s="5"/>
      <c r="W2383" s="5"/>
      <c r="X2383" s="5"/>
      <c r="Y2383" s="5"/>
      <c r="Z2383" s="5"/>
      <c r="AA2383" s="5"/>
      <c r="AB2383" s="5"/>
      <c r="AC2383" s="5"/>
      <c r="AD2383" s="5"/>
      <c r="AE2383" s="5"/>
      <c r="AF2383" s="5"/>
      <c r="AG2383" s="5"/>
      <c r="AH2383" s="5"/>
      <c r="AI2383" s="5"/>
      <c r="AJ2383" s="5"/>
      <c r="AK2383" s="5"/>
      <c r="AL2383" s="5"/>
      <c r="AM2383" s="5"/>
      <c r="AN2383" s="5"/>
      <c r="AO2383" s="5"/>
      <c r="AP2383" s="5"/>
      <c r="AQ2383" s="5"/>
      <c r="AR2383" s="5"/>
      <c r="AS2383" s="5"/>
      <c r="AT2383" s="5"/>
      <c r="AU2383" s="5"/>
      <c r="AV2383" s="5"/>
      <c r="AW2383" s="5"/>
      <c r="AX2383" s="5"/>
      <c r="AY2383" s="5"/>
      <c r="AZ2383" s="5"/>
      <c r="BA2383" s="5"/>
      <c r="BB2383" s="5"/>
      <c r="BC2383" s="5"/>
      <c r="BD2383" s="5"/>
      <c r="BE2383" s="5"/>
      <c r="BF2383" s="5"/>
      <c r="BG2383" s="5"/>
      <c r="BH2383" s="5"/>
    </row>
    <row r="2384" spans="1:60" s="2" customFormat="1" ht="15" x14ac:dyDescent="0.25">
      <c r="A2384" t="s">
        <v>355</v>
      </c>
      <c r="B2384" t="s">
        <v>25</v>
      </c>
      <c r="C2384" t="s">
        <v>1640</v>
      </c>
      <c r="D2384" t="s">
        <v>1641</v>
      </c>
      <c r="E2384" t="s">
        <v>26</v>
      </c>
      <c r="F2384" t="s">
        <v>1605</v>
      </c>
      <c r="G2384" t="s">
        <v>135</v>
      </c>
      <c r="H2384" t="s">
        <v>131</v>
      </c>
      <c r="I2384" t="s">
        <v>2821</v>
      </c>
      <c r="J2384" t="s">
        <v>124</v>
      </c>
      <c r="K2384" t="s">
        <v>754</v>
      </c>
      <c r="L2384">
        <v>0</v>
      </c>
      <c r="M2384">
        <v>5114</v>
      </c>
      <c r="N2384" t="s">
        <v>11</v>
      </c>
      <c r="O2384">
        <v>1</v>
      </c>
      <c r="P2384">
        <v>264000</v>
      </c>
      <c r="Q2384">
        <f t="shared" si="107"/>
        <v>264000</v>
      </c>
      <c r="R2384">
        <f t="shared" si="108"/>
        <v>295680</v>
      </c>
      <c r="S2384"/>
      <c r="T2384" s="5"/>
      <c r="U2384" s="5"/>
      <c r="V2384" s="5"/>
      <c r="W2384" s="5"/>
      <c r="X2384" s="5"/>
      <c r="Y2384" s="5"/>
      <c r="Z2384" s="5"/>
      <c r="AA2384" s="5"/>
      <c r="AB2384" s="5"/>
      <c r="AC2384" s="5"/>
      <c r="AD2384" s="5"/>
      <c r="AE2384" s="5"/>
      <c r="AF2384" s="5"/>
      <c r="AG2384" s="5"/>
      <c r="AH2384" s="5"/>
      <c r="AI2384" s="5"/>
      <c r="AJ2384" s="5"/>
      <c r="AK2384" s="5"/>
      <c r="AL2384" s="5"/>
      <c r="AM2384" s="5"/>
      <c r="AN2384" s="5"/>
      <c r="AO2384" s="5"/>
      <c r="AP2384" s="5"/>
      <c r="AQ2384" s="5"/>
      <c r="AR2384" s="5"/>
      <c r="AS2384" s="5"/>
      <c r="AT2384" s="5"/>
      <c r="AU2384" s="5"/>
      <c r="AV2384" s="5"/>
      <c r="AW2384" s="5"/>
      <c r="AX2384" s="5"/>
      <c r="AY2384" s="5"/>
      <c r="AZ2384" s="5"/>
      <c r="BA2384" s="5"/>
      <c r="BB2384" s="5"/>
      <c r="BC2384" s="5"/>
      <c r="BD2384" s="5"/>
      <c r="BE2384" s="5"/>
      <c r="BF2384" s="5"/>
      <c r="BG2384" s="5"/>
      <c r="BH2384" s="5"/>
    </row>
    <row r="2385" spans="1:60" s="2" customFormat="1" ht="15" x14ac:dyDescent="0.25">
      <c r="A2385" t="s">
        <v>356</v>
      </c>
      <c r="B2385" t="s">
        <v>25</v>
      </c>
      <c r="C2385" t="s">
        <v>1640</v>
      </c>
      <c r="D2385" t="s">
        <v>1641</v>
      </c>
      <c r="E2385" t="s">
        <v>26</v>
      </c>
      <c r="F2385" t="s">
        <v>1605</v>
      </c>
      <c r="G2385" t="s">
        <v>135</v>
      </c>
      <c r="H2385" t="s">
        <v>131</v>
      </c>
      <c r="I2385" t="s">
        <v>2217</v>
      </c>
      <c r="J2385" t="s">
        <v>124</v>
      </c>
      <c r="K2385" t="s">
        <v>754</v>
      </c>
      <c r="L2385">
        <v>0</v>
      </c>
      <c r="M2385">
        <v>5114</v>
      </c>
      <c r="N2385" t="s">
        <v>11</v>
      </c>
      <c r="O2385">
        <v>1</v>
      </c>
      <c r="P2385">
        <v>132000</v>
      </c>
      <c r="Q2385">
        <f t="shared" si="107"/>
        <v>132000</v>
      </c>
      <c r="R2385">
        <f t="shared" si="108"/>
        <v>147840</v>
      </c>
      <c r="S2385"/>
      <c r="T2385" s="5"/>
      <c r="U2385" s="5"/>
      <c r="V2385" s="5"/>
      <c r="W2385" s="5"/>
      <c r="X2385" s="5"/>
      <c r="Y2385" s="5"/>
      <c r="Z2385" s="5"/>
      <c r="AA2385" s="5"/>
      <c r="AB2385" s="5"/>
      <c r="AC2385" s="5"/>
      <c r="AD2385" s="5"/>
      <c r="AE2385" s="5"/>
      <c r="AF2385" s="5"/>
      <c r="AG2385" s="5"/>
      <c r="AH2385" s="5"/>
      <c r="AI2385" s="5"/>
      <c r="AJ2385" s="5"/>
      <c r="AK2385" s="5"/>
      <c r="AL2385" s="5"/>
      <c r="AM2385" s="5"/>
      <c r="AN2385" s="5"/>
      <c r="AO2385" s="5"/>
      <c r="AP2385" s="5"/>
      <c r="AQ2385" s="5"/>
      <c r="AR2385" s="5"/>
      <c r="AS2385" s="5"/>
      <c r="AT2385" s="5"/>
      <c r="AU2385" s="5"/>
      <c r="AV2385" s="5"/>
      <c r="AW2385" s="5"/>
      <c r="AX2385" s="5"/>
      <c r="AY2385" s="5"/>
      <c r="AZ2385" s="5"/>
      <c r="BA2385" s="5"/>
      <c r="BB2385" s="5"/>
      <c r="BC2385" s="5"/>
      <c r="BD2385" s="5"/>
      <c r="BE2385" s="5"/>
      <c r="BF2385" s="5"/>
      <c r="BG2385" s="5"/>
      <c r="BH2385" s="5"/>
    </row>
    <row r="2386" spans="1:60" s="2" customFormat="1" ht="15" x14ac:dyDescent="0.25">
      <c r="A2386" t="s">
        <v>357</v>
      </c>
      <c r="B2386" t="s">
        <v>25</v>
      </c>
      <c r="C2386" t="s">
        <v>1640</v>
      </c>
      <c r="D2386" t="s">
        <v>1641</v>
      </c>
      <c r="E2386" t="s">
        <v>26</v>
      </c>
      <c r="F2386" t="s">
        <v>1605</v>
      </c>
      <c r="G2386" t="s">
        <v>135</v>
      </c>
      <c r="H2386" t="s">
        <v>125</v>
      </c>
      <c r="I2386" t="s">
        <v>2216</v>
      </c>
      <c r="J2386" t="s">
        <v>124</v>
      </c>
      <c r="K2386" t="s">
        <v>754</v>
      </c>
      <c r="L2386">
        <v>0</v>
      </c>
      <c r="M2386">
        <v>5114</v>
      </c>
      <c r="N2386" t="s">
        <v>11</v>
      </c>
      <c r="O2386">
        <v>1</v>
      </c>
      <c r="P2386">
        <v>264000</v>
      </c>
      <c r="Q2386">
        <f t="shared" si="107"/>
        <v>264000</v>
      </c>
      <c r="R2386">
        <f t="shared" si="108"/>
        <v>295680</v>
      </c>
      <c r="S2386"/>
      <c r="T2386" s="5"/>
      <c r="U2386" s="5"/>
      <c r="V2386" s="5"/>
      <c r="W2386" s="5"/>
      <c r="X2386" s="5"/>
      <c r="Y2386" s="5"/>
      <c r="Z2386" s="5"/>
      <c r="AA2386" s="5"/>
      <c r="AB2386" s="5"/>
      <c r="AC2386" s="5"/>
      <c r="AD2386" s="5"/>
      <c r="AE2386" s="5"/>
      <c r="AF2386" s="5"/>
      <c r="AG2386" s="5"/>
      <c r="AH2386" s="5"/>
      <c r="AI2386" s="5"/>
      <c r="AJ2386" s="5"/>
      <c r="AK2386" s="5"/>
      <c r="AL2386" s="5"/>
      <c r="AM2386" s="5"/>
      <c r="AN2386" s="5"/>
      <c r="AO2386" s="5"/>
      <c r="AP2386" s="5"/>
      <c r="AQ2386" s="5"/>
      <c r="AR2386" s="5"/>
      <c r="AS2386" s="5"/>
      <c r="AT2386" s="5"/>
      <c r="AU2386" s="5"/>
      <c r="AV2386" s="5"/>
      <c r="AW2386" s="5"/>
      <c r="AX2386" s="5"/>
      <c r="AY2386" s="5"/>
      <c r="AZ2386" s="5"/>
      <c r="BA2386" s="5"/>
      <c r="BB2386" s="5"/>
      <c r="BC2386" s="5"/>
      <c r="BD2386" s="5"/>
      <c r="BE2386" s="5"/>
      <c r="BF2386" s="5"/>
      <c r="BG2386" s="5"/>
      <c r="BH2386" s="5"/>
    </row>
    <row r="2387" spans="1:60" s="2" customFormat="1" ht="15" x14ac:dyDescent="0.25">
      <c r="A2387" t="s">
        <v>358</v>
      </c>
      <c r="B2387" t="s">
        <v>25</v>
      </c>
      <c r="C2387" t="s">
        <v>1640</v>
      </c>
      <c r="D2387" t="s">
        <v>1641</v>
      </c>
      <c r="E2387" t="s">
        <v>26</v>
      </c>
      <c r="F2387" t="s">
        <v>1605</v>
      </c>
      <c r="G2387" t="s">
        <v>135</v>
      </c>
      <c r="H2387" t="s">
        <v>126</v>
      </c>
      <c r="I2387" t="s">
        <v>2185</v>
      </c>
      <c r="J2387" t="s">
        <v>124</v>
      </c>
      <c r="K2387" t="s">
        <v>754</v>
      </c>
      <c r="L2387">
        <v>0</v>
      </c>
      <c r="M2387">
        <v>5114</v>
      </c>
      <c r="N2387" t="s">
        <v>11</v>
      </c>
      <c r="O2387">
        <v>1</v>
      </c>
      <c r="P2387">
        <v>396000</v>
      </c>
      <c r="Q2387">
        <f t="shared" si="107"/>
        <v>396000</v>
      </c>
      <c r="R2387">
        <f t="shared" si="108"/>
        <v>443520.00000000006</v>
      </c>
      <c r="S2387"/>
      <c r="T2387" s="5"/>
      <c r="U2387" s="5"/>
      <c r="V2387" s="5"/>
      <c r="W2387" s="5"/>
      <c r="X2387" s="5"/>
      <c r="Y2387" s="5"/>
      <c r="Z2387" s="5"/>
      <c r="AA2387" s="5"/>
      <c r="AB2387" s="5"/>
      <c r="AC2387" s="5"/>
      <c r="AD2387" s="5"/>
      <c r="AE2387" s="5"/>
      <c r="AF2387" s="5"/>
      <c r="AG2387" s="5"/>
      <c r="AH2387" s="5"/>
      <c r="AI2387" s="5"/>
      <c r="AJ2387" s="5"/>
      <c r="AK2387" s="5"/>
      <c r="AL2387" s="5"/>
      <c r="AM2387" s="5"/>
      <c r="AN2387" s="5"/>
      <c r="AO2387" s="5"/>
      <c r="AP2387" s="5"/>
      <c r="AQ2387" s="5"/>
      <c r="AR2387" s="5"/>
      <c r="AS2387" s="5"/>
      <c r="AT2387" s="5"/>
      <c r="AU2387" s="5"/>
      <c r="AV2387" s="5"/>
      <c r="AW2387" s="5"/>
      <c r="AX2387" s="5"/>
      <c r="AY2387" s="5"/>
      <c r="AZ2387" s="5"/>
      <c r="BA2387" s="5"/>
      <c r="BB2387" s="5"/>
      <c r="BC2387" s="5"/>
      <c r="BD2387" s="5"/>
      <c r="BE2387" s="5"/>
      <c r="BF2387" s="5"/>
      <c r="BG2387" s="5"/>
      <c r="BH2387" s="5"/>
    </row>
    <row r="2388" spans="1:60" s="2" customFormat="1" ht="15" x14ac:dyDescent="0.25">
      <c r="A2388" t="s">
        <v>359</v>
      </c>
      <c r="B2388" t="s">
        <v>25</v>
      </c>
      <c r="C2388" t="s">
        <v>1640</v>
      </c>
      <c r="D2388" t="s">
        <v>1641</v>
      </c>
      <c r="E2388" t="s">
        <v>26</v>
      </c>
      <c r="F2388" t="s">
        <v>1605</v>
      </c>
      <c r="G2388" t="s">
        <v>135</v>
      </c>
      <c r="H2388" t="s">
        <v>880</v>
      </c>
      <c r="I2388" t="s">
        <v>2813</v>
      </c>
      <c r="J2388" t="s">
        <v>124</v>
      </c>
      <c r="K2388" t="s">
        <v>754</v>
      </c>
      <c r="L2388">
        <v>0</v>
      </c>
      <c r="M2388">
        <v>5114</v>
      </c>
      <c r="N2388" t="s">
        <v>11</v>
      </c>
      <c r="O2388">
        <v>1</v>
      </c>
      <c r="P2388">
        <v>132000</v>
      </c>
      <c r="Q2388">
        <f t="shared" si="107"/>
        <v>132000</v>
      </c>
      <c r="R2388">
        <f t="shared" si="108"/>
        <v>147840</v>
      </c>
      <c r="S2388"/>
      <c r="T2388" s="5"/>
      <c r="U2388" s="5"/>
      <c r="V2388" s="5"/>
      <c r="W2388" s="5"/>
      <c r="X2388" s="5"/>
      <c r="Y2388" s="5"/>
      <c r="Z2388" s="5"/>
      <c r="AA2388" s="5"/>
      <c r="AB2388" s="5"/>
      <c r="AC2388" s="5"/>
      <c r="AD2388" s="5"/>
      <c r="AE2388" s="5"/>
      <c r="AF2388" s="5"/>
      <c r="AG2388" s="5"/>
      <c r="AH2388" s="5"/>
      <c r="AI2388" s="5"/>
      <c r="AJ2388" s="5"/>
      <c r="AK2388" s="5"/>
      <c r="AL2388" s="5"/>
      <c r="AM2388" s="5"/>
      <c r="AN2388" s="5"/>
      <c r="AO2388" s="5"/>
      <c r="AP2388" s="5"/>
      <c r="AQ2388" s="5"/>
      <c r="AR2388" s="5"/>
      <c r="AS2388" s="5"/>
      <c r="AT2388" s="5"/>
      <c r="AU2388" s="5"/>
      <c r="AV2388" s="5"/>
      <c r="AW2388" s="5"/>
      <c r="AX2388" s="5"/>
      <c r="AY2388" s="5"/>
      <c r="AZ2388" s="5"/>
      <c r="BA2388" s="5"/>
      <c r="BB2388" s="5"/>
      <c r="BC2388" s="5"/>
      <c r="BD2388" s="5"/>
      <c r="BE2388" s="5"/>
      <c r="BF2388" s="5"/>
      <c r="BG2388" s="5"/>
      <c r="BH2388" s="5"/>
    </row>
    <row r="2389" spans="1:60" s="2" customFormat="1" ht="15" x14ac:dyDescent="0.25">
      <c r="A2389" t="s">
        <v>360</v>
      </c>
      <c r="B2389" t="s">
        <v>25</v>
      </c>
      <c r="C2389" t="s">
        <v>1640</v>
      </c>
      <c r="D2389" t="s">
        <v>1641</v>
      </c>
      <c r="E2389" t="s">
        <v>26</v>
      </c>
      <c r="F2389" t="s">
        <v>1605</v>
      </c>
      <c r="G2389" t="s">
        <v>135</v>
      </c>
      <c r="H2389" t="s">
        <v>126</v>
      </c>
      <c r="I2389" t="s">
        <v>879</v>
      </c>
      <c r="J2389" t="s">
        <v>124</v>
      </c>
      <c r="K2389" t="s">
        <v>754</v>
      </c>
      <c r="L2389">
        <v>0</v>
      </c>
      <c r="M2389">
        <v>5114</v>
      </c>
      <c r="N2389" t="s">
        <v>11</v>
      </c>
      <c r="O2389">
        <v>1</v>
      </c>
      <c r="P2389">
        <v>264000</v>
      </c>
      <c r="Q2389">
        <f t="shared" si="107"/>
        <v>264000</v>
      </c>
      <c r="R2389">
        <f t="shared" si="108"/>
        <v>295680</v>
      </c>
      <c r="S2389"/>
      <c r="T2389" s="5"/>
      <c r="U2389" s="5"/>
      <c r="V2389" s="5"/>
      <c r="W2389" s="5"/>
      <c r="X2389" s="5"/>
      <c r="Y2389" s="5"/>
      <c r="Z2389" s="5"/>
      <c r="AA2389" s="5"/>
      <c r="AB2389" s="5"/>
      <c r="AC2389" s="5"/>
      <c r="AD2389" s="5"/>
      <c r="AE2389" s="5"/>
      <c r="AF2389" s="5"/>
      <c r="AG2389" s="5"/>
      <c r="AH2389" s="5"/>
      <c r="AI2389" s="5"/>
      <c r="AJ2389" s="5"/>
      <c r="AK2389" s="5"/>
      <c r="AL2389" s="5"/>
      <c r="AM2389" s="5"/>
      <c r="AN2389" s="5"/>
      <c r="AO2389" s="5"/>
      <c r="AP2389" s="5"/>
      <c r="AQ2389" s="5"/>
      <c r="AR2389" s="5"/>
      <c r="AS2389" s="5"/>
      <c r="AT2389" s="5"/>
      <c r="AU2389" s="5"/>
      <c r="AV2389" s="5"/>
      <c r="AW2389" s="5"/>
      <c r="AX2389" s="5"/>
      <c r="AY2389" s="5"/>
      <c r="AZ2389" s="5"/>
      <c r="BA2389" s="5"/>
      <c r="BB2389" s="5"/>
      <c r="BC2389" s="5"/>
      <c r="BD2389" s="5"/>
      <c r="BE2389" s="5"/>
      <c r="BF2389" s="5"/>
      <c r="BG2389" s="5"/>
      <c r="BH2389" s="5"/>
    </row>
    <row r="2390" spans="1:60" s="2" customFormat="1" ht="15" x14ac:dyDescent="0.25">
      <c r="A2390" t="s">
        <v>361</v>
      </c>
      <c r="B2390" t="s">
        <v>25</v>
      </c>
      <c r="C2390" t="s">
        <v>1640</v>
      </c>
      <c r="D2390" t="s">
        <v>1641</v>
      </c>
      <c r="E2390" t="s">
        <v>26</v>
      </c>
      <c r="F2390" t="s">
        <v>1605</v>
      </c>
      <c r="G2390" t="s">
        <v>135</v>
      </c>
      <c r="H2390" t="s">
        <v>880</v>
      </c>
      <c r="I2390" t="s">
        <v>2814</v>
      </c>
      <c r="J2390" t="s">
        <v>124</v>
      </c>
      <c r="K2390" t="s">
        <v>754</v>
      </c>
      <c r="L2390">
        <v>0</v>
      </c>
      <c r="M2390">
        <v>5114</v>
      </c>
      <c r="N2390" t="s">
        <v>11</v>
      </c>
      <c r="O2390">
        <v>1</v>
      </c>
      <c r="P2390">
        <v>264000</v>
      </c>
      <c r="Q2390">
        <f t="shared" si="107"/>
        <v>264000</v>
      </c>
      <c r="R2390">
        <f t="shared" si="108"/>
        <v>295680</v>
      </c>
      <c r="S2390"/>
      <c r="T2390" s="5"/>
      <c r="U2390" s="5"/>
      <c r="V2390" s="5"/>
      <c r="W2390" s="5"/>
      <c r="X2390" s="5"/>
      <c r="Y2390" s="5"/>
      <c r="Z2390" s="5"/>
      <c r="AA2390" s="5"/>
      <c r="AB2390" s="5"/>
      <c r="AC2390" s="5"/>
      <c r="AD2390" s="5"/>
      <c r="AE2390" s="5"/>
      <c r="AF2390" s="5"/>
      <c r="AG2390" s="5"/>
      <c r="AH2390" s="5"/>
      <c r="AI2390" s="5"/>
      <c r="AJ2390" s="5"/>
      <c r="AK2390" s="5"/>
      <c r="AL2390" s="5"/>
      <c r="AM2390" s="5"/>
      <c r="AN2390" s="5"/>
      <c r="AO2390" s="5"/>
      <c r="AP2390" s="5"/>
      <c r="AQ2390" s="5"/>
      <c r="AR2390" s="5"/>
      <c r="AS2390" s="5"/>
      <c r="AT2390" s="5"/>
      <c r="AU2390" s="5"/>
      <c r="AV2390" s="5"/>
      <c r="AW2390" s="5"/>
      <c r="AX2390" s="5"/>
      <c r="AY2390" s="5"/>
      <c r="AZ2390" s="5"/>
      <c r="BA2390" s="5"/>
      <c r="BB2390" s="5"/>
      <c r="BC2390" s="5"/>
      <c r="BD2390" s="5"/>
      <c r="BE2390" s="5"/>
      <c r="BF2390" s="5"/>
      <c r="BG2390" s="5"/>
      <c r="BH2390" s="5"/>
    </row>
    <row r="2391" spans="1:60" s="2" customFormat="1" ht="15" x14ac:dyDescent="0.25">
      <c r="A2391" t="s">
        <v>27</v>
      </c>
      <c r="B2391" t="s">
        <v>25</v>
      </c>
      <c r="C2391" t="s">
        <v>1640</v>
      </c>
      <c r="D2391" t="s">
        <v>1641</v>
      </c>
      <c r="E2391" t="s">
        <v>26</v>
      </c>
      <c r="F2391" t="s">
        <v>1605</v>
      </c>
      <c r="G2391" t="s">
        <v>135</v>
      </c>
      <c r="H2391" t="s">
        <v>126</v>
      </c>
      <c r="I2391" t="s">
        <v>2211</v>
      </c>
      <c r="J2391" t="s">
        <v>124</v>
      </c>
      <c r="K2391" t="s">
        <v>754</v>
      </c>
      <c r="L2391">
        <v>0</v>
      </c>
      <c r="M2391">
        <v>5114</v>
      </c>
      <c r="N2391" t="s">
        <v>11</v>
      </c>
      <c r="O2391">
        <v>1</v>
      </c>
      <c r="P2391">
        <v>264000</v>
      </c>
      <c r="Q2391">
        <f t="shared" si="107"/>
        <v>264000</v>
      </c>
      <c r="R2391">
        <f t="shared" si="108"/>
        <v>295680</v>
      </c>
      <c r="S2391"/>
      <c r="T2391" s="5"/>
      <c r="U2391" s="5"/>
      <c r="V2391" s="5"/>
      <c r="W2391" s="5"/>
      <c r="X2391" s="5"/>
      <c r="Y2391" s="5"/>
      <c r="Z2391" s="5"/>
      <c r="AA2391" s="5"/>
      <c r="AB2391" s="5"/>
      <c r="AC2391" s="5"/>
      <c r="AD2391" s="5"/>
      <c r="AE2391" s="5"/>
      <c r="AF2391" s="5"/>
      <c r="AG2391" s="5"/>
      <c r="AH2391" s="5"/>
      <c r="AI2391" s="5"/>
      <c r="AJ2391" s="5"/>
      <c r="AK2391" s="5"/>
      <c r="AL2391" s="5"/>
      <c r="AM2391" s="5"/>
      <c r="AN2391" s="5"/>
      <c r="AO2391" s="5"/>
      <c r="AP2391" s="5"/>
      <c r="AQ2391" s="5"/>
      <c r="AR2391" s="5"/>
      <c r="AS2391" s="5"/>
      <c r="AT2391" s="5"/>
      <c r="AU2391" s="5"/>
      <c r="AV2391" s="5"/>
      <c r="AW2391" s="5"/>
      <c r="AX2391" s="5"/>
      <c r="AY2391" s="5"/>
      <c r="AZ2391" s="5"/>
      <c r="BA2391" s="5"/>
      <c r="BB2391" s="5"/>
      <c r="BC2391" s="5"/>
      <c r="BD2391" s="5"/>
      <c r="BE2391" s="5"/>
      <c r="BF2391" s="5"/>
      <c r="BG2391" s="5"/>
      <c r="BH2391" s="5"/>
    </row>
    <row r="2392" spans="1:60" s="2" customFormat="1" ht="15" x14ac:dyDescent="0.25">
      <c r="A2392" t="s">
        <v>28</v>
      </c>
      <c r="B2392" t="s">
        <v>25</v>
      </c>
      <c r="C2392" t="s">
        <v>1640</v>
      </c>
      <c r="D2392" t="s">
        <v>1641</v>
      </c>
      <c r="E2392" t="s">
        <v>26</v>
      </c>
      <c r="F2392" t="s">
        <v>1605</v>
      </c>
      <c r="G2392" t="s">
        <v>135</v>
      </c>
      <c r="H2392" t="s">
        <v>126</v>
      </c>
      <c r="I2392" t="s">
        <v>2211</v>
      </c>
      <c r="J2392" t="s">
        <v>124</v>
      </c>
      <c r="K2392" t="s">
        <v>754</v>
      </c>
      <c r="L2392">
        <v>0</v>
      </c>
      <c r="M2392">
        <v>5114</v>
      </c>
      <c r="N2392" t="s">
        <v>11</v>
      </c>
      <c r="O2392">
        <v>1</v>
      </c>
      <c r="P2392">
        <v>264000</v>
      </c>
      <c r="Q2392">
        <f t="shared" si="107"/>
        <v>264000</v>
      </c>
      <c r="R2392">
        <f t="shared" si="108"/>
        <v>295680</v>
      </c>
      <c r="S2392"/>
      <c r="T2392" s="5"/>
      <c r="U2392" s="5"/>
      <c r="V2392" s="5"/>
      <c r="W2392" s="5"/>
      <c r="X2392" s="5"/>
      <c r="Y2392" s="5"/>
      <c r="Z2392" s="5"/>
      <c r="AA2392" s="5"/>
      <c r="AB2392" s="5"/>
      <c r="AC2392" s="5"/>
      <c r="AD2392" s="5"/>
      <c r="AE2392" s="5"/>
      <c r="AF2392" s="5"/>
      <c r="AG2392" s="5"/>
      <c r="AH2392" s="5"/>
      <c r="AI2392" s="5"/>
      <c r="AJ2392" s="5"/>
      <c r="AK2392" s="5"/>
      <c r="AL2392" s="5"/>
      <c r="AM2392" s="5"/>
      <c r="AN2392" s="5"/>
      <c r="AO2392" s="5"/>
      <c r="AP2392" s="5"/>
      <c r="AQ2392" s="5"/>
      <c r="AR2392" s="5"/>
      <c r="AS2392" s="5"/>
      <c r="AT2392" s="5"/>
      <c r="AU2392" s="5"/>
      <c r="AV2392" s="5"/>
      <c r="AW2392" s="5"/>
      <c r="AX2392" s="5"/>
      <c r="AY2392" s="5"/>
      <c r="AZ2392" s="5"/>
      <c r="BA2392" s="5"/>
      <c r="BB2392" s="5"/>
      <c r="BC2392" s="5"/>
      <c r="BD2392" s="5"/>
      <c r="BE2392" s="5"/>
      <c r="BF2392" s="5"/>
      <c r="BG2392" s="5"/>
      <c r="BH2392" s="5"/>
    </row>
    <row r="2393" spans="1:60" s="2" customFormat="1" ht="15" x14ac:dyDescent="0.25">
      <c r="A2393" t="s">
        <v>29</v>
      </c>
      <c r="B2393" t="s">
        <v>25</v>
      </c>
      <c r="C2393" t="s">
        <v>1752</v>
      </c>
      <c r="D2393" t="s">
        <v>1753</v>
      </c>
      <c r="E2393" t="s">
        <v>26</v>
      </c>
      <c r="F2393" t="s">
        <v>1605</v>
      </c>
      <c r="G2393" t="s">
        <v>135</v>
      </c>
      <c r="H2393" t="s">
        <v>1488</v>
      </c>
      <c r="I2393" t="s">
        <v>328</v>
      </c>
      <c r="J2393" t="s">
        <v>124</v>
      </c>
      <c r="K2393" t="s">
        <v>754</v>
      </c>
      <c r="L2393">
        <v>0</v>
      </c>
      <c r="M2393">
        <v>5114</v>
      </c>
      <c r="N2393" t="s">
        <v>11</v>
      </c>
      <c r="O2393">
        <v>1</v>
      </c>
      <c r="P2393">
        <v>1400000</v>
      </c>
      <c r="Q2393">
        <f>O2393*P2393</f>
        <v>1400000</v>
      </c>
      <c r="R2393">
        <f>Q2393*1.12</f>
        <v>1568000.0000000002</v>
      </c>
      <c r="S2393"/>
      <c r="T2393" s="5"/>
      <c r="U2393" s="5"/>
      <c r="V2393" s="5"/>
      <c r="W2393" s="5"/>
      <c r="X2393" s="5"/>
      <c r="Y2393" s="5"/>
      <c r="Z2393" s="5"/>
      <c r="AA2393" s="5"/>
      <c r="AB2393" s="5"/>
      <c r="AC2393" s="5"/>
      <c r="AD2393" s="5"/>
      <c r="AE2393" s="5"/>
      <c r="AF2393" s="5"/>
      <c r="AG2393" s="5"/>
      <c r="AH2393" s="5"/>
      <c r="AI2393" s="5"/>
      <c r="AJ2393" s="5"/>
      <c r="AK2393" s="5"/>
      <c r="AL2393" s="5"/>
      <c r="AM2393" s="5"/>
      <c r="AN2393" s="5"/>
      <c r="AO2393" s="5"/>
      <c r="AP2393" s="5"/>
      <c r="AQ2393" s="5"/>
      <c r="AR2393" s="5"/>
      <c r="AS2393" s="5"/>
      <c r="AT2393" s="5"/>
      <c r="AU2393" s="5"/>
      <c r="AV2393" s="5"/>
      <c r="AW2393" s="5"/>
      <c r="AX2393" s="5"/>
      <c r="AY2393" s="5"/>
      <c r="AZ2393" s="5"/>
      <c r="BA2393" s="5"/>
      <c r="BB2393" s="5"/>
      <c r="BC2393" s="5"/>
      <c r="BD2393" s="5"/>
      <c r="BE2393" s="5"/>
      <c r="BF2393" s="5"/>
      <c r="BG2393" s="5"/>
      <c r="BH2393" s="5"/>
    </row>
    <row r="2394" spans="1:60" s="2" customFormat="1" ht="15" x14ac:dyDescent="0.25">
      <c r="A2394" t="s">
        <v>30</v>
      </c>
      <c r="B2394" t="s">
        <v>25</v>
      </c>
      <c r="C2394" t="s">
        <v>1754</v>
      </c>
      <c r="D2394" t="s">
        <v>1755</v>
      </c>
      <c r="E2394" t="s">
        <v>26</v>
      </c>
      <c r="F2394" t="s">
        <v>1605</v>
      </c>
      <c r="G2394" t="s">
        <v>135</v>
      </c>
      <c r="H2394" t="s">
        <v>1488</v>
      </c>
      <c r="I2394" t="s">
        <v>328</v>
      </c>
      <c r="J2394" t="s">
        <v>124</v>
      </c>
      <c r="K2394" t="s">
        <v>754</v>
      </c>
      <c r="L2394">
        <v>0</v>
      </c>
      <c r="M2394">
        <v>5114</v>
      </c>
      <c r="N2394" t="s">
        <v>11</v>
      </c>
      <c r="O2394">
        <v>1</v>
      </c>
      <c r="P2394">
        <v>1000000</v>
      </c>
      <c r="Q2394">
        <f>O2394*P2394</f>
        <v>1000000</v>
      </c>
      <c r="R2394">
        <f>Q2394*1.12</f>
        <v>1120000</v>
      </c>
      <c r="S2394"/>
      <c r="T2394" s="5"/>
      <c r="U2394" s="5"/>
      <c r="V2394" s="5"/>
      <c r="W2394" s="5"/>
      <c r="X2394" s="5"/>
      <c r="Y2394" s="5"/>
      <c r="Z2394" s="5"/>
      <c r="AA2394" s="5"/>
      <c r="AB2394" s="5"/>
      <c r="AC2394" s="5"/>
      <c r="AD2394" s="5"/>
      <c r="AE2394" s="5"/>
      <c r="AF2394" s="5"/>
      <c r="AG2394" s="5"/>
      <c r="AH2394" s="5"/>
      <c r="AI2394" s="5"/>
      <c r="AJ2394" s="5"/>
      <c r="AK2394" s="5"/>
      <c r="AL2394" s="5"/>
      <c r="AM2394" s="5"/>
      <c r="AN2394" s="5"/>
      <c r="AO2394" s="5"/>
      <c r="AP2394" s="5"/>
      <c r="AQ2394" s="5"/>
      <c r="AR2394" s="5"/>
      <c r="AS2394" s="5"/>
      <c r="AT2394" s="5"/>
      <c r="AU2394" s="5"/>
      <c r="AV2394" s="5"/>
      <c r="AW2394" s="5"/>
      <c r="AX2394" s="5"/>
      <c r="AY2394" s="5"/>
      <c r="AZ2394" s="5"/>
      <c r="BA2394" s="5"/>
      <c r="BB2394" s="5"/>
      <c r="BC2394" s="5"/>
      <c r="BD2394" s="5"/>
      <c r="BE2394" s="5"/>
      <c r="BF2394" s="5"/>
      <c r="BG2394" s="5"/>
      <c r="BH2394" s="5"/>
    </row>
    <row r="2395" spans="1:60" s="2" customFormat="1" ht="15" x14ac:dyDescent="0.25">
      <c r="A2395" t="s">
        <v>31</v>
      </c>
      <c r="B2395" t="s">
        <v>25</v>
      </c>
      <c r="C2395" t="s">
        <v>1831</v>
      </c>
      <c r="D2395" t="s">
        <v>1832</v>
      </c>
      <c r="E2395" t="s">
        <v>26</v>
      </c>
      <c r="F2395" t="s">
        <v>1605</v>
      </c>
      <c r="G2395" t="s">
        <v>135</v>
      </c>
      <c r="H2395" t="s">
        <v>1488</v>
      </c>
      <c r="I2395" t="s">
        <v>328</v>
      </c>
      <c r="J2395" t="s">
        <v>124</v>
      </c>
      <c r="K2395" t="s">
        <v>1833</v>
      </c>
      <c r="L2395">
        <v>0</v>
      </c>
      <c r="M2395">
        <v>5114</v>
      </c>
      <c r="N2395" t="s">
        <v>11</v>
      </c>
      <c r="O2395">
        <v>1</v>
      </c>
      <c r="P2395">
        <v>223214.29</v>
      </c>
      <c r="Q2395">
        <f>O2395*P2395</f>
        <v>223214.29</v>
      </c>
      <c r="R2395">
        <f>Q2395*1.12</f>
        <v>250000.00480000002</v>
      </c>
      <c r="S2395"/>
      <c r="T2395" s="5"/>
      <c r="U2395" s="5"/>
      <c r="V2395" s="5"/>
      <c r="W2395" s="5"/>
      <c r="X2395" s="5"/>
      <c r="Y2395" s="5"/>
      <c r="Z2395" s="5"/>
      <c r="AA2395" s="5"/>
      <c r="AB2395" s="5"/>
      <c r="AC2395" s="5"/>
      <c r="AD2395" s="5"/>
      <c r="AE2395" s="5"/>
      <c r="AF2395" s="5"/>
      <c r="AG2395" s="5"/>
      <c r="AH2395" s="5"/>
      <c r="AI2395" s="5"/>
      <c r="AJ2395" s="5"/>
      <c r="AK2395" s="5"/>
      <c r="AL2395" s="5"/>
      <c r="AM2395" s="5"/>
      <c r="AN2395" s="5"/>
      <c r="AO2395" s="5"/>
      <c r="AP2395" s="5"/>
      <c r="AQ2395" s="5"/>
      <c r="AR2395" s="5"/>
      <c r="AS2395" s="5"/>
      <c r="AT2395" s="5"/>
      <c r="AU2395" s="5"/>
      <c r="AV2395" s="5"/>
      <c r="AW2395" s="5"/>
      <c r="AX2395" s="5"/>
      <c r="AY2395" s="5"/>
      <c r="AZ2395" s="5"/>
      <c r="BA2395" s="5"/>
      <c r="BB2395" s="5"/>
      <c r="BC2395" s="5"/>
      <c r="BD2395" s="5"/>
      <c r="BE2395" s="5"/>
      <c r="BF2395" s="5"/>
      <c r="BG2395" s="5"/>
      <c r="BH2395" s="5"/>
    </row>
    <row r="2396" spans="1:60" s="2" customFormat="1" ht="15" x14ac:dyDescent="0.25">
      <c r="A2396" t="s">
        <v>32</v>
      </c>
      <c r="B2396" t="s">
        <v>25</v>
      </c>
      <c r="C2396" t="s">
        <v>1834</v>
      </c>
      <c r="D2396" t="s">
        <v>1835</v>
      </c>
      <c r="E2396" t="s">
        <v>116</v>
      </c>
      <c r="F2396" t="s">
        <v>1605</v>
      </c>
      <c r="G2396" t="s">
        <v>135</v>
      </c>
      <c r="H2396" t="s">
        <v>126</v>
      </c>
      <c r="I2396" t="s">
        <v>2211</v>
      </c>
      <c r="J2396" t="s">
        <v>124</v>
      </c>
      <c r="K2396" t="s">
        <v>754</v>
      </c>
      <c r="L2396">
        <v>0</v>
      </c>
      <c r="M2396">
        <v>5114</v>
      </c>
      <c r="N2396" t="s">
        <v>11</v>
      </c>
      <c r="O2396">
        <v>1</v>
      </c>
      <c r="P2396">
        <v>1525775</v>
      </c>
      <c r="Q2396">
        <f t="shared" ref="Q2396" si="109">O2396*P2396</f>
        <v>1525775</v>
      </c>
      <c r="R2396">
        <f t="shared" ref="R2396" si="110">Q2396*1.12</f>
        <v>1708868.0000000002</v>
      </c>
      <c r="S2396"/>
      <c r="T2396" s="5"/>
      <c r="U2396" s="5"/>
      <c r="V2396" s="5"/>
      <c r="W2396" s="5"/>
      <c r="X2396" s="5"/>
      <c r="Y2396" s="5"/>
      <c r="Z2396" s="5"/>
      <c r="AA2396" s="5"/>
      <c r="AB2396" s="5"/>
      <c r="AC2396" s="5"/>
      <c r="AD2396" s="5"/>
      <c r="AE2396" s="5"/>
      <c r="AF2396" s="5"/>
      <c r="AG2396" s="5"/>
      <c r="AH2396" s="5"/>
      <c r="AI2396" s="5"/>
      <c r="AJ2396" s="5"/>
      <c r="AK2396" s="5"/>
      <c r="AL2396" s="5"/>
      <c r="AM2396" s="5"/>
      <c r="AN2396" s="5"/>
      <c r="AO2396" s="5"/>
      <c r="AP2396" s="5"/>
      <c r="AQ2396" s="5"/>
      <c r="AR2396" s="5"/>
      <c r="AS2396" s="5"/>
      <c r="AT2396" s="5"/>
      <c r="AU2396" s="5"/>
      <c r="AV2396" s="5"/>
      <c r="AW2396" s="5"/>
      <c r="AX2396" s="5"/>
      <c r="AY2396" s="5"/>
      <c r="AZ2396" s="5"/>
      <c r="BA2396" s="5"/>
      <c r="BB2396" s="5"/>
      <c r="BC2396" s="5"/>
      <c r="BD2396" s="5"/>
      <c r="BE2396" s="5"/>
      <c r="BF2396" s="5"/>
      <c r="BG2396" s="5"/>
      <c r="BH2396" s="5"/>
    </row>
    <row r="2397" spans="1:60" s="2" customFormat="1" ht="15" x14ac:dyDescent="0.25">
      <c r="A2397" t="s">
        <v>33</v>
      </c>
      <c r="B2397" t="s">
        <v>25</v>
      </c>
      <c r="C2397" t="s">
        <v>1834</v>
      </c>
      <c r="D2397" t="s">
        <v>1835</v>
      </c>
      <c r="E2397" t="s">
        <v>116</v>
      </c>
      <c r="F2397" t="s">
        <v>1605</v>
      </c>
      <c r="G2397" t="s">
        <v>135</v>
      </c>
      <c r="H2397" t="s">
        <v>129</v>
      </c>
      <c r="I2397" t="s">
        <v>2204</v>
      </c>
      <c r="J2397" t="s">
        <v>124</v>
      </c>
      <c r="K2397" t="s">
        <v>754</v>
      </c>
      <c r="L2397">
        <v>0</v>
      </c>
      <c r="M2397">
        <v>5114</v>
      </c>
      <c r="N2397" t="s">
        <v>11</v>
      </c>
      <c r="O2397">
        <v>1</v>
      </c>
      <c r="P2397">
        <v>3213000</v>
      </c>
      <c r="Q2397">
        <f t="shared" ref="Q2397:Q2438" si="111">O2397*P2397</f>
        <v>3213000</v>
      </c>
      <c r="R2397">
        <f t="shared" ref="R2397:R2438" si="112">Q2397*1.12</f>
        <v>3598560.0000000005</v>
      </c>
      <c r="S2397"/>
      <c r="T2397" s="5"/>
      <c r="U2397" s="5"/>
      <c r="V2397" s="5"/>
      <c r="W2397" s="5"/>
      <c r="X2397" s="5"/>
      <c r="Y2397" s="5"/>
      <c r="Z2397" s="5"/>
      <c r="AA2397" s="5"/>
      <c r="AB2397" s="5"/>
      <c r="AC2397" s="5"/>
      <c r="AD2397" s="5"/>
      <c r="AE2397" s="5"/>
      <c r="AF2397" s="5"/>
      <c r="AG2397" s="5"/>
      <c r="AH2397" s="5"/>
      <c r="AI2397" s="5"/>
      <c r="AJ2397" s="5"/>
      <c r="AK2397" s="5"/>
      <c r="AL2397" s="5"/>
      <c r="AM2397" s="5"/>
      <c r="AN2397" s="5"/>
      <c r="AO2397" s="5"/>
      <c r="AP2397" s="5"/>
      <c r="AQ2397" s="5"/>
      <c r="AR2397" s="5"/>
      <c r="AS2397" s="5"/>
      <c r="AT2397" s="5"/>
      <c r="AU2397" s="5"/>
      <c r="AV2397" s="5"/>
      <c r="AW2397" s="5"/>
      <c r="AX2397" s="5"/>
      <c r="AY2397" s="5"/>
      <c r="AZ2397" s="5"/>
      <c r="BA2397" s="5"/>
      <c r="BB2397" s="5"/>
      <c r="BC2397" s="5"/>
      <c r="BD2397" s="5"/>
      <c r="BE2397" s="5"/>
      <c r="BF2397" s="5"/>
      <c r="BG2397" s="5"/>
      <c r="BH2397" s="5"/>
    </row>
    <row r="2398" spans="1:60" s="2" customFormat="1" ht="15" x14ac:dyDescent="0.25">
      <c r="A2398" t="s">
        <v>34</v>
      </c>
      <c r="B2398" t="s">
        <v>25</v>
      </c>
      <c r="C2398" t="s">
        <v>1834</v>
      </c>
      <c r="D2398" t="s">
        <v>1835</v>
      </c>
      <c r="E2398" t="s">
        <v>116</v>
      </c>
      <c r="F2398" t="s">
        <v>1605</v>
      </c>
      <c r="G2398" t="s">
        <v>135</v>
      </c>
      <c r="H2398" t="s">
        <v>753</v>
      </c>
      <c r="I2398" t="s">
        <v>2212</v>
      </c>
      <c r="J2398" t="s">
        <v>124</v>
      </c>
      <c r="K2398" t="s">
        <v>754</v>
      </c>
      <c r="L2398">
        <v>0</v>
      </c>
      <c r="M2398">
        <v>5114</v>
      </c>
      <c r="N2398" t="s">
        <v>11</v>
      </c>
      <c r="O2398">
        <v>1</v>
      </c>
      <c r="P2398">
        <v>4214000</v>
      </c>
      <c r="Q2398">
        <f t="shared" si="111"/>
        <v>4214000</v>
      </c>
      <c r="R2398">
        <f t="shared" si="112"/>
        <v>4719680</v>
      </c>
      <c r="S2398"/>
      <c r="T2398" s="5"/>
      <c r="U2398" s="5"/>
      <c r="V2398" s="5"/>
      <c r="W2398" s="5"/>
      <c r="X2398" s="5"/>
      <c r="Y2398" s="5"/>
      <c r="Z2398" s="5"/>
      <c r="AA2398" s="5"/>
      <c r="AB2398" s="5"/>
      <c r="AC2398" s="5"/>
      <c r="AD2398" s="5"/>
      <c r="AE2398" s="5"/>
      <c r="AF2398" s="5"/>
      <c r="AG2398" s="5"/>
      <c r="AH2398" s="5"/>
      <c r="AI2398" s="5"/>
      <c r="AJ2398" s="5"/>
      <c r="AK2398" s="5"/>
      <c r="AL2398" s="5"/>
      <c r="AM2398" s="5"/>
      <c r="AN2398" s="5"/>
      <c r="AO2398" s="5"/>
      <c r="AP2398" s="5"/>
      <c r="AQ2398" s="5"/>
      <c r="AR2398" s="5"/>
      <c r="AS2398" s="5"/>
      <c r="AT2398" s="5"/>
      <c r="AU2398" s="5"/>
      <c r="AV2398" s="5"/>
      <c r="AW2398" s="5"/>
      <c r="AX2398" s="5"/>
      <c r="AY2398" s="5"/>
      <c r="AZ2398" s="5"/>
      <c r="BA2398" s="5"/>
      <c r="BB2398" s="5"/>
      <c r="BC2398" s="5"/>
      <c r="BD2398" s="5"/>
      <c r="BE2398" s="5"/>
      <c r="BF2398" s="5"/>
      <c r="BG2398" s="5"/>
      <c r="BH2398" s="5"/>
    </row>
    <row r="2399" spans="1:60" s="2" customFormat="1" ht="15" x14ac:dyDescent="0.25">
      <c r="A2399" t="s">
        <v>35</v>
      </c>
      <c r="B2399" t="s">
        <v>25</v>
      </c>
      <c r="C2399" t="s">
        <v>1834</v>
      </c>
      <c r="D2399" t="s">
        <v>1835</v>
      </c>
      <c r="E2399" t="s">
        <v>116</v>
      </c>
      <c r="F2399" t="s">
        <v>1605</v>
      </c>
      <c r="G2399" t="s">
        <v>135</v>
      </c>
      <c r="H2399" t="s">
        <v>140</v>
      </c>
      <c r="I2399" t="s">
        <v>1639</v>
      </c>
      <c r="J2399" t="s">
        <v>124</v>
      </c>
      <c r="K2399" t="s">
        <v>754</v>
      </c>
      <c r="L2399">
        <v>0</v>
      </c>
      <c r="M2399">
        <v>5114</v>
      </c>
      <c r="N2399" t="s">
        <v>11</v>
      </c>
      <c r="O2399">
        <v>1</v>
      </c>
      <c r="P2399">
        <v>3313000</v>
      </c>
      <c r="Q2399">
        <f t="shared" si="111"/>
        <v>3313000</v>
      </c>
      <c r="R2399">
        <f t="shared" si="112"/>
        <v>3710560.0000000005</v>
      </c>
      <c r="S2399"/>
      <c r="T2399" s="5"/>
      <c r="U2399" s="5"/>
      <c r="V2399" s="5"/>
      <c r="W2399" s="5"/>
      <c r="X2399" s="5"/>
      <c r="Y2399" s="5"/>
      <c r="Z2399" s="5"/>
      <c r="AA2399" s="5"/>
      <c r="AB2399" s="5"/>
      <c r="AC2399" s="5"/>
      <c r="AD2399" s="5"/>
      <c r="AE2399" s="5"/>
      <c r="AF2399" s="5"/>
      <c r="AG2399" s="5"/>
      <c r="AH2399" s="5"/>
      <c r="AI2399" s="5"/>
      <c r="AJ2399" s="5"/>
      <c r="AK2399" s="5"/>
      <c r="AL2399" s="5"/>
      <c r="AM2399" s="5"/>
      <c r="AN2399" s="5"/>
      <c r="AO2399" s="5"/>
      <c r="AP2399" s="5"/>
      <c r="AQ2399" s="5"/>
      <c r="AR2399" s="5"/>
      <c r="AS2399" s="5"/>
      <c r="AT2399" s="5"/>
      <c r="AU2399" s="5"/>
      <c r="AV2399" s="5"/>
      <c r="AW2399" s="5"/>
      <c r="AX2399" s="5"/>
      <c r="AY2399" s="5"/>
      <c r="AZ2399" s="5"/>
      <c r="BA2399" s="5"/>
      <c r="BB2399" s="5"/>
      <c r="BC2399" s="5"/>
      <c r="BD2399" s="5"/>
      <c r="BE2399" s="5"/>
      <c r="BF2399" s="5"/>
      <c r="BG2399" s="5"/>
      <c r="BH2399" s="5"/>
    </row>
    <row r="2400" spans="1:60" s="2" customFormat="1" ht="15" x14ac:dyDescent="0.25">
      <c r="A2400" t="s">
        <v>36</v>
      </c>
      <c r="B2400" t="s">
        <v>25</v>
      </c>
      <c r="C2400" t="s">
        <v>1834</v>
      </c>
      <c r="D2400" t="s">
        <v>1835</v>
      </c>
      <c r="E2400" t="s">
        <v>116</v>
      </c>
      <c r="F2400" t="s">
        <v>1605</v>
      </c>
      <c r="G2400" t="s">
        <v>135</v>
      </c>
      <c r="H2400" t="s">
        <v>756</v>
      </c>
      <c r="I2400" t="s">
        <v>2504</v>
      </c>
      <c r="J2400" t="s">
        <v>124</v>
      </c>
      <c r="K2400" t="s">
        <v>754</v>
      </c>
      <c r="L2400">
        <v>0</v>
      </c>
      <c r="M2400">
        <v>5114</v>
      </c>
      <c r="N2400" t="s">
        <v>11</v>
      </c>
      <c r="O2400">
        <v>1</v>
      </c>
      <c r="P2400">
        <v>1533000</v>
      </c>
      <c r="Q2400">
        <f t="shared" si="111"/>
        <v>1533000</v>
      </c>
      <c r="R2400">
        <f t="shared" si="112"/>
        <v>1716960.0000000002</v>
      </c>
      <c r="S2400"/>
      <c r="T2400" s="5"/>
      <c r="U2400" s="5"/>
      <c r="V2400" s="5"/>
      <c r="W2400" s="5"/>
      <c r="X2400" s="5"/>
      <c r="Y2400" s="5"/>
      <c r="Z2400" s="5"/>
      <c r="AA2400" s="5"/>
      <c r="AB2400" s="5"/>
      <c r="AC2400" s="5"/>
      <c r="AD2400" s="5"/>
      <c r="AE2400" s="5"/>
      <c r="AF2400" s="5"/>
      <c r="AG2400" s="5"/>
      <c r="AH2400" s="5"/>
      <c r="AI2400" s="5"/>
      <c r="AJ2400" s="5"/>
      <c r="AK2400" s="5"/>
      <c r="AL2400" s="5"/>
      <c r="AM2400" s="5"/>
      <c r="AN2400" s="5"/>
      <c r="AO2400" s="5"/>
      <c r="AP2400" s="5"/>
      <c r="AQ2400" s="5"/>
      <c r="AR2400" s="5"/>
      <c r="AS2400" s="5"/>
      <c r="AT2400" s="5"/>
      <c r="AU2400" s="5"/>
      <c r="AV2400" s="5"/>
      <c r="AW2400" s="5"/>
      <c r="AX2400" s="5"/>
      <c r="AY2400" s="5"/>
      <c r="AZ2400" s="5"/>
      <c r="BA2400" s="5"/>
      <c r="BB2400" s="5"/>
      <c r="BC2400" s="5"/>
      <c r="BD2400" s="5"/>
      <c r="BE2400" s="5"/>
      <c r="BF2400" s="5"/>
      <c r="BG2400" s="5"/>
      <c r="BH2400" s="5"/>
    </row>
    <row r="2401" spans="1:60" s="2" customFormat="1" ht="15" x14ac:dyDescent="0.25">
      <c r="A2401" t="s">
        <v>37</v>
      </c>
      <c r="B2401" t="s">
        <v>25</v>
      </c>
      <c r="C2401" t="s">
        <v>1834</v>
      </c>
      <c r="D2401" t="s">
        <v>1835</v>
      </c>
      <c r="E2401" t="s">
        <v>116</v>
      </c>
      <c r="F2401" t="s">
        <v>1605</v>
      </c>
      <c r="G2401" t="s">
        <v>135</v>
      </c>
      <c r="H2401" t="s">
        <v>146</v>
      </c>
      <c r="I2401" t="s">
        <v>2820</v>
      </c>
      <c r="J2401" t="s">
        <v>124</v>
      </c>
      <c r="K2401" t="s">
        <v>754</v>
      </c>
      <c r="L2401">
        <v>0</v>
      </c>
      <c r="M2401">
        <v>5114</v>
      </c>
      <c r="N2401" t="s">
        <v>11</v>
      </c>
      <c r="O2401">
        <v>1</v>
      </c>
      <c r="P2401">
        <v>2313000</v>
      </c>
      <c r="Q2401">
        <f t="shared" si="111"/>
        <v>2313000</v>
      </c>
      <c r="R2401">
        <f t="shared" si="112"/>
        <v>2590560.0000000005</v>
      </c>
      <c r="S2401"/>
      <c r="T2401" s="5"/>
      <c r="U2401" s="5"/>
      <c r="V2401" s="5"/>
      <c r="W2401" s="5"/>
      <c r="X2401" s="5"/>
      <c r="Y2401" s="5"/>
      <c r="Z2401" s="5"/>
      <c r="AA2401" s="5"/>
      <c r="AB2401" s="5"/>
      <c r="AC2401" s="5"/>
      <c r="AD2401" s="5"/>
      <c r="AE2401" s="5"/>
      <c r="AF2401" s="5"/>
      <c r="AG2401" s="5"/>
      <c r="AH2401" s="5"/>
      <c r="AI2401" s="5"/>
      <c r="AJ2401" s="5"/>
      <c r="AK2401" s="5"/>
      <c r="AL2401" s="5"/>
      <c r="AM2401" s="5"/>
      <c r="AN2401" s="5"/>
      <c r="AO2401" s="5"/>
      <c r="AP2401" s="5"/>
      <c r="AQ2401" s="5"/>
      <c r="AR2401" s="5"/>
      <c r="AS2401" s="5"/>
      <c r="AT2401" s="5"/>
      <c r="AU2401" s="5"/>
      <c r="AV2401" s="5"/>
      <c r="AW2401" s="5"/>
      <c r="AX2401" s="5"/>
      <c r="AY2401" s="5"/>
      <c r="AZ2401" s="5"/>
      <c r="BA2401" s="5"/>
      <c r="BB2401" s="5"/>
      <c r="BC2401" s="5"/>
      <c r="BD2401" s="5"/>
      <c r="BE2401" s="5"/>
      <c r="BF2401" s="5"/>
      <c r="BG2401" s="5"/>
      <c r="BH2401" s="5"/>
    </row>
    <row r="2402" spans="1:60" s="2" customFormat="1" ht="15" x14ac:dyDescent="0.25">
      <c r="A2402" t="s">
        <v>38</v>
      </c>
      <c r="B2402" t="s">
        <v>25</v>
      </c>
      <c r="C2402" t="s">
        <v>1834</v>
      </c>
      <c r="D2402" t="s">
        <v>1835</v>
      </c>
      <c r="E2402" t="s">
        <v>116</v>
      </c>
      <c r="F2402" t="s">
        <v>1605</v>
      </c>
      <c r="G2402" t="s">
        <v>135</v>
      </c>
      <c r="H2402" t="s">
        <v>1488</v>
      </c>
      <c r="I2402" t="s">
        <v>2209</v>
      </c>
      <c r="J2402" t="s">
        <v>124</v>
      </c>
      <c r="K2402" t="s">
        <v>754</v>
      </c>
      <c r="L2402">
        <v>0</v>
      </c>
      <c r="M2402">
        <v>5114</v>
      </c>
      <c r="N2402" t="s">
        <v>11</v>
      </c>
      <c r="O2402">
        <v>1</v>
      </c>
      <c r="P2402">
        <v>1513000</v>
      </c>
      <c r="Q2402">
        <f t="shared" si="111"/>
        <v>1513000</v>
      </c>
      <c r="R2402">
        <f t="shared" si="112"/>
        <v>1694560.0000000002</v>
      </c>
      <c r="S2402"/>
      <c r="T2402" s="5"/>
      <c r="U2402" s="5"/>
      <c r="V2402" s="5"/>
      <c r="W2402" s="5"/>
      <c r="X2402" s="5"/>
      <c r="Y2402" s="5"/>
      <c r="Z2402" s="5"/>
      <c r="AA2402" s="5"/>
      <c r="AB2402" s="5"/>
      <c r="AC2402" s="5"/>
      <c r="AD2402" s="5"/>
      <c r="AE2402" s="5"/>
      <c r="AF2402" s="5"/>
      <c r="AG2402" s="5"/>
      <c r="AH2402" s="5"/>
      <c r="AI2402" s="5"/>
      <c r="AJ2402" s="5"/>
      <c r="AK2402" s="5"/>
      <c r="AL2402" s="5"/>
      <c r="AM2402" s="5"/>
      <c r="AN2402" s="5"/>
      <c r="AO2402" s="5"/>
      <c r="AP2402" s="5"/>
      <c r="AQ2402" s="5"/>
      <c r="AR2402" s="5"/>
      <c r="AS2402" s="5"/>
      <c r="AT2402" s="5"/>
      <c r="AU2402" s="5"/>
      <c r="AV2402" s="5"/>
      <c r="AW2402" s="5"/>
      <c r="AX2402" s="5"/>
      <c r="AY2402" s="5"/>
      <c r="AZ2402" s="5"/>
      <c r="BA2402" s="5"/>
      <c r="BB2402" s="5"/>
      <c r="BC2402" s="5"/>
      <c r="BD2402" s="5"/>
      <c r="BE2402" s="5"/>
      <c r="BF2402" s="5"/>
      <c r="BG2402" s="5"/>
      <c r="BH2402" s="5"/>
    </row>
    <row r="2403" spans="1:60" s="2" customFormat="1" ht="15" x14ac:dyDescent="0.25">
      <c r="A2403" t="s">
        <v>39</v>
      </c>
      <c r="B2403" t="s">
        <v>25</v>
      </c>
      <c r="C2403" t="s">
        <v>1834</v>
      </c>
      <c r="D2403" t="s">
        <v>1835</v>
      </c>
      <c r="E2403" t="s">
        <v>116</v>
      </c>
      <c r="F2403" t="s">
        <v>1605</v>
      </c>
      <c r="G2403" t="s">
        <v>135</v>
      </c>
      <c r="H2403" t="s">
        <v>125</v>
      </c>
      <c r="I2403" t="s">
        <v>2205</v>
      </c>
      <c r="J2403" t="s">
        <v>124</v>
      </c>
      <c r="K2403" t="s">
        <v>754</v>
      </c>
      <c r="L2403">
        <v>0</v>
      </c>
      <c r="M2403">
        <v>5114</v>
      </c>
      <c r="N2403" t="s">
        <v>11</v>
      </c>
      <c r="O2403">
        <v>1</v>
      </c>
      <c r="P2403">
        <v>1563000</v>
      </c>
      <c r="Q2403">
        <f t="shared" si="111"/>
        <v>1563000</v>
      </c>
      <c r="R2403">
        <f t="shared" si="112"/>
        <v>1750560.0000000002</v>
      </c>
      <c r="S2403"/>
      <c r="T2403" s="5"/>
      <c r="U2403" s="5"/>
      <c r="V2403" s="5"/>
      <c r="W2403" s="5"/>
      <c r="X2403" s="5"/>
      <c r="Y2403" s="5"/>
      <c r="Z2403" s="5"/>
      <c r="AA2403" s="5"/>
      <c r="AB2403" s="5"/>
      <c r="AC2403" s="5"/>
      <c r="AD2403" s="5"/>
      <c r="AE2403" s="5"/>
      <c r="AF2403" s="5"/>
      <c r="AG2403" s="5"/>
      <c r="AH2403" s="5"/>
      <c r="AI2403" s="5"/>
      <c r="AJ2403" s="5"/>
      <c r="AK2403" s="5"/>
      <c r="AL2403" s="5"/>
      <c r="AM2403" s="5"/>
      <c r="AN2403" s="5"/>
      <c r="AO2403" s="5"/>
      <c r="AP2403" s="5"/>
      <c r="AQ2403" s="5"/>
      <c r="AR2403" s="5"/>
      <c r="AS2403" s="5"/>
      <c r="AT2403" s="5"/>
      <c r="AU2403" s="5"/>
      <c r="AV2403" s="5"/>
      <c r="AW2403" s="5"/>
      <c r="AX2403" s="5"/>
      <c r="AY2403" s="5"/>
      <c r="AZ2403" s="5"/>
      <c r="BA2403" s="5"/>
      <c r="BB2403" s="5"/>
      <c r="BC2403" s="5"/>
      <c r="BD2403" s="5"/>
      <c r="BE2403" s="5"/>
      <c r="BF2403" s="5"/>
      <c r="BG2403" s="5"/>
      <c r="BH2403" s="5"/>
    </row>
    <row r="2404" spans="1:60" s="2" customFormat="1" ht="15" x14ac:dyDescent="0.25">
      <c r="A2404" t="s">
        <v>40</v>
      </c>
      <c r="B2404" t="s">
        <v>25</v>
      </c>
      <c r="C2404" t="s">
        <v>1834</v>
      </c>
      <c r="D2404" t="s">
        <v>1835</v>
      </c>
      <c r="E2404" t="s">
        <v>116</v>
      </c>
      <c r="F2404" t="s">
        <v>1605</v>
      </c>
      <c r="G2404" t="s">
        <v>135</v>
      </c>
      <c r="H2404" t="s">
        <v>130</v>
      </c>
      <c r="I2404" t="s">
        <v>2808</v>
      </c>
      <c r="J2404" t="s">
        <v>124</v>
      </c>
      <c r="K2404" t="s">
        <v>754</v>
      </c>
      <c r="L2404">
        <v>0</v>
      </c>
      <c r="M2404">
        <v>5114</v>
      </c>
      <c r="N2404" t="s">
        <v>11</v>
      </c>
      <c r="O2404">
        <v>1</v>
      </c>
      <c r="P2404">
        <v>2564000</v>
      </c>
      <c r="Q2404">
        <f t="shared" si="111"/>
        <v>2564000</v>
      </c>
      <c r="R2404">
        <f t="shared" si="112"/>
        <v>2871680.0000000005</v>
      </c>
      <c r="S2404"/>
      <c r="T2404" s="5"/>
      <c r="U2404" s="5"/>
      <c r="V2404" s="5"/>
      <c r="W2404" s="5"/>
      <c r="X2404" s="5"/>
      <c r="Y2404" s="5"/>
      <c r="Z2404" s="5"/>
      <c r="AA2404" s="5"/>
      <c r="AB2404" s="5"/>
      <c r="AC2404" s="5"/>
      <c r="AD2404" s="5"/>
      <c r="AE2404" s="5"/>
      <c r="AF2404" s="5"/>
      <c r="AG2404" s="5"/>
      <c r="AH2404" s="5"/>
      <c r="AI2404" s="5"/>
      <c r="AJ2404" s="5"/>
      <c r="AK2404" s="5"/>
      <c r="AL2404" s="5"/>
      <c r="AM2404" s="5"/>
      <c r="AN2404" s="5"/>
      <c r="AO2404" s="5"/>
      <c r="AP2404" s="5"/>
      <c r="AQ2404" s="5"/>
      <c r="AR2404" s="5"/>
      <c r="AS2404" s="5"/>
      <c r="AT2404" s="5"/>
      <c r="AU2404" s="5"/>
      <c r="AV2404" s="5"/>
      <c r="AW2404" s="5"/>
      <c r="AX2404" s="5"/>
      <c r="AY2404" s="5"/>
      <c r="AZ2404" s="5"/>
      <c r="BA2404" s="5"/>
      <c r="BB2404" s="5"/>
      <c r="BC2404" s="5"/>
      <c r="BD2404" s="5"/>
      <c r="BE2404" s="5"/>
      <c r="BF2404" s="5"/>
      <c r="BG2404" s="5"/>
      <c r="BH2404" s="5"/>
    </row>
    <row r="2405" spans="1:60" s="2" customFormat="1" ht="15" x14ac:dyDescent="0.25">
      <c r="A2405" t="s">
        <v>41</v>
      </c>
      <c r="B2405" t="s">
        <v>25</v>
      </c>
      <c r="C2405" t="s">
        <v>1834</v>
      </c>
      <c r="D2405" t="s">
        <v>1835</v>
      </c>
      <c r="E2405" t="s">
        <v>116</v>
      </c>
      <c r="F2405" t="s">
        <v>1605</v>
      </c>
      <c r="G2405" t="s">
        <v>135</v>
      </c>
      <c r="H2405" t="s">
        <v>753</v>
      </c>
      <c r="I2405" t="s">
        <v>878</v>
      </c>
      <c r="J2405" t="s">
        <v>124</v>
      </c>
      <c r="K2405" t="s">
        <v>754</v>
      </c>
      <c r="L2405">
        <v>0</v>
      </c>
      <c r="M2405">
        <v>5114</v>
      </c>
      <c r="N2405" t="s">
        <v>11</v>
      </c>
      <c r="O2405">
        <v>1</v>
      </c>
      <c r="P2405">
        <v>2564000</v>
      </c>
      <c r="Q2405">
        <f t="shared" si="111"/>
        <v>2564000</v>
      </c>
      <c r="R2405">
        <f t="shared" si="112"/>
        <v>2871680.0000000005</v>
      </c>
      <c r="S2405"/>
      <c r="T2405" s="5"/>
      <c r="U2405" s="5"/>
      <c r="V2405" s="5"/>
      <c r="W2405" s="5"/>
      <c r="X2405" s="5"/>
      <c r="Y2405" s="5"/>
      <c r="Z2405" s="5"/>
      <c r="AA2405" s="5"/>
      <c r="AB2405" s="5"/>
      <c r="AC2405" s="5"/>
      <c r="AD2405" s="5"/>
      <c r="AE2405" s="5"/>
      <c r="AF2405" s="5"/>
      <c r="AG2405" s="5"/>
      <c r="AH2405" s="5"/>
      <c r="AI2405" s="5"/>
      <c r="AJ2405" s="5"/>
      <c r="AK2405" s="5"/>
      <c r="AL2405" s="5"/>
      <c r="AM2405" s="5"/>
      <c r="AN2405" s="5"/>
      <c r="AO2405" s="5"/>
      <c r="AP2405" s="5"/>
      <c r="AQ2405" s="5"/>
      <c r="AR2405" s="5"/>
      <c r="AS2405" s="5"/>
      <c r="AT2405" s="5"/>
      <c r="AU2405" s="5"/>
      <c r="AV2405" s="5"/>
      <c r="AW2405" s="5"/>
      <c r="AX2405" s="5"/>
      <c r="AY2405" s="5"/>
      <c r="AZ2405" s="5"/>
      <c r="BA2405" s="5"/>
      <c r="BB2405" s="5"/>
      <c r="BC2405" s="5"/>
      <c r="BD2405" s="5"/>
      <c r="BE2405" s="5"/>
      <c r="BF2405" s="5"/>
      <c r="BG2405" s="5"/>
      <c r="BH2405" s="5"/>
    </row>
    <row r="2406" spans="1:60" s="2" customFormat="1" ht="15" x14ac:dyDescent="0.25">
      <c r="A2406" t="s">
        <v>42</v>
      </c>
      <c r="B2406" t="s">
        <v>25</v>
      </c>
      <c r="C2406" t="s">
        <v>1834</v>
      </c>
      <c r="D2406" t="s">
        <v>1835</v>
      </c>
      <c r="E2406" t="s">
        <v>116</v>
      </c>
      <c r="F2406" t="s">
        <v>1605</v>
      </c>
      <c r="G2406" t="s">
        <v>135</v>
      </c>
      <c r="H2406" t="s">
        <v>126</v>
      </c>
      <c r="I2406" t="s">
        <v>879</v>
      </c>
      <c r="J2406" t="s">
        <v>124</v>
      </c>
      <c r="K2406" t="s">
        <v>754</v>
      </c>
      <c r="L2406">
        <v>0</v>
      </c>
      <c r="M2406">
        <v>5114</v>
      </c>
      <c r="N2406" t="s">
        <v>11</v>
      </c>
      <c r="O2406">
        <v>1</v>
      </c>
      <c r="P2406">
        <v>1813000</v>
      </c>
      <c r="Q2406">
        <f t="shared" si="111"/>
        <v>1813000</v>
      </c>
      <c r="R2406">
        <f t="shared" si="112"/>
        <v>2030560.0000000002</v>
      </c>
      <c r="S2406"/>
      <c r="T2406" s="5"/>
      <c r="U2406" s="5"/>
      <c r="V2406" s="5"/>
      <c r="W2406" s="5"/>
      <c r="X2406" s="5"/>
      <c r="Y2406" s="5"/>
      <c r="Z2406" s="5"/>
      <c r="AA2406" s="5"/>
      <c r="AB2406" s="5"/>
      <c r="AC2406" s="5"/>
      <c r="AD2406" s="5"/>
      <c r="AE2406" s="5"/>
      <c r="AF2406" s="5"/>
      <c r="AG2406" s="5"/>
      <c r="AH2406" s="5"/>
      <c r="AI2406" s="5"/>
      <c r="AJ2406" s="5"/>
      <c r="AK2406" s="5"/>
      <c r="AL2406" s="5"/>
      <c r="AM2406" s="5"/>
      <c r="AN2406" s="5"/>
      <c r="AO2406" s="5"/>
      <c r="AP2406" s="5"/>
      <c r="AQ2406" s="5"/>
      <c r="AR2406" s="5"/>
      <c r="AS2406" s="5"/>
      <c r="AT2406" s="5"/>
      <c r="AU2406" s="5"/>
      <c r="AV2406" s="5"/>
      <c r="AW2406" s="5"/>
      <c r="AX2406" s="5"/>
      <c r="AY2406" s="5"/>
      <c r="AZ2406" s="5"/>
      <c r="BA2406" s="5"/>
      <c r="BB2406" s="5"/>
      <c r="BC2406" s="5"/>
      <c r="BD2406" s="5"/>
      <c r="BE2406" s="5"/>
      <c r="BF2406" s="5"/>
      <c r="BG2406" s="5"/>
      <c r="BH2406" s="5"/>
    </row>
    <row r="2407" spans="1:60" s="2" customFormat="1" ht="15" x14ac:dyDescent="0.25">
      <c r="A2407" t="s">
        <v>43</v>
      </c>
      <c r="B2407" t="s">
        <v>25</v>
      </c>
      <c r="C2407" t="s">
        <v>1834</v>
      </c>
      <c r="D2407" t="s">
        <v>1835</v>
      </c>
      <c r="E2407" t="s">
        <v>116</v>
      </c>
      <c r="F2407" t="s">
        <v>1605</v>
      </c>
      <c r="G2407" t="s">
        <v>135</v>
      </c>
      <c r="H2407" t="s">
        <v>133</v>
      </c>
      <c r="I2407" t="s">
        <v>2219</v>
      </c>
      <c r="J2407" t="s">
        <v>124</v>
      </c>
      <c r="K2407" t="s">
        <v>754</v>
      </c>
      <c r="L2407">
        <v>0</v>
      </c>
      <c r="M2407">
        <v>5114</v>
      </c>
      <c r="N2407" t="s">
        <v>11</v>
      </c>
      <c r="O2407">
        <v>1</v>
      </c>
      <c r="P2407">
        <v>3013000</v>
      </c>
      <c r="Q2407">
        <f t="shared" si="111"/>
        <v>3013000</v>
      </c>
      <c r="R2407">
        <f t="shared" si="112"/>
        <v>3374560.0000000005</v>
      </c>
      <c r="S2407"/>
      <c r="T2407" s="5"/>
      <c r="U2407" s="5"/>
      <c r="V2407" s="5"/>
      <c r="W2407" s="5"/>
      <c r="X2407" s="5"/>
      <c r="Y2407" s="5"/>
      <c r="Z2407" s="5"/>
      <c r="AA2407" s="5"/>
      <c r="AB2407" s="5"/>
      <c r="AC2407" s="5"/>
      <c r="AD2407" s="5"/>
      <c r="AE2407" s="5"/>
      <c r="AF2407" s="5"/>
      <c r="AG2407" s="5"/>
      <c r="AH2407" s="5"/>
      <c r="AI2407" s="5"/>
      <c r="AJ2407" s="5"/>
      <c r="AK2407" s="5"/>
      <c r="AL2407" s="5"/>
      <c r="AM2407" s="5"/>
      <c r="AN2407" s="5"/>
      <c r="AO2407" s="5"/>
      <c r="AP2407" s="5"/>
      <c r="AQ2407" s="5"/>
      <c r="AR2407" s="5"/>
      <c r="AS2407" s="5"/>
      <c r="AT2407" s="5"/>
      <c r="AU2407" s="5"/>
      <c r="AV2407" s="5"/>
      <c r="AW2407" s="5"/>
      <c r="AX2407" s="5"/>
      <c r="AY2407" s="5"/>
      <c r="AZ2407" s="5"/>
      <c r="BA2407" s="5"/>
      <c r="BB2407" s="5"/>
      <c r="BC2407" s="5"/>
      <c r="BD2407" s="5"/>
      <c r="BE2407" s="5"/>
      <c r="BF2407" s="5"/>
      <c r="BG2407" s="5"/>
      <c r="BH2407" s="5"/>
    </row>
    <row r="2408" spans="1:60" s="2" customFormat="1" ht="15" x14ac:dyDescent="0.25">
      <c r="A2408" t="s">
        <v>44</v>
      </c>
      <c r="B2408" t="s">
        <v>25</v>
      </c>
      <c r="C2408" t="s">
        <v>1834</v>
      </c>
      <c r="D2408" t="s">
        <v>1835</v>
      </c>
      <c r="E2408" t="s">
        <v>116</v>
      </c>
      <c r="F2408" t="s">
        <v>1605</v>
      </c>
      <c r="G2408" t="s">
        <v>135</v>
      </c>
      <c r="H2408" t="s">
        <v>756</v>
      </c>
      <c r="I2408" t="s">
        <v>2807</v>
      </c>
      <c r="J2408" t="s">
        <v>124</v>
      </c>
      <c r="K2408" t="s">
        <v>754</v>
      </c>
      <c r="L2408">
        <v>0</v>
      </c>
      <c r="M2408">
        <v>5114</v>
      </c>
      <c r="N2408" t="s">
        <v>11</v>
      </c>
      <c r="O2408">
        <v>1</v>
      </c>
      <c r="P2408">
        <v>2568000</v>
      </c>
      <c r="Q2408">
        <f t="shared" si="111"/>
        <v>2568000</v>
      </c>
      <c r="R2408">
        <f t="shared" si="112"/>
        <v>2876160.0000000005</v>
      </c>
      <c r="S2408"/>
      <c r="T2408" s="5"/>
      <c r="U2408" s="5"/>
      <c r="V2408" s="5"/>
      <c r="W2408" s="5"/>
      <c r="X2408" s="5"/>
      <c r="Y2408" s="5"/>
      <c r="Z2408" s="5"/>
      <c r="AA2408" s="5"/>
      <c r="AB2408" s="5"/>
      <c r="AC2408" s="5"/>
      <c r="AD2408" s="5"/>
      <c r="AE2408" s="5"/>
      <c r="AF2408" s="5"/>
      <c r="AG2408" s="5"/>
      <c r="AH2408" s="5"/>
      <c r="AI2408" s="5"/>
      <c r="AJ2408" s="5"/>
      <c r="AK2408" s="5"/>
      <c r="AL2408" s="5"/>
      <c r="AM2408" s="5"/>
      <c r="AN2408" s="5"/>
      <c r="AO2408" s="5"/>
      <c r="AP2408" s="5"/>
      <c r="AQ2408" s="5"/>
      <c r="AR2408" s="5"/>
      <c r="AS2408" s="5"/>
      <c r="AT2408" s="5"/>
      <c r="AU2408" s="5"/>
      <c r="AV2408" s="5"/>
      <c r="AW2408" s="5"/>
      <c r="AX2408" s="5"/>
      <c r="AY2408" s="5"/>
      <c r="AZ2408" s="5"/>
      <c r="BA2408" s="5"/>
      <c r="BB2408" s="5"/>
      <c r="BC2408" s="5"/>
      <c r="BD2408" s="5"/>
      <c r="BE2408" s="5"/>
      <c r="BF2408" s="5"/>
      <c r="BG2408" s="5"/>
      <c r="BH2408" s="5"/>
    </row>
    <row r="2409" spans="1:60" s="2" customFormat="1" ht="15" x14ac:dyDescent="0.25">
      <c r="A2409" t="s">
        <v>45</v>
      </c>
      <c r="B2409" t="s">
        <v>25</v>
      </c>
      <c r="C2409" t="s">
        <v>1834</v>
      </c>
      <c r="D2409" t="s">
        <v>1835</v>
      </c>
      <c r="E2409" t="s">
        <v>116</v>
      </c>
      <c r="F2409" t="s">
        <v>1605</v>
      </c>
      <c r="G2409" t="s">
        <v>135</v>
      </c>
      <c r="H2409" t="s">
        <v>125</v>
      </c>
      <c r="I2409" t="s">
        <v>2216</v>
      </c>
      <c r="J2409" t="s">
        <v>124</v>
      </c>
      <c r="K2409" t="s">
        <v>754</v>
      </c>
      <c r="L2409">
        <v>0</v>
      </c>
      <c r="M2409">
        <v>5114</v>
      </c>
      <c r="N2409" t="s">
        <v>11</v>
      </c>
      <c r="O2409">
        <v>1</v>
      </c>
      <c r="P2409">
        <v>1563000</v>
      </c>
      <c r="Q2409">
        <f t="shared" si="111"/>
        <v>1563000</v>
      </c>
      <c r="R2409">
        <f t="shared" si="112"/>
        <v>1750560.0000000002</v>
      </c>
      <c r="S2409"/>
      <c r="T2409" s="5"/>
      <c r="U2409" s="5"/>
      <c r="V2409" s="5"/>
      <c r="W2409" s="5"/>
      <c r="X2409" s="5"/>
      <c r="Y2409" s="5"/>
      <c r="Z2409" s="5"/>
      <c r="AA2409" s="5"/>
      <c r="AB2409" s="5"/>
      <c r="AC2409" s="5"/>
      <c r="AD2409" s="5"/>
      <c r="AE2409" s="5"/>
      <c r="AF2409" s="5"/>
      <c r="AG2409" s="5"/>
      <c r="AH2409" s="5"/>
      <c r="AI2409" s="5"/>
      <c r="AJ2409" s="5"/>
      <c r="AK2409" s="5"/>
      <c r="AL2409" s="5"/>
      <c r="AM2409" s="5"/>
      <c r="AN2409" s="5"/>
      <c r="AO2409" s="5"/>
      <c r="AP2409" s="5"/>
      <c r="AQ2409" s="5"/>
      <c r="AR2409" s="5"/>
      <c r="AS2409" s="5"/>
      <c r="AT2409" s="5"/>
      <c r="AU2409" s="5"/>
      <c r="AV2409" s="5"/>
      <c r="AW2409" s="5"/>
      <c r="AX2409" s="5"/>
      <c r="AY2409" s="5"/>
      <c r="AZ2409" s="5"/>
      <c r="BA2409" s="5"/>
      <c r="BB2409" s="5"/>
      <c r="BC2409" s="5"/>
      <c r="BD2409" s="5"/>
      <c r="BE2409" s="5"/>
      <c r="BF2409" s="5"/>
      <c r="BG2409" s="5"/>
      <c r="BH2409" s="5"/>
    </row>
    <row r="2410" spans="1:60" s="2" customFormat="1" ht="15" x14ac:dyDescent="0.25">
      <c r="A2410" t="s">
        <v>46</v>
      </c>
      <c r="B2410" t="s">
        <v>25</v>
      </c>
      <c r="C2410" t="s">
        <v>1834</v>
      </c>
      <c r="D2410" t="s">
        <v>1835</v>
      </c>
      <c r="E2410" t="s">
        <v>116</v>
      </c>
      <c r="F2410" t="s">
        <v>1605</v>
      </c>
      <c r="G2410" t="s">
        <v>135</v>
      </c>
      <c r="H2410" t="s">
        <v>125</v>
      </c>
      <c r="I2410" t="s">
        <v>2206</v>
      </c>
      <c r="J2410" t="s">
        <v>124</v>
      </c>
      <c r="K2410" t="s">
        <v>754</v>
      </c>
      <c r="L2410">
        <v>0</v>
      </c>
      <c r="M2410">
        <v>5114</v>
      </c>
      <c r="N2410" t="s">
        <v>11</v>
      </c>
      <c r="O2410">
        <v>1</v>
      </c>
      <c r="P2410">
        <v>3213000</v>
      </c>
      <c r="Q2410">
        <f t="shared" si="111"/>
        <v>3213000</v>
      </c>
      <c r="R2410">
        <f t="shared" si="112"/>
        <v>3598560.0000000005</v>
      </c>
      <c r="S2410"/>
      <c r="T2410" s="5"/>
      <c r="U2410" s="5"/>
      <c r="V2410" s="5"/>
      <c r="W2410" s="5"/>
      <c r="X2410" s="5"/>
      <c r="Y2410" s="5"/>
      <c r="Z2410" s="5"/>
      <c r="AA2410" s="5"/>
      <c r="AB2410" s="5"/>
      <c r="AC2410" s="5"/>
      <c r="AD2410" s="5"/>
      <c r="AE2410" s="5"/>
      <c r="AF2410" s="5"/>
      <c r="AG2410" s="5"/>
      <c r="AH2410" s="5"/>
      <c r="AI2410" s="5"/>
      <c r="AJ2410" s="5"/>
      <c r="AK2410" s="5"/>
      <c r="AL2410" s="5"/>
      <c r="AM2410" s="5"/>
      <c r="AN2410" s="5"/>
      <c r="AO2410" s="5"/>
      <c r="AP2410" s="5"/>
      <c r="AQ2410" s="5"/>
      <c r="AR2410" s="5"/>
      <c r="AS2410" s="5"/>
      <c r="AT2410" s="5"/>
      <c r="AU2410" s="5"/>
      <c r="AV2410" s="5"/>
      <c r="AW2410" s="5"/>
      <c r="AX2410" s="5"/>
      <c r="AY2410" s="5"/>
      <c r="AZ2410" s="5"/>
      <c r="BA2410" s="5"/>
      <c r="BB2410" s="5"/>
      <c r="BC2410" s="5"/>
      <c r="BD2410" s="5"/>
      <c r="BE2410" s="5"/>
      <c r="BF2410" s="5"/>
      <c r="BG2410" s="5"/>
      <c r="BH2410" s="5"/>
    </row>
    <row r="2411" spans="1:60" s="2" customFormat="1" ht="15" x14ac:dyDescent="0.25">
      <c r="A2411" t="s">
        <v>47</v>
      </c>
      <c r="B2411" t="s">
        <v>25</v>
      </c>
      <c r="C2411" t="s">
        <v>1834</v>
      </c>
      <c r="D2411" t="s">
        <v>1835</v>
      </c>
      <c r="E2411" t="s">
        <v>116</v>
      </c>
      <c r="F2411" t="s">
        <v>1605</v>
      </c>
      <c r="G2411" t="s">
        <v>135</v>
      </c>
      <c r="H2411" t="s">
        <v>613</v>
      </c>
      <c r="I2411" t="s">
        <v>2169</v>
      </c>
      <c r="J2411" t="s">
        <v>124</v>
      </c>
      <c r="K2411" t="s">
        <v>754</v>
      </c>
      <c r="L2411">
        <v>0</v>
      </c>
      <c r="M2411">
        <v>5114</v>
      </c>
      <c r="N2411" t="s">
        <v>11</v>
      </c>
      <c r="O2411">
        <v>1</v>
      </c>
      <c r="P2411">
        <v>2313000</v>
      </c>
      <c r="Q2411">
        <f t="shared" si="111"/>
        <v>2313000</v>
      </c>
      <c r="R2411">
        <f t="shared" si="112"/>
        <v>2590560.0000000005</v>
      </c>
      <c r="S2411"/>
      <c r="T2411" s="5"/>
      <c r="U2411" s="5"/>
      <c r="V2411" s="5"/>
      <c r="W2411" s="5"/>
      <c r="X2411" s="5"/>
      <c r="Y2411" s="5"/>
      <c r="Z2411" s="5"/>
      <c r="AA2411" s="5"/>
      <c r="AB2411" s="5"/>
      <c r="AC2411" s="5"/>
      <c r="AD2411" s="5"/>
      <c r="AE2411" s="5"/>
      <c r="AF2411" s="5"/>
      <c r="AG2411" s="5"/>
      <c r="AH2411" s="5"/>
      <c r="AI2411" s="5"/>
      <c r="AJ2411" s="5"/>
      <c r="AK2411" s="5"/>
      <c r="AL2411" s="5"/>
      <c r="AM2411" s="5"/>
      <c r="AN2411" s="5"/>
      <c r="AO2411" s="5"/>
      <c r="AP2411" s="5"/>
      <c r="AQ2411" s="5"/>
      <c r="AR2411" s="5"/>
      <c r="AS2411" s="5"/>
      <c r="AT2411" s="5"/>
      <c r="AU2411" s="5"/>
      <c r="AV2411" s="5"/>
      <c r="AW2411" s="5"/>
      <c r="AX2411" s="5"/>
      <c r="AY2411" s="5"/>
      <c r="AZ2411" s="5"/>
      <c r="BA2411" s="5"/>
      <c r="BB2411" s="5"/>
      <c r="BC2411" s="5"/>
      <c r="BD2411" s="5"/>
      <c r="BE2411" s="5"/>
      <c r="BF2411" s="5"/>
      <c r="BG2411" s="5"/>
      <c r="BH2411" s="5"/>
    </row>
    <row r="2412" spans="1:60" s="2" customFormat="1" ht="15" x14ac:dyDescent="0.25">
      <c r="A2412" t="s">
        <v>48</v>
      </c>
      <c r="B2412" t="s">
        <v>25</v>
      </c>
      <c r="C2412" t="s">
        <v>1834</v>
      </c>
      <c r="D2412" t="s">
        <v>1835</v>
      </c>
      <c r="E2412" t="s">
        <v>116</v>
      </c>
      <c r="F2412" t="s">
        <v>1605</v>
      </c>
      <c r="G2412" t="s">
        <v>135</v>
      </c>
      <c r="H2412" t="s">
        <v>880</v>
      </c>
      <c r="I2412" t="s">
        <v>2814</v>
      </c>
      <c r="J2412" t="s">
        <v>124</v>
      </c>
      <c r="K2412" t="s">
        <v>754</v>
      </c>
      <c r="L2412">
        <v>0</v>
      </c>
      <c r="M2412">
        <v>5114</v>
      </c>
      <c r="N2412" t="s">
        <v>11</v>
      </c>
      <c r="O2412">
        <v>1</v>
      </c>
      <c r="P2412">
        <v>2313000</v>
      </c>
      <c r="Q2412">
        <f t="shared" si="111"/>
        <v>2313000</v>
      </c>
      <c r="R2412">
        <f t="shared" si="112"/>
        <v>2590560.0000000005</v>
      </c>
      <c r="S2412"/>
      <c r="T2412" s="5"/>
      <c r="U2412" s="5"/>
      <c r="V2412" s="5"/>
      <c r="W2412" s="5"/>
      <c r="X2412" s="5"/>
      <c r="Y2412" s="5"/>
      <c r="Z2412" s="5"/>
      <c r="AA2412" s="5"/>
      <c r="AB2412" s="5"/>
      <c r="AC2412" s="5"/>
      <c r="AD2412" s="5"/>
      <c r="AE2412" s="5"/>
      <c r="AF2412" s="5"/>
      <c r="AG2412" s="5"/>
      <c r="AH2412" s="5"/>
      <c r="AI2412" s="5"/>
      <c r="AJ2412" s="5"/>
      <c r="AK2412" s="5"/>
      <c r="AL2412" s="5"/>
      <c r="AM2412" s="5"/>
      <c r="AN2412" s="5"/>
      <c r="AO2412" s="5"/>
      <c r="AP2412" s="5"/>
      <c r="AQ2412" s="5"/>
      <c r="AR2412" s="5"/>
      <c r="AS2412" s="5"/>
      <c r="AT2412" s="5"/>
      <c r="AU2412" s="5"/>
      <c r="AV2412" s="5"/>
      <c r="AW2412" s="5"/>
      <c r="AX2412" s="5"/>
      <c r="AY2412" s="5"/>
      <c r="AZ2412" s="5"/>
      <c r="BA2412" s="5"/>
      <c r="BB2412" s="5"/>
      <c r="BC2412" s="5"/>
      <c r="BD2412" s="5"/>
      <c r="BE2412" s="5"/>
      <c r="BF2412" s="5"/>
      <c r="BG2412" s="5"/>
      <c r="BH2412" s="5"/>
    </row>
    <row r="2413" spans="1:60" s="2" customFormat="1" ht="15" x14ac:dyDescent="0.25">
      <c r="A2413" t="s">
        <v>49</v>
      </c>
      <c r="B2413" t="s">
        <v>25</v>
      </c>
      <c r="C2413" t="s">
        <v>1834</v>
      </c>
      <c r="D2413" t="s">
        <v>1835</v>
      </c>
      <c r="E2413" t="s">
        <v>116</v>
      </c>
      <c r="F2413" t="s">
        <v>1605</v>
      </c>
      <c r="G2413" t="s">
        <v>135</v>
      </c>
      <c r="H2413" t="s">
        <v>880</v>
      </c>
      <c r="I2413" t="s">
        <v>2813</v>
      </c>
      <c r="J2413" t="s">
        <v>124</v>
      </c>
      <c r="K2413" t="s">
        <v>754</v>
      </c>
      <c r="L2413">
        <v>0</v>
      </c>
      <c r="M2413">
        <v>5114</v>
      </c>
      <c r="N2413" t="s">
        <v>11</v>
      </c>
      <c r="O2413">
        <v>1</v>
      </c>
      <c r="P2413">
        <v>2363000</v>
      </c>
      <c r="Q2413">
        <f t="shared" si="111"/>
        <v>2363000</v>
      </c>
      <c r="R2413">
        <f t="shared" si="112"/>
        <v>2646560.0000000005</v>
      </c>
      <c r="S2413"/>
      <c r="T2413" s="5"/>
      <c r="U2413" s="5"/>
      <c r="V2413" s="5"/>
      <c r="W2413" s="5"/>
      <c r="X2413" s="5"/>
      <c r="Y2413" s="5"/>
      <c r="Z2413" s="5"/>
      <c r="AA2413" s="5"/>
      <c r="AB2413" s="5"/>
      <c r="AC2413" s="5"/>
      <c r="AD2413" s="5"/>
      <c r="AE2413" s="5"/>
      <c r="AF2413" s="5"/>
      <c r="AG2413" s="5"/>
      <c r="AH2413" s="5"/>
      <c r="AI2413" s="5"/>
      <c r="AJ2413" s="5"/>
      <c r="AK2413" s="5"/>
      <c r="AL2413" s="5"/>
      <c r="AM2413" s="5"/>
      <c r="AN2413" s="5"/>
      <c r="AO2413" s="5"/>
      <c r="AP2413" s="5"/>
      <c r="AQ2413" s="5"/>
      <c r="AR2413" s="5"/>
      <c r="AS2413" s="5"/>
      <c r="AT2413" s="5"/>
      <c r="AU2413" s="5"/>
      <c r="AV2413" s="5"/>
      <c r="AW2413" s="5"/>
      <c r="AX2413" s="5"/>
      <c r="AY2413" s="5"/>
      <c r="AZ2413" s="5"/>
      <c r="BA2413" s="5"/>
      <c r="BB2413" s="5"/>
      <c r="BC2413" s="5"/>
      <c r="BD2413" s="5"/>
      <c r="BE2413" s="5"/>
      <c r="BF2413" s="5"/>
      <c r="BG2413" s="5"/>
      <c r="BH2413" s="5"/>
    </row>
    <row r="2414" spans="1:60" s="2" customFormat="1" ht="15" x14ac:dyDescent="0.25">
      <c r="A2414" t="s">
        <v>50</v>
      </c>
      <c r="B2414" t="s">
        <v>25</v>
      </c>
      <c r="C2414" t="s">
        <v>1834</v>
      </c>
      <c r="D2414" t="s">
        <v>1835</v>
      </c>
      <c r="E2414" t="s">
        <v>116</v>
      </c>
      <c r="F2414" t="s">
        <v>1605</v>
      </c>
      <c r="G2414" t="s">
        <v>135</v>
      </c>
      <c r="H2414" t="s">
        <v>129</v>
      </c>
      <c r="I2414" t="s">
        <v>2187</v>
      </c>
      <c r="J2414" t="s">
        <v>124</v>
      </c>
      <c r="K2414" t="s">
        <v>754</v>
      </c>
      <c r="L2414">
        <v>0</v>
      </c>
      <c r="M2414">
        <v>5114</v>
      </c>
      <c r="N2414" t="s">
        <v>11</v>
      </c>
      <c r="O2414">
        <v>1</v>
      </c>
      <c r="P2414">
        <v>1513000</v>
      </c>
      <c r="Q2414">
        <f t="shared" si="111"/>
        <v>1513000</v>
      </c>
      <c r="R2414">
        <f t="shared" si="112"/>
        <v>1694560.0000000002</v>
      </c>
      <c r="S2414"/>
      <c r="T2414" s="5"/>
      <c r="U2414" s="5"/>
      <c r="V2414" s="5"/>
      <c r="W2414" s="5"/>
      <c r="X2414" s="5"/>
      <c r="Y2414" s="5"/>
      <c r="Z2414" s="5"/>
      <c r="AA2414" s="5"/>
      <c r="AB2414" s="5"/>
      <c r="AC2414" s="5"/>
      <c r="AD2414" s="5"/>
      <c r="AE2414" s="5"/>
      <c r="AF2414" s="5"/>
      <c r="AG2414" s="5"/>
      <c r="AH2414" s="5"/>
      <c r="AI2414" s="5"/>
      <c r="AJ2414" s="5"/>
      <c r="AK2414" s="5"/>
      <c r="AL2414" s="5"/>
      <c r="AM2414" s="5"/>
      <c r="AN2414" s="5"/>
      <c r="AO2414" s="5"/>
      <c r="AP2414" s="5"/>
      <c r="AQ2414" s="5"/>
      <c r="AR2414" s="5"/>
      <c r="AS2414" s="5"/>
      <c r="AT2414" s="5"/>
      <c r="AU2414" s="5"/>
      <c r="AV2414" s="5"/>
      <c r="AW2414" s="5"/>
      <c r="AX2414" s="5"/>
      <c r="AY2414" s="5"/>
      <c r="AZ2414" s="5"/>
      <c r="BA2414" s="5"/>
      <c r="BB2414" s="5"/>
      <c r="BC2414" s="5"/>
      <c r="BD2414" s="5"/>
      <c r="BE2414" s="5"/>
      <c r="BF2414" s="5"/>
      <c r="BG2414" s="5"/>
      <c r="BH2414" s="5"/>
    </row>
    <row r="2415" spans="1:60" s="2" customFormat="1" ht="15" x14ac:dyDescent="0.25">
      <c r="A2415" t="s">
        <v>51</v>
      </c>
      <c r="B2415" t="s">
        <v>25</v>
      </c>
      <c r="C2415" t="s">
        <v>1834</v>
      </c>
      <c r="D2415" t="s">
        <v>1835</v>
      </c>
      <c r="E2415" t="s">
        <v>116</v>
      </c>
      <c r="F2415" t="s">
        <v>1605</v>
      </c>
      <c r="G2415" t="s">
        <v>135</v>
      </c>
      <c r="H2415" t="s">
        <v>2661</v>
      </c>
      <c r="I2415" t="s">
        <v>2215</v>
      </c>
      <c r="J2415" t="s">
        <v>124</v>
      </c>
      <c r="K2415" t="s">
        <v>754</v>
      </c>
      <c r="L2415">
        <v>0</v>
      </c>
      <c r="M2415">
        <v>5114</v>
      </c>
      <c r="N2415" t="s">
        <v>11</v>
      </c>
      <c r="O2415">
        <v>1</v>
      </c>
      <c r="P2415">
        <v>3213000</v>
      </c>
      <c r="Q2415">
        <f t="shared" si="111"/>
        <v>3213000</v>
      </c>
      <c r="R2415">
        <f t="shared" si="112"/>
        <v>3598560.0000000005</v>
      </c>
      <c r="S2415"/>
      <c r="T2415" s="5"/>
      <c r="U2415" s="5"/>
      <c r="V2415" s="5"/>
      <c r="W2415" s="5"/>
      <c r="X2415" s="5"/>
      <c r="Y2415" s="5"/>
      <c r="Z2415" s="5"/>
      <c r="AA2415" s="5"/>
      <c r="AB2415" s="5"/>
      <c r="AC2415" s="5"/>
      <c r="AD2415" s="5"/>
      <c r="AE2415" s="5"/>
      <c r="AF2415" s="5"/>
      <c r="AG2415" s="5"/>
      <c r="AH2415" s="5"/>
      <c r="AI2415" s="5"/>
      <c r="AJ2415" s="5"/>
      <c r="AK2415" s="5"/>
      <c r="AL2415" s="5"/>
      <c r="AM2415" s="5"/>
      <c r="AN2415" s="5"/>
      <c r="AO2415" s="5"/>
      <c r="AP2415" s="5"/>
      <c r="AQ2415" s="5"/>
      <c r="AR2415" s="5"/>
      <c r="AS2415" s="5"/>
      <c r="AT2415" s="5"/>
      <c r="AU2415" s="5"/>
      <c r="AV2415" s="5"/>
      <c r="AW2415" s="5"/>
      <c r="AX2415" s="5"/>
      <c r="AY2415" s="5"/>
      <c r="AZ2415" s="5"/>
      <c r="BA2415" s="5"/>
      <c r="BB2415" s="5"/>
      <c r="BC2415" s="5"/>
      <c r="BD2415" s="5"/>
      <c r="BE2415" s="5"/>
      <c r="BF2415" s="5"/>
      <c r="BG2415" s="5"/>
      <c r="BH2415" s="5"/>
    </row>
    <row r="2416" spans="1:60" s="2" customFormat="1" ht="15" x14ac:dyDescent="0.25">
      <c r="A2416" t="s">
        <v>52</v>
      </c>
      <c r="B2416" t="s">
        <v>25</v>
      </c>
      <c r="C2416" t="s">
        <v>1834</v>
      </c>
      <c r="D2416" t="s">
        <v>1835</v>
      </c>
      <c r="E2416" t="s">
        <v>116</v>
      </c>
      <c r="F2416" t="s">
        <v>1605</v>
      </c>
      <c r="G2416" t="s">
        <v>135</v>
      </c>
      <c r="H2416" t="s">
        <v>128</v>
      </c>
      <c r="I2416" t="s">
        <v>2816</v>
      </c>
      <c r="J2416" t="s">
        <v>124</v>
      </c>
      <c r="K2416" t="s">
        <v>754</v>
      </c>
      <c r="L2416">
        <v>0</v>
      </c>
      <c r="M2416">
        <v>5114</v>
      </c>
      <c r="N2416" t="s">
        <v>11</v>
      </c>
      <c r="O2416">
        <v>1</v>
      </c>
      <c r="P2416">
        <v>1513000</v>
      </c>
      <c r="Q2416">
        <f t="shared" si="111"/>
        <v>1513000</v>
      </c>
      <c r="R2416">
        <f t="shared" si="112"/>
        <v>1694560.0000000002</v>
      </c>
      <c r="S2416"/>
      <c r="T2416" s="5"/>
      <c r="U2416" s="5"/>
      <c r="V2416" s="5"/>
      <c r="W2416" s="5"/>
      <c r="X2416" s="5"/>
      <c r="Y2416" s="5"/>
      <c r="Z2416" s="5"/>
      <c r="AA2416" s="5"/>
      <c r="AB2416" s="5"/>
      <c r="AC2416" s="5"/>
      <c r="AD2416" s="5"/>
      <c r="AE2416" s="5"/>
      <c r="AF2416" s="5"/>
      <c r="AG2416" s="5"/>
      <c r="AH2416" s="5"/>
      <c r="AI2416" s="5"/>
      <c r="AJ2416" s="5"/>
      <c r="AK2416" s="5"/>
      <c r="AL2416" s="5"/>
      <c r="AM2416" s="5"/>
      <c r="AN2416" s="5"/>
      <c r="AO2416" s="5"/>
      <c r="AP2416" s="5"/>
      <c r="AQ2416" s="5"/>
      <c r="AR2416" s="5"/>
      <c r="AS2416" s="5"/>
      <c r="AT2416" s="5"/>
      <c r="AU2416" s="5"/>
      <c r="AV2416" s="5"/>
      <c r="AW2416" s="5"/>
      <c r="AX2416" s="5"/>
      <c r="AY2416" s="5"/>
      <c r="AZ2416" s="5"/>
      <c r="BA2416" s="5"/>
      <c r="BB2416" s="5"/>
      <c r="BC2416" s="5"/>
      <c r="BD2416" s="5"/>
      <c r="BE2416" s="5"/>
      <c r="BF2416" s="5"/>
      <c r="BG2416" s="5"/>
      <c r="BH2416" s="5"/>
    </row>
    <row r="2417" spans="1:60" s="2" customFormat="1" ht="15" x14ac:dyDescent="0.25">
      <c r="A2417" t="s">
        <v>53</v>
      </c>
      <c r="B2417" t="s">
        <v>25</v>
      </c>
      <c r="C2417" t="s">
        <v>1834</v>
      </c>
      <c r="D2417" t="s">
        <v>1835</v>
      </c>
      <c r="E2417" t="s">
        <v>116</v>
      </c>
      <c r="F2417" t="s">
        <v>1605</v>
      </c>
      <c r="G2417" t="s">
        <v>135</v>
      </c>
      <c r="H2417" t="s">
        <v>129</v>
      </c>
      <c r="I2417" t="s">
        <v>2680</v>
      </c>
      <c r="J2417" t="s">
        <v>124</v>
      </c>
      <c r="K2417" t="s">
        <v>754</v>
      </c>
      <c r="L2417">
        <v>0</v>
      </c>
      <c r="M2417">
        <v>5114</v>
      </c>
      <c r="N2417" t="s">
        <v>11</v>
      </c>
      <c r="O2417">
        <v>1</v>
      </c>
      <c r="P2417">
        <v>4713000</v>
      </c>
      <c r="Q2417">
        <f t="shared" si="111"/>
        <v>4713000</v>
      </c>
      <c r="R2417">
        <f t="shared" si="112"/>
        <v>5278560.0000000009</v>
      </c>
      <c r="S2417"/>
      <c r="T2417" s="5"/>
      <c r="U2417" s="5"/>
      <c r="V2417" s="5"/>
      <c r="W2417" s="5"/>
      <c r="X2417" s="5"/>
      <c r="Y2417" s="5"/>
      <c r="Z2417" s="5"/>
      <c r="AA2417" s="5"/>
      <c r="AB2417" s="5"/>
      <c r="AC2417" s="5"/>
      <c r="AD2417" s="5"/>
      <c r="AE2417" s="5"/>
      <c r="AF2417" s="5"/>
      <c r="AG2417" s="5"/>
      <c r="AH2417" s="5"/>
      <c r="AI2417" s="5"/>
      <c r="AJ2417" s="5"/>
      <c r="AK2417" s="5"/>
      <c r="AL2417" s="5"/>
      <c r="AM2417" s="5"/>
      <c r="AN2417" s="5"/>
      <c r="AO2417" s="5"/>
      <c r="AP2417" s="5"/>
      <c r="AQ2417" s="5"/>
      <c r="AR2417" s="5"/>
      <c r="AS2417" s="5"/>
      <c r="AT2417" s="5"/>
      <c r="AU2417" s="5"/>
      <c r="AV2417" s="5"/>
      <c r="AW2417" s="5"/>
      <c r="AX2417" s="5"/>
      <c r="AY2417" s="5"/>
      <c r="AZ2417" s="5"/>
      <c r="BA2417" s="5"/>
      <c r="BB2417" s="5"/>
      <c r="BC2417" s="5"/>
      <c r="BD2417" s="5"/>
      <c r="BE2417" s="5"/>
      <c r="BF2417" s="5"/>
      <c r="BG2417" s="5"/>
      <c r="BH2417" s="5"/>
    </row>
    <row r="2418" spans="1:60" s="2" customFormat="1" ht="15" x14ac:dyDescent="0.25">
      <c r="A2418" t="s">
        <v>54</v>
      </c>
      <c r="B2418" t="s">
        <v>25</v>
      </c>
      <c r="C2418" t="s">
        <v>1834</v>
      </c>
      <c r="D2418" t="s">
        <v>1835</v>
      </c>
      <c r="E2418" t="s">
        <v>116</v>
      </c>
      <c r="F2418" t="s">
        <v>1605</v>
      </c>
      <c r="G2418" t="s">
        <v>135</v>
      </c>
      <c r="H2418" t="s">
        <v>126</v>
      </c>
      <c r="I2418" t="s">
        <v>2185</v>
      </c>
      <c r="J2418" t="s">
        <v>124</v>
      </c>
      <c r="K2418" t="s">
        <v>754</v>
      </c>
      <c r="L2418">
        <v>0</v>
      </c>
      <c r="M2418">
        <v>5114</v>
      </c>
      <c r="N2418" t="s">
        <v>11</v>
      </c>
      <c r="O2418">
        <v>1</v>
      </c>
      <c r="P2418">
        <v>2564000</v>
      </c>
      <c r="Q2418">
        <f t="shared" si="111"/>
        <v>2564000</v>
      </c>
      <c r="R2418">
        <f t="shared" si="112"/>
        <v>2871680.0000000005</v>
      </c>
      <c r="S2418"/>
      <c r="T2418" s="5"/>
      <c r="U2418" s="5"/>
      <c r="V2418" s="5"/>
      <c r="W2418" s="5"/>
      <c r="X2418" s="5"/>
      <c r="Y2418" s="5"/>
      <c r="Z2418" s="5"/>
      <c r="AA2418" s="5"/>
      <c r="AB2418" s="5"/>
      <c r="AC2418" s="5"/>
      <c r="AD2418" s="5"/>
      <c r="AE2418" s="5"/>
      <c r="AF2418" s="5"/>
      <c r="AG2418" s="5"/>
      <c r="AH2418" s="5"/>
      <c r="AI2418" s="5"/>
      <c r="AJ2418" s="5"/>
      <c r="AK2418" s="5"/>
      <c r="AL2418" s="5"/>
      <c r="AM2418" s="5"/>
      <c r="AN2418" s="5"/>
      <c r="AO2418" s="5"/>
      <c r="AP2418" s="5"/>
      <c r="AQ2418" s="5"/>
      <c r="AR2418" s="5"/>
      <c r="AS2418" s="5"/>
      <c r="AT2418" s="5"/>
      <c r="AU2418" s="5"/>
      <c r="AV2418" s="5"/>
      <c r="AW2418" s="5"/>
      <c r="AX2418" s="5"/>
      <c r="AY2418" s="5"/>
      <c r="AZ2418" s="5"/>
      <c r="BA2418" s="5"/>
      <c r="BB2418" s="5"/>
      <c r="BC2418" s="5"/>
      <c r="BD2418" s="5"/>
      <c r="BE2418" s="5"/>
      <c r="BF2418" s="5"/>
      <c r="BG2418" s="5"/>
      <c r="BH2418" s="5"/>
    </row>
    <row r="2419" spans="1:60" s="2" customFormat="1" ht="15" x14ac:dyDescent="0.25">
      <c r="A2419" t="s">
        <v>55</v>
      </c>
      <c r="B2419" t="s">
        <v>25</v>
      </c>
      <c r="C2419" t="s">
        <v>1834</v>
      </c>
      <c r="D2419" t="s">
        <v>1835</v>
      </c>
      <c r="E2419" t="s">
        <v>116</v>
      </c>
      <c r="F2419" t="s">
        <v>1605</v>
      </c>
      <c r="G2419" t="s">
        <v>135</v>
      </c>
      <c r="H2419" t="s">
        <v>125</v>
      </c>
      <c r="I2419" t="s">
        <v>2207</v>
      </c>
      <c r="J2419" t="s">
        <v>124</v>
      </c>
      <c r="K2419" t="s">
        <v>754</v>
      </c>
      <c r="L2419">
        <v>0</v>
      </c>
      <c r="M2419">
        <v>5114</v>
      </c>
      <c r="N2419" t="s">
        <v>11</v>
      </c>
      <c r="O2419">
        <v>1</v>
      </c>
      <c r="P2419">
        <v>2564000</v>
      </c>
      <c r="Q2419">
        <f t="shared" si="111"/>
        <v>2564000</v>
      </c>
      <c r="R2419">
        <f t="shared" si="112"/>
        <v>2871680.0000000005</v>
      </c>
      <c r="S2419"/>
      <c r="T2419" s="5"/>
      <c r="U2419" s="5"/>
      <c r="V2419" s="5"/>
      <c r="W2419" s="5"/>
      <c r="X2419" s="5"/>
      <c r="Y2419" s="5"/>
      <c r="Z2419" s="5"/>
      <c r="AA2419" s="5"/>
      <c r="AB2419" s="5"/>
      <c r="AC2419" s="5"/>
      <c r="AD2419" s="5"/>
      <c r="AE2419" s="5"/>
      <c r="AF2419" s="5"/>
      <c r="AG2419" s="5"/>
      <c r="AH2419" s="5"/>
      <c r="AI2419" s="5"/>
      <c r="AJ2419" s="5"/>
      <c r="AK2419" s="5"/>
      <c r="AL2419" s="5"/>
      <c r="AM2419" s="5"/>
      <c r="AN2419" s="5"/>
      <c r="AO2419" s="5"/>
      <c r="AP2419" s="5"/>
      <c r="AQ2419" s="5"/>
      <c r="AR2419" s="5"/>
      <c r="AS2419" s="5"/>
      <c r="AT2419" s="5"/>
      <c r="AU2419" s="5"/>
      <c r="AV2419" s="5"/>
      <c r="AW2419" s="5"/>
      <c r="AX2419" s="5"/>
      <c r="AY2419" s="5"/>
      <c r="AZ2419" s="5"/>
      <c r="BA2419" s="5"/>
      <c r="BB2419" s="5"/>
      <c r="BC2419" s="5"/>
      <c r="BD2419" s="5"/>
      <c r="BE2419" s="5"/>
      <c r="BF2419" s="5"/>
      <c r="BG2419" s="5"/>
      <c r="BH2419" s="5"/>
    </row>
    <row r="2420" spans="1:60" s="2" customFormat="1" ht="15" x14ac:dyDescent="0.25">
      <c r="A2420" t="s">
        <v>56</v>
      </c>
      <c r="B2420" t="s">
        <v>25</v>
      </c>
      <c r="C2420" t="s">
        <v>1834</v>
      </c>
      <c r="D2420" t="s">
        <v>1835</v>
      </c>
      <c r="E2420" t="s">
        <v>116</v>
      </c>
      <c r="F2420" t="s">
        <v>1605</v>
      </c>
      <c r="G2420" t="s">
        <v>135</v>
      </c>
      <c r="H2420" t="s">
        <v>145</v>
      </c>
      <c r="I2420" t="s">
        <v>1855</v>
      </c>
      <c r="J2420" t="s">
        <v>124</v>
      </c>
      <c r="K2420" t="s">
        <v>754</v>
      </c>
      <c r="L2420">
        <v>0</v>
      </c>
      <c r="M2420">
        <v>5114</v>
      </c>
      <c r="N2420" t="s">
        <v>11</v>
      </c>
      <c r="O2420">
        <v>1</v>
      </c>
      <c r="P2420">
        <v>2813000</v>
      </c>
      <c r="Q2420">
        <f t="shared" si="111"/>
        <v>2813000</v>
      </c>
      <c r="R2420">
        <f t="shared" si="112"/>
        <v>3150560.0000000005</v>
      </c>
      <c r="S2420"/>
      <c r="T2420" s="5"/>
      <c r="U2420" s="5"/>
      <c r="V2420" s="5"/>
      <c r="W2420" s="5"/>
      <c r="X2420" s="5"/>
      <c r="Y2420" s="5"/>
      <c r="Z2420" s="5"/>
      <c r="AA2420" s="5"/>
      <c r="AB2420" s="5"/>
      <c r="AC2420" s="5"/>
      <c r="AD2420" s="5"/>
      <c r="AE2420" s="5"/>
      <c r="AF2420" s="5"/>
      <c r="AG2420" s="5"/>
      <c r="AH2420" s="5"/>
      <c r="AI2420" s="5"/>
      <c r="AJ2420" s="5"/>
      <c r="AK2420" s="5"/>
      <c r="AL2420" s="5"/>
      <c r="AM2420" s="5"/>
      <c r="AN2420" s="5"/>
      <c r="AO2420" s="5"/>
      <c r="AP2420" s="5"/>
      <c r="AQ2420" s="5"/>
      <c r="AR2420" s="5"/>
      <c r="AS2420" s="5"/>
      <c r="AT2420" s="5"/>
      <c r="AU2420" s="5"/>
      <c r="AV2420" s="5"/>
      <c r="AW2420" s="5"/>
      <c r="AX2420" s="5"/>
      <c r="AY2420" s="5"/>
      <c r="AZ2420" s="5"/>
      <c r="BA2420" s="5"/>
      <c r="BB2420" s="5"/>
      <c r="BC2420" s="5"/>
      <c r="BD2420" s="5"/>
      <c r="BE2420" s="5"/>
      <c r="BF2420" s="5"/>
      <c r="BG2420" s="5"/>
      <c r="BH2420" s="5"/>
    </row>
    <row r="2421" spans="1:60" s="2" customFormat="1" ht="15" x14ac:dyDescent="0.25">
      <c r="A2421" t="s">
        <v>57</v>
      </c>
      <c r="B2421" t="s">
        <v>25</v>
      </c>
      <c r="C2421" t="s">
        <v>1834</v>
      </c>
      <c r="D2421" t="s">
        <v>1835</v>
      </c>
      <c r="E2421" t="s">
        <v>116</v>
      </c>
      <c r="F2421" t="s">
        <v>1605</v>
      </c>
      <c r="G2421" t="s">
        <v>135</v>
      </c>
      <c r="H2421" t="s">
        <v>145</v>
      </c>
      <c r="I2421" t="s">
        <v>882</v>
      </c>
      <c r="J2421" t="s">
        <v>124</v>
      </c>
      <c r="K2421" t="s">
        <v>754</v>
      </c>
      <c r="L2421">
        <v>0</v>
      </c>
      <c r="M2421">
        <v>5114</v>
      </c>
      <c r="N2421" t="s">
        <v>11</v>
      </c>
      <c r="O2421">
        <v>1</v>
      </c>
      <c r="P2421">
        <v>1513000</v>
      </c>
      <c r="Q2421">
        <f t="shared" si="111"/>
        <v>1513000</v>
      </c>
      <c r="R2421">
        <f t="shared" si="112"/>
        <v>1694560.0000000002</v>
      </c>
      <c r="S2421"/>
      <c r="T2421" s="5"/>
      <c r="U2421" s="5"/>
      <c r="V2421" s="5"/>
      <c r="W2421" s="5"/>
      <c r="X2421" s="5"/>
      <c r="Y2421" s="5"/>
      <c r="Z2421" s="5"/>
      <c r="AA2421" s="5"/>
      <c r="AB2421" s="5"/>
      <c r="AC2421" s="5"/>
      <c r="AD2421" s="5"/>
      <c r="AE2421" s="5"/>
      <c r="AF2421" s="5"/>
      <c r="AG2421" s="5"/>
      <c r="AH2421" s="5"/>
      <c r="AI2421" s="5"/>
      <c r="AJ2421" s="5"/>
      <c r="AK2421" s="5"/>
      <c r="AL2421" s="5"/>
      <c r="AM2421" s="5"/>
      <c r="AN2421" s="5"/>
      <c r="AO2421" s="5"/>
      <c r="AP2421" s="5"/>
      <c r="AQ2421" s="5"/>
      <c r="AR2421" s="5"/>
      <c r="AS2421" s="5"/>
      <c r="AT2421" s="5"/>
      <c r="AU2421" s="5"/>
      <c r="AV2421" s="5"/>
      <c r="AW2421" s="5"/>
      <c r="AX2421" s="5"/>
      <c r="AY2421" s="5"/>
      <c r="AZ2421" s="5"/>
      <c r="BA2421" s="5"/>
      <c r="BB2421" s="5"/>
      <c r="BC2421" s="5"/>
      <c r="BD2421" s="5"/>
      <c r="BE2421" s="5"/>
      <c r="BF2421" s="5"/>
      <c r="BG2421" s="5"/>
      <c r="BH2421" s="5"/>
    </row>
    <row r="2422" spans="1:60" s="2" customFormat="1" ht="15" x14ac:dyDescent="0.25">
      <c r="A2422" t="s">
        <v>58</v>
      </c>
      <c r="B2422" t="s">
        <v>25</v>
      </c>
      <c r="C2422" t="s">
        <v>1834</v>
      </c>
      <c r="D2422" t="s">
        <v>1835</v>
      </c>
      <c r="E2422" t="s">
        <v>116</v>
      </c>
      <c r="F2422" t="s">
        <v>1605</v>
      </c>
      <c r="G2422" t="s">
        <v>135</v>
      </c>
      <c r="H2422" t="s">
        <v>128</v>
      </c>
      <c r="I2422" t="s">
        <v>614</v>
      </c>
      <c r="J2422" t="s">
        <v>124</v>
      </c>
      <c r="K2422" t="s">
        <v>754</v>
      </c>
      <c r="L2422">
        <v>0</v>
      </c>
      <c r="M2422">
        <v>5114</v>
      </c>
      <c r="N2422" t="s">
        <v>11</v>
      </c>
      <c r="O2422">
        <v>1</v>
      </c>
      <c r="P2422">
        <v>2564000</v>
      </c>
      <c r="Q2422">
        <f t="shared" si="111"/>
        <v>2564000</v>
      </c>
      <c r="R2422">
        <f t="shared" si="112"/>
        <v>2871680.0000000005</v>
      </c>
      <c r="S2422"/>
      <c r="T2422" s="5"/>
      <c r="U2422" s="5"/>
      <c r="V2422" s="5"/>
      <c r="W2422" s="5"/>
      <c r="X2422" s="5"/>
      <c r="Y2422" s="5"/>
      <c r="Z2422" s="5"/>
      <c r="AA2422" s="5"/>
      <c r="AB2422" s="5"/>
      <c r="AC2422" s="5"/>
      <c r="AD2422" s="5"/>
      <c r="AE2422" s="5"/>
      <c r="AF2422" s="5"/>
      <c r="AG2422" s="5"/>
      <c r="AH2422" s="5"/>
      <c r="AI2422" s="5"/>
      <c r="AJ2422" s="5"/>
      <c r="AK2422" s="5"/>
      <c r="AL2422" s="5"/>
      <c r="AM2422" s="5"/>
      <c r="AN2422" s="5"/>
      <c r="AO2422" s="5"/>
      <c r="AP2422" s="5"/>
      <c r="AQ2422" s="5"/>
      <c r="AR2422" s="5"/>
      <c r="AS2422" s="5"/>
      <c r="AT2422" s="5"/>
      <c r="AU2422" s="5"/>
      <c r="AV2422" s="5"/>
      <c r="AW2422" s="5"/>
      <c r="AX2422" s="5"/>
      <c r="AY2422" s="5"/>
      <c r="AZ2422" s="5"/>
      <c r="BA2422" s="5"/>
      <c r="BB2422" s="5"/>
      <c r="BC2422" s="5"/>
      <c r="BD2422" s="5"/>
      <c r="BE2422" s="5"/>
      <c r="BF2422" s="5"/>
      <c r="BG2422" s="5"/>
      <c r="BH2422" s="5"/>
    </row>
    <row r="2423" spans="1:60" s="2" customFormat="1" ht="15" x14ac:dyDescent="0.25">
      <c r="A2423" t="s">
        <v>59</v>
      </c>
      <c r="B2423" t="s">
        <v>25</v>
      </c>
      <c r="C2423" t="s">
        <v>1834</v>
      </c>
      <c r="D2423" t="s">
        <v>1835</v>
      </c>
      <c r="E2423" t="s">
        <v>116</v>
      </c>
      <c r="F2423" t="s">
        <v>1605</v>
      </c>
      <c r="G2423" t="s">
        <v>135</v>
      </c>
      <c r="H2423" t="s">
        <v>130</v>
      </c>
      <c r="I2423" t="s">
        <v>2809</v>
      </c>
      <c r="J2423" t="s">
        <v>124</v>
      </c>
      <c r="K2423" t="s">
        <v>754</v>
      </c>
      <c r="L2423">
        <v>0</v>
      </c>
      <c r="M2423">
        <v>5114</v>
      </c>
      <c r="N2423" t="s">
        <v>11</v>
      </c>
      <c r="O2423">
        <v>1</v>
      </c>
      <c r="P2423">
        <v>4513000</v>
      </c>
      <c r="Q2423">
        <f t="shared" si="111"/>
        <v>4513000</v>
      </c>
      <c r="R2423">
        <f t="shared" si="112"/>
        <v>5054560.0000000009</v>
      </c>
      <c r="S2423"/>
      <c r="T2423" s="5"/>
      <c r="U2423" s="5"/>
      <c r="V2423" s="5"/>
      <c r="W2423" s="5"/>
      <c r="X2423" s="5"/>
      <c r="Y2423" s="5"/>
      <c r="Z2423" s="5"/>
      <c r="AA2423" s="5"/>
      <c r="AB2423" s="5"/>
      <c r="AC2423" s="5"/>
      <c r="AD2423" s="5"/>
      <c r="AE2423" s="5"/>
      <c r="AF2423" s="5"/>
      <c r="AG2423" s="5"/>
      <c r="AH2423" s="5"/>
      <c r="AI2423" s="5"/>
      <c r="AJ2423" s="5"/>
      <c r="AK2423" s="5"/>
      <c r="AL2423" s="5"/>
      <c r="AM2423" s="5"/>
      <c r="AN2423" s="5"/>
      <c r="AO2423" s="5"/>
      <c r="AP2423" s="5"/>
      <c r="AQ2423" s="5"/>
      <c r="AR2423" s="5"/>
      <c r="AS2423" s="5"/>
      <c r="AT2423" s="5"/>
      <c r="AU2423" s="5"/>
      <c r="AV2423" s="5"/>
      <c r="AW2423" s="5"/>
      <c r="AX2423" s="5"/>
      <c r="AY2423" s="5"/>
      <c r="AZ2423" s="5"/>
      <c r="BA2423" s="5"/>
      <c r="BB2423" s="5"/>
      <c r="BC2423" s="5"/>
      <c r="BD2423" s="5"/>
      <c r="BE2423" s="5"/>
      <c r="BF2423" s="5"/>
      <c r="BG2423" s="5"/>
      <c r="BH2423" s="5"/>
    </row>
    <row r="2424" spans="1:60" s="2" customFormat="1" ht="15" x14ac:dyDescent="0.25">
      <c r="A2424" t="s">
        <v>60</v>
      </c>
      <c r="B2424" t="s">
        <v>25</v>
      </c>
      <c r="C2424" t="s">
        <v>1834</v>
      </c>
      <c r="D2424" t="s">
        <v>1835</v>
      </c>
      <c r="E2424" t="s">
        <v>116</v>
      </c>
      <c r="F2424" t="s">
        <v>1605</v>
      </c>
      <c r="G2424" t="s">
        <v>135</v>
      </c>
      <c r="H2424" t="s">
        <v>133</v>
      </c>
      <c r="I2424" t="s">
        <v>2819</v>
      </c>
      <c r="J2424" t="s">
        <v>124</v>
      </c>
      <c r="K2424" t="s">
        <v>754</v>
      </c>
      <c r="L2424">
        <v>0</v>
      </c>
      <c r="M2424">
        <v>5114</v>
      </c>
      <c r="N2424" t="s">
        <v>11</v>
      </c>
      <c r="O2424">
        <v>1</v>
      </c>
      <c r="P2424">
        <v>2564000</v>
      </c>
      <c r="Q2424">
        <f t="shared" si="111"/>
        <v>2564000</v>
      </c>
      <c r="R2424">
        <f t="shared" si="112"/>
        <v>2871680.0000000005</v>
      </c>
      <c r="S2424"/>
      <c r="T2424" s="5"/>
      <c r="U2424" s="5"/>
      <c r="V2424" s="5"/>
      <c r="W2424" s="5"/>
      <c r="X2424" s="5"/>
      <c r="Y2424" s="5"/>
      <c r="Z2424" s="5"/>
      <c r="AA2424" s="5"/>
      <c r="AB2424" s="5"/>
      <c r="AC2424" s="5"/>
      <c r="AD2424" s="5"/>
      <c r="AE2424" s="5"/>
      <c r="AF2424" s="5"/>
      <c r="AG2424" s="5"/>
      <c r="AH2424" s="5"/>
      <c r="AI2424" s="5"/>
      <c r="AJ2424" s="5"/>
      <c r="AK2424" s="5"/>
      <c r="AL2424" s="5"/>
      <c r="AM2424" s="5"/>
      <c r="AN2424" s="5"/>
      <c r="AO2424" s="5"/>
      <c r="AP2424" s="5"/>
      <c r="AQ2424" s="5"/>
      <c r="AR2424" s="5"/>
      <c r="AS2424" s="5"/>
      <c r="AT2424" s="5"/>
      <c r="AU2424" s="5"/>
      <c r="AV2424" s="5"/>
      <c r="AW2424" s="5"/>
      <c r="AX2424" s="5"/>
      <c r="AY2424" s="5"/>
      <c r="AZ2424" s="5"/>
      <c r="BA2424" s="5"/>
      <c r="BB2424" s="5"/>
      <c r="BC2424" s="5"/>
      <c r="BD2424" s="5"/>
      <c r="BE2424" s="5"/>
      <c r="BF2424" s="5"/>
      <c r="BG2424" s="5"/>
      <c r="BH2424" s="5"/>
    </row>
    <row r="2425" spans="1:60" s="2" customFormat="1" ht="15" x14ac:dyDescent="0.25">
      <c r="A2425" t="s">
        <v>61</v>
      </c>
      <c r="B2425" t="s">
        <v>25</v>
      </c>
      <c r="C2425" t="s">
        <v>1834</v>
      </c>
      <c r="D2425" t="s">
        <v>1835</v>
      </c>
      <c r="E2425" t="s">
        <v>116</v>
      </c>
      <c r="F2425" t="s">
        <v>1605</v>
      </c>
      <c r="G2425" t="s">
        <v>135</v>
      </c>
      <c r="H2425" t="s">
        <v>126</v>
      </c>
      <c r="I2425" t="s">
        <v>2211</v>
      </c>
      <c r="J2425" t="s">
        <v>124</v>
      </c>
      <c r="K2425" t="s">
        <v>754</v>
      </c>
      <c r="L2425">
        <v>0</v>
      </c>
      <c r="M2425">
        <v>5114</v>
      </c>
      <c r="N2425" t="s">
        <v>11</v>
      </c>
      <c r="O2425">
        <v>1</v>
      </c>
      <c r="P2425">
        <v>2313000</v>
      </c>
      <c r="Q2425">
        <f t="shared" si="111"/>
        <v>2313000</v>
      </c>
      <c r="R2425">
        <f t="shared" si="112"/>
        <v>2590560.0000000005</v>
      </c>
      <c r="S2425"/>
      <c r="T2425" s="5"/>
      <c r="U2425" s="5"/>
      <c r="V2425" s="5"/>
      <c r="W2425" s="5"/>
      <c r="X2425" s="5"/>
      <c r="Y2425" s="5"/>
      <c r="Z2425" s="5"/>
      <c r="AA2425" s="5"/>
      <c r="AB2425" s="5"/>
      <c r="AC2425" s="5"/>
      <c r="AD2425" s="5"/>
      <c r="AE2425" s="5"/>
      <c r="AF2425" s="5"/>
      <c r="AG2425" s="5"/>
      <c r="AH2425" s="5"/>
      <c r="AI2425" s="5"/>
      <c r="AJ2425" s="5"/>
      <c r="AK2425" s="5"/>
      <c r="AL2425" s="5"/>
      <c r="AM2425" s="5"/>
      <c r="AN2425" s="5"/>
      <c r="AO2425" s="5"/>
      <c r="AP2425" s="5"/>
      <c r="AQ2425" s="5"/>
      <c r="AR2425" s="5"/>
      <c r="AS2425" s="5"/>
      <c r="AT2425" s="5"/>
      <c r="AU2425" s="5"/>
      <c r="AV2425" s="5"/>
      <c r="AW2425" s="5"/>
      <c r="AX2425" s="5"/>
      <c r="AY2425" s="5"/>
      <c r="AZ2425" s="5"/>
      <c r="BA2425" s="5"/>
      <c r="BB2425" s="5"/>
      <c r="BC2425" s="5"/>
      <c r="BD2425" s="5"/>
      <c r="BE2425" s="5"/>
      <c r="BF2425" s="5"/>
      <c r="BG2425" s="5"/>
      <c r="BH2425" s="5"/>
    </row>
    <row r="2426" spans="1:60" s="2" customFormat="1" ht="15" x14ac:dyDescent="0.25">
      <c r="A2426" t="s">
        <v>62</v>
      </c>
      <c r="B2426" t="s">
        <v>25</v>
      </c>
      <c r="C2426" t="s">
        <v>1834</v>
      </c>
      <c r="D2426" t="s">
        <v>1835</v>
      </c>
      <c r="E2426" t="s">
        <v>116</v>
      </c>
      <c r="F2426" t="s">
        <v>1605</v>
      </c>
      <c r="G2426" t="s">
        <v>135</v>
      </c>
      <c r="H2426" t="s">
        <v>2658</v>
      </c>
      <c r="I2426" t="s">
        <v>884</v>
      </c>
      <c r="J2426" t="s">
        <v>124</v>
      </c>
      <c r="K2426" t="s">
        <v>754</v>
      </c>
      <c r="L2426">
        <v>0</v>
      </c>
      <c r="M2426">
        <v>5114</v>
      </c>
      <c r="N2426" t="s">
        <v>11</v>
      </c>
      <c r="O2426">
        <v>1</v>
      </c>
      <c r="P2426">
        <v>1525000</v>
      </c>
      <c r="Q2426">
        <f t="shared" si="111"/>
        <v>1525000</v>
      </c>
      <c r="R2426">
        <f t="shared" si="112"/>
        <v>1708000.0000000002</v>
      </c>
      <c r="S2426"/>
      <c r="T2426" s="5"/>
      <c r="U2426" s="5"/>
      <c r="V2426" s="5"/>
      <c r="W2426" s="5"/>
      <c r="X2426" s="5"/>
      <c r="Y2426" s="5"/>
      <c r="Z2426" s="5"/>
      <c r="AA2426" s="5"/>
      <c r="AB2426" s="5"/>
      <c r="AC2426" s="5"/>
      <c r="AD2426" s="5"/>
      <c r="AE2426" s="5"/>
      <c r="AF2426" s="5"/>
      <c r="AG2426" s="5"/>
      <c r="AH2426" s="5"/>
      <c r="AI2426" s="5"/>
      <c r="AJ2426" s="5"/>
      <c r="AK2426" s="5"/>
      <c r="AL2426" s="5"/>
      <c r="AM2426" s="5"/>
      <c r="AN2426" s="5"/>
      <c r="AO2426" s="5"/>
      <c r="AP2426" s="5"/>
      <c r="AQ2426" s="5"/>
      <c r="AR2426" s="5"/>
      <c r="AS2426" s="5"/>
      <c r="AT2426" s="5"/>
      <c r="AU2426" s="5"/>
      <c r="AV2426" s="5"/>
      <c r="AW2426" s="5"/>
      <c r="AX2426" s="5"/>
      <c r="AY2426" s="5"/>
      <c r="AZ2426" s="5"/>
      <c r="BA2426" s="5"/>
      <c r="BB2426" s="5"/>
      <c r="BC2426" s="5"/>
      <c r="BD2426" s="5"/>
      <c r="BE2426" s="5"/>
      <c r="BF2426" s="5"/>
      <c r="BG2426" s="5"/>
      <c r="BH2426" s="5"/>
    </row>
    <row r="2427" spans="1:60" s="2" customFormat="1" ht="15" x14ac:dyDescent="0.25">
      <c r="A2427" t="s">
        <v>63</v>
      </c>
      <c r="B2427" t="s">
        <v>25</v>
      </c>
      <c r="C2427" t="s">
        <v>1834</v>
      </c>
      <c r="D2427" t="s">
        <v>1835</v>
      </c>
      <c r="E2427" t="s">
        <v>116</v>
      </c>
      <c r="F2427" t="s">
        <v>1605</v>
      </c>
      <c r="G2427" t="s">
        <v>135</v>
      </c>
      <c r="H2427" t="s">
        <v>131</v>
      </c>
      <c r="I2427" t="s">
        <v>2821</v>
      </c>
      <c r="J2427" t="s">
        <v>124</v>
      </c>
      <c r="K2427" t="s">
        <v>754</v>
      </c>
      <c r="L2427">
        <v>0</v>
      </c>
      <c r="M2427">
        <v>5114</v>
      </c>
      <c r="N2427" t="s">
        <v>11</v>
      </c>
      <c r="O2427">
        <v>1</v>
      </c>
      <c r="P2427">
        <v>2564000</v>
      </c>
      <c r="Q2427">
        <f t="shared" si="111"/>
        <v>2564000</v>
      </c>
      <c r="R2427">
        <f t="shared" si="112"/>
        <v>2871680.0000000005</v>
      </c>
      <c r="S2427"/>
      <c r="T2427" s="5"/>
      <c r="U2427" s="5"/>
      <c r="V2427" s="5"/>
      <c r="W2427" s="5"/>
      <c r="X2427" s="5"/>
      <c r="Y2427" s="5"/>
      <c r="Z2427" s="5"/>
      <c r="AA2427" s="5"/>
      <c r="AB2427" s="5"/>
      <c r="AC2427" s="5"/>
      <c r="AD2427" s="5"/>
      <c r="AE2427" s="5"/>
      <c r="AF2427" s="5"/>
      <c r="AG2427" s="5"/>
      <c r="AH2427" s="5"/>
      <c r="AI2427" s="5"/>
      <c r="AJ2427" s="5"/>
      <c r="AK2427" s="5"/>
      <c r="AL2427" s="5"/>
      <c r="AM2427" s="5"/>
      <c r="AN2427" s="5"/>
      <c r="AO2427" s="5"/>
      <c r="AP2427" s="5"/>
      <c r="AQ2427" s="5"/>
      <c r="AR2427" s="5"/>
      <c r="AS2427" s="5"/>
      <c r="AT2427" s="5"/>
      <c r="AU2427" s="5"/>
      <c r="AV2427" s="5"/>
      <c r="AW2427" s="5"/>
      <c r="AX2427" s="5"/>
      <c r="AY2427" s="5"/>
      <c r="AZ2427" s="5"/>
      <c r="BA2427" s="5"/>
      <c r="BB2427" s="5"/>
      <c r="BC2427" s="5"/>
      <c r="BD2427" s="5"/>
      <c r="BE2427" s="5"/>
      <c r="BF2427" s="5"/>
      <c r="BG2427" s="5"/>
      <c r="BH2427" s="5"/>
    </row>
    <row r="2428" spans="1:60" s="2" customFormat="1" ht="15" x14ac:dyDescent="0.25">
      <c r="A2428" t="s">
        <v>64</v>
      </c>
      <c r="B2428" t="s">
        <v>25</v>
      </c>
      <c r="C2428" t="s">
        <v>1834</v>
      </c>
      <c r="D2428" t="s">
        <v>1835</v>
      </c>
      <c r="E2428" t="s">
        <v>116</v>
      </c>
      <c r="F2428" t="s">
        <v>1605</v>
      </c>
      <c r="G2428" t="s">
        <v>135</v>
      </c>
      <c r="H2428" t="s">
        <v>128</v>
      </c>
      <c r="I2428" t="s">
        <v>2210</v>
      </c>
      <c r="J2428" t="s">
        <v>124</v>
      </c>
      <c r="K2428" t="s">
        <v>754</v>
      </c>
      <c r="L2428">
        <v>0</v>
      </c>
      <c r="M2428">
        <v>5114</v>
      </c>
      <c r="N2428" t="s">
        <v>11</v>
      </c>
      <c r="O2428">
        <v>1</v>
      </c>
      <c r="P2428">
        <v>5213000</v>
      </c>
      <c r="Q2428">
        <f t="shared" si="111"/>
        <v>5213000</v>
      </c>
      <c r="R2428">
        <f t="shared" si="112"/>
        <v>5838560.0000000009</v>
      </c>
      <c r="S2428"/>
      <c r="T2428" s="5"/>
      <c r="U2428" s="5"/>
      <c r="V2428" s="5"/>
      <c r="W2428" s="5"/>
      <c r="X2428" s="5"/>
      <c r="Y2428" s="5"/>
      <c r="Z2428" s="5"/>
      <c r="AA2428" s="5"/>
      <c r="AB2428" s="5"/>
      <c r="AC2428" s="5"/>
      <c r="AD2428" s="5"/>
      <c r="AE2428" s="5"/>
      <c r="AF2428" s="5"/>
      <c r="AG2428" s="5"/>
      <c r="AH2428" s="5"/>
      <c r="AI2428" s="5"/>
      <c r="AJ2428" s="5"/>
      <c r="AK2428" s="5"/>
      <c r="AL2428" s="5"/>
      <c r="AM2428" s="5"/>
      <c r="AN2428" s="5"/>
      <c r="AO2428" s="5"/>
      <c r="AP2428" s="5"/>
      <c r="AQ2428" s="5"/>
      <c r="AR2428" s="5"/>
      <c r="AS2428" s="5"/>
      <c r="AT2428" s="5"/>
      <c r="AU2428" s="5"/>
      <c r="AV2428" s="5"/>
      <c r="AW2428" s="5"/>
      <c r="AX2428" s="5"/>
      <c r="AY2428" s="5"/>
      <c r="AZ2428" s="5"/>
      <c r="BA2428" s="5"/>
      <c r="BB2428" s="5"/>
      <c r="BC2428" s="5"/>
      <c r="BD2428" s="5"/>
      <c r="BE2428" s="5"/>
      <c r="BF2428" s="5"/>
      <c r="BG2428" s="5"/>
      <c r="BH2428" s="5"/>
    </row>
    <row r="2429" spans="1:60" s="2" customFormat="1" ht="15" x14ac:dyDescent="0.25">
      <c r="A2429" t="s">
        <v>65</v>
      </c>
      <c r="B2429" t="s">
        <v>25</v>
      </c>
      <c r="C2429" t="s">
        <v>1834</v>
      </c>
      <c r="D2429" t="s">
        <v>1835</v>
      </c>
      <c r="E2429" t="s">
        <v>116</v>
      </c>
      <c r="F2429" t="s">
        <v>1605</v>
      </c>
      <c r="G2429" t="s">
        <v>135</v>
      </c>
      <c r="H2429" t="s">
        <v>753</v>
      </c>
      <c r="I2429" t="s">
        <v>2679</v>
      </c>
      <c r="J2429" t="s">
        <v>124</v>
      </c>
      <c r="K2429" t="s">
        <v>754</v>
      </c>
      <c r="L2429">
        <v>0</v>
      </c>
      <c r="M2429">
        <v>5114</v>
      </c>
      <c r="N2429" t="s">
        <v>11</v>
      </c>
      <c r="O2429">
        <v>1</v>
      </c>
      <c r="P2429">
        <v>4513000</v>
      </c>
      <c r="Q2429">
        <f t="shared" si="111"/>
        <v>4513000</v>
      </c>
      <c r="R2429">
        <f t="shared" si="112"/>
        <v>5054560.0000000009</v>
      </c>
      <c r="S2429"/>
      <c r="T2429" s="5"/>
      <c r="U2429" s="5"/>
      <c r="V2429" s="5"/>
      <c r="W2429" s="5"/>
      <c r="X2429" s="5"/>
      <c r="Y2429" s="5"/>
      <c r="Z2429" s="5"/>
      <c r="AA2429" s="5"/>
      <c r="AB2429" s="5"/>
      <c r="AC2429" s="5"/>
      <c r="AD2429" s="5"/>
      <c r="AE2429" s="5"/>
      <c r="AF2429" s="5"/>
      <c r="AG2429" s="5"/>
      <c r="AH2429" s="5"/>
      <c r="AI2429" s="5"/>
      <c r="AJ2429" s="5"/>
      <c r="AK2429" s="5"/>
      <c r="AL2429" s="5"/>
      <c r="AM2429" s="5"/>
      <c r="AN2429" s="5"/>
      <c r="AO2429" s="5"/>
      <c r="AP2429" s="5"/>
      <c r="AQ2429" s="5"/>
      <c r="AR2429" s="5"/>
      <c r="AS2429" s="5"/>
      <c r="AT2429" s="5"/>
      <c r="AU2429" s="5"/>
      <c r="AV2429" s="5"/>
      <c r="AW2429" s="5"/>
      <c r="AX2429" s="5"/>
      <c r="AY2429" s="5"/>
      <c r="AZ2429" s="5"/>
      <c r="BA2429" s="5"/>
      <c r="BB2429" s="5"/>
      <c r="BC2429" s="5"/>
      <c r="BD2429" s="5"/>
      <c r="BE2429" s="5"/>
      <c r="BF2429" s="5"/>
      <c r="BG2429" s="5"/>
      <c r="BH2429" s="5"/>
    </row>
    <row r="2430" spans="1:60" s="2" customFormat="1" ht="15" x14ac:dyDescent="0.25">
      <c r="A2430" t="s">
        <v>66</v>
      </c>
      <c r="B2430" t="s">
        <v>25</v>
      </c>
      <c r="C2430" t="s">
        <v>1834</v>
      </c>
      <c r="D2430" t="s">
        <v>1835</v>
      </c>
      <c r="E2430" t="s">
        <v>116</v>
      </c>
      <c r="F2430" t="s">
        <v>1605</v>
      </c>
      <c r="G2430" t="s">
        <v>135</v>
      </c>
      <c r="H2430" t="s">
        <v>145</v>
      </c>
      <c r="I2430" t="s">
        <v>2208</v>
      </c>
      <c r="J2430" t="s">
        <v>124</v>
      </c>
      <c r="K2430" t="s">
        <v>754</v>
      </c>
      <c r="L2430">
        <v>0</v>
      </c>
      <c r="M2430">
        <v>5114</v>
      </c>
      <c r="N2430" t="s">
        <v>11</v>
      </c>
      <c r="O2430">
        <v>1</v>
      </c>
      <c r="P2430">
        <v>4313000</v>
      </c>
      <c r="Q2430">
        <f t="shared" si="111"/>
        <v>4313000</v>
      </c>
      <c r="R2430">
        <f t="shared" si="112"/>
        <v>4830560</v>
      </c>
      <c r="S2430"/>
      <c r="T2430" s="5"/>
      <c r="U2430" s="5"/>
      <c r="V2430" s="5"/>
      <c r="W2430" s="5"/>
      <c r="X2430" s="5"/>
      <c r="Y2430" s="5"/>
      <c r="Z2430" s="5"/>
      <c r="AA2430" s="5"/>
      <c r="AB2430" s="5"/>
      <c r="AC2430" s="5"/>
      <c r="AD2430" s="5"/>
      <c r="AE2430" s="5"/>
      <c r="AF2430" s="5"/>
      <c r="AG2430" s="5"/>
      <c r="AH2430" s="5"/>
      <c r="AI2430" s="5"/>
      <c r="AJ2430" s="5"/>
      <c r="AK2430" s="5"/>
      <c r="AL2430" s="5"/>
      <c r="AM2430" s="5"/>
      <c r="AN2430" s="5"/>
      <c r="AO2430" s="5"/>
      <c r="AP2430" s="5"/>
      <c r="AQ2430" s="5"/>
      <c r="AR2430" s="5"/>
      <c r="AS2430" s="5"/>
      <c r="AT2430" s="5"/>
      <c r="AU2430" s="5"/>
      <c r="AV2430" s="5"/>
      <c r="AW2430" s="5"/>
      <c r="AX2430" s="5"/>
      <c r="AY2430" s="5"/>
      <c r="AZ2430" s="5"/>
      <c r="BA2430" s="5"/>
      <c r="BB2430" s="5"/>
      <c r="BC2430" s="5"/>
      <c r="BD2430" s="5"/>
      <c r="BE2430" s="5"/>
      <c r="BF2430" s="5"/>
      <c r="BG2430" s="5"/>
      <c r="BH2430" s="5"/>
    </row>
    <row r="2431" spans="1:60" s="2" customFormat="1" ht="15" x14ac:dyDescent="0.25">
      <c r="A2431" t="s">
        <v>67</v>
      </c>
      <c r="B2431" t="s">
        <v>25</v>
      </c>
      <c r="C2431" t="s">
        <v>1834</v>
      </c>
      <c r="D2431" t="s">
        <v>1835</v>
      </c>
      <c r="E2431" t="s">
        <v>116</v>
      </c>
      <c r="F2431" t="s">
        <v>1605</v>
      </c>
      <c r="G2431" t="s">
        <v>135</v>
      </c>
      <c r="H2431" t="s">
        <v>2656</v>
      </c>
      <c r="I2431" t="s">
        <v>2657</v>
      </c>
      <c r="J2431" t="s">
        <v>124</v>
      </c>
      <c r="K2431" t="s">
        <v>754</v>
      </c>
      <c r="L2431">
        <v>0</v>
      </c>
      <c r="M2431">
        <v>5114</v>
      </c>
      <c r="N2431" t="s">
        <v>11</v>
      </c>
      <c r="O2431">
        <v>1</v>
      </c>
      <c r="P2431">
        <v>1813000</v>
      </c>
      <c r="Q2431">
        <f t="shared" si="111"/>
        <v>1813000</v>
      </c>
      <c r="R2431">
        <f t="shared" si="112"/>
        <v>2030560.0000000002</v>
      </c>
      <c r="S2431"/>
      <c r="T2431" s="5"/>
      <c r="U2431" s="5"/>
      <c r="V2431" s="5"/>
      <c r="W2431" s="5"/>
      <c r="X2431" s="5"/>
      <c r="Y2431" s="5"/>
      <c r="Z2431" s="5"/>
      <c r="AA2431" s="5"/>
      <c r="AB2431" s="5"/>
      <c r="AC2431" s="5"/>
      <c r="AD2431" s="5"/>
      <c r="AE2431" s="5"/>
      <c r="AF2431" s="5"/>
      <c r="AG2431" s="5"/>
      <c r="AH2431" s="5"/>
      <c r="AI2431" s="5"/>
      <c r="AJ2431" s="5"/>
      <c r="AK2431" s="5"/>
      <c r="AL2431" s="5"/>
      <c r="AM2431" s="5"/>
      <c r="AN2431" s="5"/>
      <c r="AO2431" s="5"/>
      <c r="AP2431" s="5"/>
      <c r="AQ2431" s="5"/>
      <c r="AR2431" s="5"/>
      <c r="AS2431" s="5"/>
      <c r="AT2431" s="5"/>
      <c r="AU2431" s="5"/>
      <c r="AV2431" s="5"/>
      <c r="AW2431" s="5"/>
      <c r="AX2431" s="5"/>
      <c r="AY2431" s="5"/>
      <c r="AZ2431" s="5"/>
      <c r="BA2431" s="5"/>
      <c r="BB2431" s="5"/>
      <c r="BC2431" s="5"/>
      <c r="BD2431" s="5"/>
      <c r="BE2431" s="5"/>
      <c r="BF2431" s="5"/>
      <c r="BG2431" s="5"/>
      <c r="BH2431" s="5"/>
    </row>
    <row r="2432" spans="1:60" s="2" customFormat="1" ht="15" x14ac:dyDescent="0.25">
      <c r="A2432" t="s">
        <v>68</v>
      </c>
      <c r="B2432" t="s">
        <v>25</v>
      </c>
      <c r="C2432" t="s">
        <v>1834</v>
      </c>
      <c r="D2432" t="s">
        <v>1835</v>
      </c>
      <c r="E2432" t="s">
        <v>116</v>
      </c>
      <c r="F2432" t="s">
        <v>1605</v>
      </c>
      <c r="G2432" t="s">
        <v>135</v>
      </c>
      <c r="H2432" t="s">
        <v>756</v>
      </c>
      <c r="I2432" t="s">
        <v>2213</v>
      </c>
      <c r="J2432" t="s">
        <v>124</v>
      </c>
      <c r="K2432" t="s">
        <v>754</v>
      </c>
      <c r="L2432">
        <v>0</v>
      </c>
      <c r="M2432">
        <v>5114</v>
      </c>
      <c r="N2432" t="s">
        <v>11</v>
      </c>
      <c r="O2432">
        <v>1</v>
      </c>
      <c r="P2432">
        <v>1513000</v>
      </c>
      <c r="Q2432">
        <f t="shared" si="111"/>
        <v>1513000</v>
      </c>
      <c r="R2432">
        <f t="shared" si="112"/>
        <v>1694560.0000000002</v>
      </c>
      <c r="S2432"/>
      <c r="T2432" s="5"/>
      <c r="U2432" s="5"/>
      <c r="V2432" s="5"/>
      <c r="W2432" s="5"/>
      <c r="X2432" s="5"/>
      <c r="Y2432" s="5"/>
      <c r="Z2432" s="5"/>
      <c r="AA2432" s="5"/>
      <c r="AB2432" s="5"/>
      <c r="AC2432" s="5"/>
      <c r="AD2432" s="5"/>
      <c r="AE2432" s="5"/>
      <c r="AF2432" s="5"/>
      <c r="AG2432" s="5"/>
      <c r="AH2432" s="5"/>
      <c r="AI2432" s="5"/>
      <c r="AJ2432" s="5"/>
      <c r="AK2432" s="5"/>
      <c r="AL2432" s="5"/>
      <c r="AM2432" s="5"/>
      <c r="AN2432" s="5"/>
      <c r="AO2432" s="5"/>
      <c r="AP2432" s="5"/>
      <c r="AQ2432" s="5"/>
      <c r="AR2432" s="5"/>
      <c r="AS2432" s="5"/>
      <c r="AT2432" s="5"/>
      <c r="AU2432" s="5"/>
      <c r="AV2432" s="5"/>
      <c r="AW2432" s="5"/>
      <c r="AX2432" s="5"/>
      <c r="AY2432" s="5"/>
      <c r="AZ2432" s="5"/>
      <c r="BA2432" s="5"/>
      <c r="BB2432" s="5"/>
      <c r="BC2432" s="5"/>
      <c r="BD2432" s="5"/>
      <c r="BE2432" s="5"/>
      <c r="BF2432" s="5"/>
      <c r="BG2432" s="5"/>
      <c r="BH2432" s="5"/>
    </row>
    <row r="2433" spans="1:60" s="2" customFormat="1" ht="15" x14ac:dyDescent="0.25">
      <c r="A2433" t="s">
        <v>659</v>
      </c>
      <c r="B2433" t="s">
        <v>25</v>
      </c>
      <c r="C2433" t="s">
        <v>1834</v>
      </c>
      <c r="D2433" t="s">
        <v>1835</v>
      </c>
      <c r="E2433" t="s">
        <v>116</v>
      </c>
      <c r="F2433" t="s">
        <v>1605</v>
      </c>
      <c r="G2433" t="s">
        <v>135</v>
      </c>
      <c r="H2433" t="s">
        <v>753</v>
      </c>
      <c r="I2433" t="s">
        <v>2218</v>
      </c>
      <c r="J2433" t="s">
        <v>124</v>
      </c>
      <c r="K2433" t="s">
        <v>754</v>
      </c>
      <c r="L2433">
        <v>0</v>
      </c>
      <c r="M2433">
        <v>5114</v>
      </c>
      <c r="N2433" t="s">
        <v>11</v>
      </c>
      <c r="O2433">
        <v>1</v>
      </c>
      <c r="P2433">
        <v>1513000</v>
      </c>
      <c r="Q2433">
        <f t="shared" si="111"/>
        <v>1513000</v>
      </c>
      <c r="R2433">
        <f t="shared" si="112"/>
        <v>1694560.0000000002</v>
      </c>
      <c r="S2433"/>
      <c r="T2433" s="5"/>
      <c r="U2433" s="5"/>
      <c r="V2433" s="5"/>
      <c r="W2433" s="5"/>
      <c r="X2433" s="5"/>
      <c r="Y2433" s="5"/>
      <c r="Z2433" s="5"/>
      <c r="AA2433" s="5"/>
      <c r="AB2433" s="5"/>
      <c r="AC2433" s="5"/>
      <c r="AD2433" s="5"/>
      <c r="AE2433" s="5"/>
      <c r="AF2433" s="5"/>
      <c r="AG2433" s="5"/>
      <c r="AH2433" s="5"/>
      <c r="AI2433" s="5"/>
      <c r="AJ2433" s="5"/>
      <c r="AK2433" s="5"/>
      <c r="AL2433" s="5"/>
      <c r="AM2433" s="5"/>
      <c r="AN2433" s="5"/>
      <c r="AO2433" s="5"/>
      <c r="AP2433" s="5"/>
      <c r="AQ2433" s="5"/>
      <c r="AR2433" s="5"/>
      <c r="AS2433" s="5"/>
      <c r="AT2433" s="5"/>
      <c r="AU2433" s="5"/>
      <c r="AV2433" s="5"/>
      <c r="AW2433" s="5"/>
      <c r="AX2433" s="5"/>
      <c r="AY2433" s="5"/>
      <c r="AZ2433" s="5"/>
      <c r="BA2433" s="5"/>
      <c r="BB2433" s="5"/>
      <c r="BC2433" s="5"/>
      <c r="BD2433" s="5"/>
      <c r="BE2433" s="5"/>
      <c r="BF2433" s="5"/>
      <c r="BG2433" s="5"/>
      <c r="BH2433" s="5"/>
    </row>
    <row r="2434" spans="1:60" s="2" customFormat="1" ht="15" x14ac:dyDescent="0.25">
      <c r="A2434" t="s">
        <v>660</v>
      </c>
      <c r="B2434" t="s">
        <v>25</v>
      </c>
      <c r="C2434" t="s">
        <v>1834</v>
      </c>
      <c r="D2434" t="s">
        <v>1835</v>
      </c>
      <c r="E2434" t="s">
        <v>116</v>
      </c>
      <c r="F2434" t="s">
        <v>1605</v>
      </c>
      <c r="G2434" t="s">
        <v>135</v>
      </c>
      <c r="H2434" t="s">
        <v>2661</v>
      </c>
      <c r="I2434" t="s">
        <v>2810</v>
      </c>
      <c r="J2434" t="s">
        <v>124</v>
      </c>
      <c r="K2434" t="s">
        <v>754</v>
      </c>
      <c r="L2434">
        <v>0</v>
      </c>
      <c r="M2434">
        <v>5114</v>
      </c>
      <c r="N2434" t="s">
        <v>11</v>
      </c>
      <c r="O2434">
        <v>1</v>
      </c>
      <c r="P2434">
        <v>1492988</v>
      </c>
      <c r="Q2434">
        <f t="shared" si="111"/>
        <v>1492988</v>
      </c>
      <c r="R2434">
        <f t="shared" si="112"/>
        <v>1672146.56</v>
      </c>
      <c r="S2434"/>
      <c r="T2434" s="5"/>
      <c r="U2434" s="5"/>
      <c r="V2434" s="5"/>
      <c r="W2434" s="5"/>
      <c r="X2434" s="5"/>
      <c r="Y2434" s="5"/>
      <c r="Z2434" s="5"/>
      <c r="AA2434" s="5"/>
      <c r="AB2434" s="5"/>
      <c r="AC2434" s="5"/>
      <c r="AD2434" s="5"/>
      <c r="AE2434" s="5"/>
      <c r="AF2434" s="5"/>
      <c r="AG2434" s="5"/>
      <c r="AH2434" s="5"/>
      <c r="AI2434" s="5"/>
      <c r="AJ2434" s="5"/>
      <c r="AK2434" s="5"/>
      <c r="AL2434" s="5"/>
      <c r="AM2434" s="5"/>
      <c r="AN2434" s="5"/>
      <c r="AO2434" s="5"/>
      <c r="AP2434" s="5"/>
      <c r="AQ2434" s="5"/>
      <c r="AR2434" s="5"/>
      <c r="AS2434" s="5"/>
      <c r="AT2434" s="5"/>
      <c r="AU2434" s="5"/>
      <c r="AV2434" s="5"/>
      <c r="AW2434" s="5"/>
      <c r="AX2434" s="5"/>
      <c r="AY2434" s="5"/>
      <c r="AZ2434" s="5"/>
      <c r="BA2434" s="5"/>
      <c r="BB2434" s="5"/>
      <c r="BC2434" s="5"/>
      <c r="BD2434" s="5"/>
      <c r="BE2434" s="5"/>
      <c r="BF2434" s="5"/>
      <c r="BG2434" s="5"/>
      <c r="BH2434" s="5"/>
    </row>
    <row r="2435" spans="1:60" s="2" customFormat="1" ht="15" x14ac:dyDescent="0.25">
      <c r="A2435" t="s">
        <v>661</v>
      </c>
      <c r="B2435" t="s">
        <v>25</v>
      </c>
      <c r="C2435" t="s">
        <v>1834</v>
      </c>
      <c r="D2435" t="s">
        <v>1835</v>
      </c>
      <c r="E2435" t="s">
        <v>116</v>
      </c>
      <c r="F2435" t="s">
        <v>1605</v>
      </c>
      <c r="G2435" t="s">
        <v>135</v>
      </c>
      <c r="H2435" t="s">
        <v>128</v>
      </c>
      <c r="I2435" t="s">
        <v>2817</v>
      </c>
      <c r="J2435" t="s">
        <v>124</v>
      </c>
      <c r="K2435" t="s">
        <v>754</v>
      </c>
      <c r="L2435">
        <v>0</v>
      </c>
      <c r="M2435">
        <v>5114</v>
      </c>
      <c r="N2435" t="s">
        <v>11</v>
      </c>
      <c r="O2435">
        <v>1</v>
      </c>
      <c r="P2435">
        <v>3813000</v>
      </c>
      <c r="Q2435">
        <f t="shared" si="111"/>
        <v>3813000</v>
      </c>
      <c r="R2435">
        <f t="shared" si="112"/>
        <v>4270560</v>
      </c>
      <c r="S2435"/>
      <c r="T2435" s="5"/>
      <c r="U2435" s="5"/>
      <c r="V2435" s="5"/>
      <c r="W2435" s="5"/>
      <c r="X2435" s="5"/>
      <c r="Y2435" s="5"/>
      <c r="Z2435" s="5"/>
      <c r="AA2435" s="5"/>
      <c r="AB2435" s="5"/>
      <c r="AC2435" s="5"/>
      <c r="AD2435" s="5"/>
      <c r="AE2435" s="5"/>
      <c r="AF2435" s="5"/>
      <c r="AG2435" s="5"/>
      <c r="AH2435" s="5"/>
      <c r="AI2435" s="5"/>
      <c r="AJ2435" s="5"/>
      <c r="AK2435" s="5"/>
      <c r="AL2435" s="5"/>
      <c r="AM2435" s="5"/>
      <c r="AN2435" s="5"/>
      <c r="AO2435" s="5"/>
      <c r="AP2435" s="5"/>
      <c r="AQ2435" s="5"/>
      <c r="AR2435" s="5"/>
      <c r="AS2435" s="5"/>
      <c r="AT2435" s="5"/>
      <c r="AU2435" s="5"/>
      <c r="AV2435" s="5"/>
      <c r="AW2435" s="5"/>
      <c r="AX2435" s="5"/>
      <c r="AY2435" s="5"/>
      <c r="AZ2435" s="5"/>
      <c r="BA2435" s="5"/>
      <c r="BB2435" s="5"/>
      <c r="BC2435" s="5"/>
      <c r="BD2435" s="5"/>
      <c r="BE2435" s="5"/>
      <c r="BF2435" s="5"/>
      <c r="BG2435" s="5"/>
      <c r="BH2435" s="5"/>
    </row>
    <row r="2436" spans="1:60" s="2" customFormat="1" ht="15" x14ac:dyDescent="0.25">
      <c r="A2436" t="s">
        <v>662</v>
      </c>
      <c r="B2436" t="s">
        <v>25</v>
      </c>
      <c r="C2436" t="s">
        <v>1834</v>
      </c>
      <c r="D2436" t="s">
        <v>1835</v>
      </c>
      <c r="E2436" t="s">
        <v>116</v>
      </c>
      <c r="F2436" t="s">
        <v>1605</v>
      </c>
      <c r="G2436" t="s">
        <v>135</v>
      </c>
      <c r="H2436" t="s">
        <v>613</v>
      </c>
      <c r="I2436" t="s">
        <v>2811</v>
      </c>
      <c r="J2436" t="s">
        <v>124</v>
      </c>
      <c r="K2436" t="s">
        <v>754</v>
      </c>
      <c r="L2436">
        <v>0</v>
      </c>
      <c r="M2436">
        <v>5114</v>
      </c>
      <c r="N2436" t="s">
        <v>11</v>
      </c>
      <c r="O2436">
        <v>1</v>
      </c>
      <c r="P2436">
        <v>3113000</v>
      </c>
      <c r="Q2436">
        <f t="shared" si="111"/>
        <v>3113000</v>
      </c>
      <c r="R2436">
        <f t="shared" si="112"/>
        <v>3486560.0000000005</v>
      </c>
      <c r="S2436"/>
      <c r="T2436" s="5"/>
      <c r="U2436" s="5"/>
      <c r="V2436" s="5"/>
      <c r="W2436" s="5"/>
      <c r="X2436" s="5"/>
      <c r="Y2436" s="5"/>
      <c r="Z2436" s="5"/>
      <c r="AA2436" s="5"/>
      <c r="AB2436" s="5"/>
      <c r="AC2436" s="5"/>
      <c r="AD2436" s="5"/>
      <c r="AE2436" s="5"/>
      <c r="AF2436" s="5"/>
      <c r="AG2436" s="5"/>
      <c r="AH2436" s="5"/>
      <c r="AI2436" s="5"/>
      <c r="AJ2436" s="5"/>
      <c r="AK2436" s="5"/>
      <c r="AL2436" s="5"/>
      <c r="AM2436" s="5"/>
      <c r="AN2436" s="5"/>
      <c r="AO2436" s="5"/>
      <c r="AP2436" s="5"/>
      <c r="AQ2436" s="5"/>
      <c r="AR2436" s="5"/>
      <c r="AS2436" s="5"/>
      <c r="AT2436" s="5"/>
      <c r="AU2436" s="5"/>
      <c r="AV2436" s="5"/>
      <c r="AW2436" s="5"/>
      <c r="AX2436" s="5"/>
      <c r="AY2436" s="5"/>
      <c r="AZ2436" s="5"/>
      <c r="BA2436" s="5"/>
      <c r="BB2436" s="5"/>
      <c r="BC2436" s="5"/>
      <c r="BD2436" s="5"/>
      <c r="BE2436" s="5"/>
      <c r="BF2436" s="5"/>
      <c r="BG2436" s="5"/>
      <c r="BH2436" s="5"/>
    </row>
    <row r="2437" spans="1:60" s="2" customFormat="1" ht="15" x14ac:dyDescent="0.25">
      <c r="A2437" t="s">
        <v>663</v>
      </c>
      <c r="B2437" t="s">
        <v>25</v>
      </c>
      <c r="C2437" t="s">
        <v>1834</v>
      </c>
      <c r="D2437" t="s">
        <v>1835</v>
      </c>
      <c r="E2437" t="s">
        <v>116</v>
      </c>
      <c r="F2437" t="s">
        <v>1605</v>
      </c>
      <c r="G2437" t="s">
        <v>135</v>
      </c>
      <c r="H2437" t="s">
        <v>757</v>
      </c>
      <c r="I2437" t="s">
        <v>2186</v>
      </c>
      <c r="J2437" t="s">
        <v>124</v>
      </c>
      <c r="K2437" t="s">
        <v>754</v>
      </c>
      <c r="L2437">
        <v>0</v>
      </c>
      <c r="M2437">
        <v>5114</v>
      </c>
      <c r="N2437" t="s">
        <v>11</v>
      </c>
      <c r="O2437">
        <v>1</v>
      </c>
      <c r="P2437">
        <v>1513000</v>
      </c>
      <c r="Q2437">
        <f t="shared" si="111"/>
        <v>1513000</v>
      </c>
      <c r="R2437">
        <f t="shared" si="112"/>
        <v>1694560.0000000002</v>
      </c>
      <c r="S2437"/>
      <c r="T2437" s="5"/>
      <c r="U2437" s="5"/>
      <c r="V2437" s="5"/>
      <c r="W2437" s="5"/>
      <c r="X2437" s="5"/>
      <c r="Y2437" s="5"/>
      <c r="Z2437" s="5"/>
      <c r="AA2437" s="5"/>
      <c r="AB2437" s="5"/>
      <c r="AC2437" s="5"/>
      <c r="AD2437" s="5"/>
      <c r="AE2437" s="5"/>
      <c r="AF2437" s="5"/>
      <c r="AG2437" s="5"/>
      <c r="AH2437" s="5"/>
      <c r="AI2437" s="5"/>
      <c r="AJ2437" s="5"/>
      <c r="AK2437" s="5"/>
      <c r="AL2437" s="5"/>
      <c r="AM2437" s="5"/>
      <c r="AN2437" s="5"/>
      <c r="AO2437" s="5"/>
      <c r="AP2437" s="5"/>
      <c r="AQ2437" s="5"/>
      <c r="AR2437" s="5"/>
      <c r="AS2437" s="5"/>
      <c r="AT2437" s="5"/>
      <c r="AU2437" s="5"/>
      <c r="AV2437" s="5"/>
      <c r="AW2437" s="5"/>
      <c r="AX2437" s="5"/>
      <c r="AY2437" s="5"/>
      <c r="AZ2437" s="5"/>
      <c r="BA2437" s="5"/>
      <c r="BB2437" s="5"/>
      <c r="BC2437" s="5"/>
      <c r="BD2437" s="5"/>
      <c r="BE2437" s="5"/>
      <c r="BF2437" s="5"/>
      <c r="BG2437" s="5"/>
      <c r="BH2437" s="5"/>
    </row>
    <row r="2438" spans="1:60" s="2" customFormat="1" ht="15" x14ac:dyDescent="0.25">
      <c r="A2438" t="s">
        <v>664</v>
      </c>
      <c r="B2438" t="s">
        <v>25</v>
      </c>
      <c r="C2438" t="s">
        <v>1834</v>
      </c>
      <c r="D2438" t="s">
        <v>1835</v>
      </c>
      <c r="E2438" t="s">
        <v>116</v>
      </c>
      <c r="F2438" t="s">
        <v>1605</v>
      </c>
      <c r="G2438" t="s">
        <v>135</v>
      </c>
      <c r="H2438" t="s">
        <v>131</v>
      </c>
      <c r="I2438" t="s">
        <v>2217</v>
      </c>
      <c r="J2438" t="s">
        <v>124</v>
      </c>
      <c r="K2438" t="s">
        <v>754</v>
      </c>
      <c r="L2438">
        <v>0</v>
      </c>
      <c r="M2438">
        <v>5114</v>
      </c>
      <c r="N2438" t="s">
        <v>11</v>
      </c>
      <c r="O2438">
        <v>1</v>
      </c>
      <c r="P2438">
        <v>1513000</v>
      </c>
      <c r="Q2438">
        <f t="shared" si="111"/>
        <v>1513000</v>
      </c>
      <c r="R2438">
        <f t="shared" si="112"/>
        <v>1694560.0000000002</v>
      </c>
      <c r="S2438"/>
      <c r="T2438" s="5"/>
      <c r="U2438" s="5"/>
      <c r="V2438" s="5"/>
      <c r="W2438" s="5"/>
      <c r="X2438" s="5"/>
      <c r="Y2438" s="5"/>
      <c r="Z2438" s="5"/>
      <c r="AA2438" s="5"/>
      <c r="AB2438" s="5"/>
      <c r="AC2438" s="5"/>
      <c r="AD2438" s="5"/>
      <c r="AE2438" s="5"/>
      <c r="AF2438" s="5"/>
      <c r="AG2438" s="5"/>
      <c r="AH2438" s="5"/>
      <c r="AI2438" s="5"/>
      <c r="AJ2438" s="5"/>
      <c r="AK2438" s="5"/>
      <c r="AL2438" s="5"/>
      <c r="AM2438" s="5"/>
      <c r="AN2438" s="5"/>
      <c r="AO2438" s="5"/>
      <c r="AP2438" s="5"/>
      <c r="AQ2438" s="5"/>
      <c r="AR2438" s="5"/>
      <c r="AS2438" s="5"/>
      <c r="AT2438" s="5"/>
      <c r="AU2438" s="5"/>
      <c r="AV2438" s="5"/>
      <c r="AW2438" s="5"/>
      <c r="AX2438" s="5"/>
      <c r="AY2438" s="5"/>
      <c r="AZ2438" s="5"/>
      <c r="BA2438" s="5"/>
      <c r="BB2438" s="5"/>
      <c r="BC2438" s="5"/>
      <c r="BD2438" s="5"/>
      <c r="BE2438" s="5"/>
      <c r="BF2438" s="5"/>
      <c r="BG2438" s="5"/>
      <c r="BH2438" s="5"/>
    </row>
    <row r="2439" spans="1:60" s="2" customFormat="1" ht="15" x14ac:dyDescent="0.25">
      <c r="A2439" t="s">
        <v>665</v>
      </c>
      <c r="B2439" t="s">
        <v>25</v>
      </c>
      <c r="C2439" t="s">
        <v>1834</v>
      </c>
      <c r="D2439" t="s">
        <v>1835</v>
      </c>
      <c r="E2439" t="s">
        <v>116</v>
      </c>
      <c r="F2439" t="s">
        <v>1605</v>
      </c>
      <c r="G2439" t="s">
        <v>135</v>
      </c>
      <c r="H2439" t="s">
        <v>130</v>
      </c>
      <c r="I2439" t="s">
        <v>2199</v>
      </c>
      <c r="J2439" t="s">
        <v>124</v>
      </c>
      <c r="K2439" t="s">
        <v>754</v>
      </c>
      <c r="L2439">
        <v>0</v>
      </c>
      <c r="M2439">
        <v>5114</v>
      </c>
      <c r="N2439" t="s">
        <v>11</v>
      </c>
      <c r="O2439">
        <v>1</v>
      </c>
      <c r="P2439">
        <v>44642.86</v>
      </c>
      <c r="Q2439">
        <f t="shared" ref="Q2439" si="113">O2439*P2439</f>
        <v>44642.86</v>
      </c>
      <c r="R2439">
        <f t="shared" ref="R2439" si="114">Q2439*1.12</f>
        <v>50000.003200000006</v>
      </c>
      <c r="S2439"/>
      <c r="T2439" s="5"/>
      <c r="U2439" s="5"/>
      <c r="V2439" s="5"/>
      <c r="W2439" s="5"/>
      <c r="X2439" s="5"/>
      <c r="Y2439" s="5"/>
      <c r="Z2439" s="5"/>
      <c r="AA2439" s="5"/>
      <c r="AB2439" s="5"/>
      <c r="AC2439" s="5"/>
      <c r="AD2439" s="5"/>
      <c r="AE2439" s="5"/>
      <c r="AF2439" s="5"/>
      <c r="AG2439" s="5"/>
      <c r="AH2439" s="5"/>
      <c r="AI2439" s="5"/>
      <c r="AJ2439" s="5"/>
      <c r="AK2439" s="5"/>
      <c r="AL2439" s="5"/>
      <c r="AM2439" s="5"/>
      <c r="AN2439" s="5"/>
      <c r="AO2439" s="5"/>
      <c r="AP2439" s="5"/>
      <c r="AQ2439" s="5"/>
      <c r="AR2439" s="5"/>
      <c r="AS2439" s="5"/>
      <c r="AT2439" s="5"/>
      <c r="AU2439" s="5"/>
      <c r="AV2439" s="5"/>
      <c r="AW2439" s="5"/>
      <c r="AX2439" s="5"/>
      <c r="AY2439" s="5"/>
      <c r="AZ2439" s="5"/>
      <c r="BA2439" s="5"/>
      <c r="BB2439" s="5"/>
      <c r="BC2439" s="5"/>
      <c r="BD2439" s="5"/>
      <c r="BE2439" s="5"/>
      <c r="BF2439" s="5"/>
      <c r="BG2439" s="5"/>
      <c r="BH2439" s="5"/>
    </row>
    <row r="2440" spans="1:60" s="2" customFormat="1" ht="66" customHeight="1" x14ac:dyDescent="0.25">
      <c r="A2440" t="s">
        <v>666</v>
      </c>
      <c r="B2440" t="s">
        <v>25</v>
      </c>
      <c r="C2440" t="s">
        <v>303</v>
      </c>
      <c r="D2440" t="s">
        <v>752</v>
      </c>
      <c r="E2440" t="s">
        <v>116</v>
      </c>
      <c r="F2440" t="s">
        <v>1605</v>
      </c>
      <c r="G2440" t="s">
        <v>135</v>
      </c>
      <c r="H2440" t="s">
        <v>753</v>
      </c>
      <c r="I2440" t="s">
        <v>2679</v>
      </c>
      <c r="J2440" t="s">
        <v>124</v>
      </c>
      <c r="K2440" t="s">
        <v>754</v>
      </c>
      <c r="L2440">
        <v>0</v>
      </c>
      <c r="M2440">
        <v>5114</v>
      </c>
      <c r="N2440" t="s">
        <v>11</v>
      </c>
      <c r="O2440">
        <v>1</v>
      </c>
      <c r="P2440">
        <v>4402464</v>
      </c>
      <c r="Q2440">
        <f t="shared" ref="Q2440" si="115">O2440*P2440</f>
        <v>4402464</v>
      </c>
      <c r="R2440">
        <f t="shared" ref="R2440" si="116">Q2440*1.12</f>
        <v>4930759.6800000006</v>
      </c>
      <c r="S2440"/>
      <c r="T2440" s="5"/>
      <c r="U2440" s="5"/>
      <c r="V2440" s="5"/>
      <c r="W2440" s="5"/>
      <c r="X2440" s="5"/>
      <c r="Y2440" s="5"/>
      <c r="Z2440" s="5"/>
      <c r="AA2440" s="5"/>
      <c r="AB2440" s="5"/>
      <c r="AC2440" s="5"/>
      <c r="AD2440" s="5"/>
      <c r="AE2440" s="5"/>
      <c r="AF2440" s="5"/>
      <c r="AG2440" s="5"/>
      <c r="AH2440" s="5"/>
      <c r="AI2440" s="5"/>
      <c r="AJ2440" s="5"/>
      <c r="AK2440" s="5"/>
      <c r="AL2440" s="5"/>
      <c r="AM2440" s="5"/>
      <c r="AN2440" s="5"/>
      <c r="AO2440" s="5"/>
      <c r="AP2440" s="5"/>
      <c r="AQ2440" s="5"/>
      <c r="AR2440" s="5"/>
      <c r="AS2440" s="5"/>
      <c r="AT2440" s="5"/>
      <c r="AU2440" s="5"/>
      <c r="AV2440" s="5"/>
      <c r="AW2440" s="5"/>
      <c r="AX2440" s="5"/>
      <c r="AY2440" s="5"/>
      <c r="AZ2440" s="5"/>
      <c r="BA2440" s="5"/>
      <c r="BB2440" s="5"/>
      <c r="BC2440" s="5"/>
      <c r="BD2440" s="5"/>
      <c r="BE2440" s="5"/>
      <c r="BF2440" s="5"/>
      <c r="BG2440" s="5"/>
      <c r="BH2440" s="5"/>
    </row>
    <row r="2441" spans="1:60" s="2" customFormat="1" ht="15" x14ac:dyDescent="0.25">
      <c r="A2441" t="s">
        <v>667</v>
      </c>
      <c r="B2441" t="s">
        <v>25</v>
      </c>
      <c r="C2441" t="s">
        <v>303</v>
      </c>
      <c r="D2441" t="s">
        <v>752</v>
      </c>
      <c r="E2441" t="s">
        <v>116</v>
      </c>
      <c r="F2441" t="s">
        <v>1605</v>
      </c>
      <c r="G2441" t="s">
        <v>135</v>
      </c>
      <c r="H2441" t="s">
        <v>753</v>
      </c>
      <c r="I2441" t="s">
        <v>2212</v>
      </c>
      <c r="J2441" t="s">
        <v>124</v>
      </c>
      <c r="K2441" t="s">
        <v>754</v>
      </c>
      <c r="L2441">
        <v>0</v>
      </c>
      <c r="M2441">
        <v>5114</v>
      </c>
      <c r="N2441" t="s">
        <v>11</v>
      </c>
      <c r="O2441">
        <v>1</v>
      </c>
      <c r="P2441">
        <v>1969667.04</v>
      </c>
      <c r="Q2441">
        <f t="shared" ref="Q2441:Q2442" si="117">O2441*P2441</f>
        <v>1969667.04</v>
      </c>
      <c r="R2441">
        <f t="shared" ref="R2441:R2442" si="118">Q2441*1.12</f>
        <v>2206027.0848000003</v>
      </c>
      <c r="S2441"/>
      <c r="T2441" s="5"/>
      <c r="U2441" s="5"/>
      <c r="V2441" s="5"/>
      <c r="W2441" s="5"/>
      <c r="X2441" s="5"/>
      <c r="Y2441" s="5"/>
      <c r="Z2441" s="5"/>
      <c r="AA2441" s="5"/>
      <c r="AB2441" s="5"/>
      <c r="AC2441" s="5"/>
      <c r="AD2441" s="5"/>
      <c r="AE2441" s="5"/>
      <c r="AF2441" s="5"/>
      <c r="AG2441" s="5"/>
      <c r="AH2441" s="5"/>
      <c r="AI2441" s="5"/>
      <c r="AJ2441" s="5"/>
      <c r="AK2441" s="5"/>
      <c r="AL2441" s="5"/>
      <c r="AM2441" s="5"/>
      <c r="AN2441" s="5"/>
      <c r="AO2441" s="5"/>
      <c r="AP2441" s="5"/>
      <c r="AQ2441" s="5"/>
      <c r="AR2441" s="5"/>
      <c r="AS2441" s="5"/>
      <c r="AT2441" s="5"/>
      <c r="AU2441" s="5"/>
      <c r="AV2441" s="5"/>
      <c r="AW2441" s="5"/>
      <c r="AX2441" s="5"/>
      <c r="AY2441" s="5"/>
      <c r="AZ2441" s="5"/>
      <c r="BA2441" s="5"/>
      <c r="BB2441" s="5"/>
      <c r="BC2441" s="5"/>
      <c r="BD2441" s="5"/>
      <c r="BE2441" s="5"/>
      <c r="BF2441" s="5"/>
      <c r="BG2441" s="5"/>
      <c r="BH2441" s="5"/>
    </row>
    <row r="2442" spans="1:60" s="2" customFormat="1" ht="15" x14ac:dyDescent="0.25">
      <c r="A2442" t="s">
        <v>668</v>
      </c>
      <c r="B2442" t="s">
        <v>25</v>
      </c>
      <c r="C2442" t="s">
        <v>303</v>
      </c>
      <c r="D2442" t="s">
        <v>752</v>
      </c>
      <c r="E2442" t="s">
        <v>116</v>
      </c>
      <c r="F2442" t="s">
        <v>1605</v>
      </c>
      <c r="G2442" t="s">
        <v>135</v>
      </c>
      <c r="H2442" t="s">
        <v>613</v>
      </c>
      <c r="I2442" t="s">
        <v>2811</v>
      </c>
      <c r="J2442" t="s">
        <v>124</v>
      </c>
      <c r="K2442" t="s">
        <v>754</v>
      </c>
      <c r="L2442">
        <v>0</v>
      </c>
      <c r="M2442">
        <v>5114</v>
      </c>
      <c r="N2442" t="s">
        <v>11</v>
      </c>
      <c r="O2442">
        <v>1</v>
      </c>
      <c r="P2442">
        <v>3561816</v>
      </c>
      <c r="Q2442">
        <f t="shared" si="117"/>
        <v>3561816</v>
      </c>
      <c r="R2442">
        <f t="shared" si="118"/>
        <v>3989233.9200000004</v>
      </c>
      <c r="S2442"/>
      <c r="T2442" s="5"/>
      <c r="U2442" s="5"/>
      <c r="V2442" s="5"/>
      <c r="W2442" s="5"/>
      <c r="X2442" s="5"/>
      <c r="Y2442" s="5"/>
      <c r="Z2442" s="5"/>
      <c r="AA2442" s="5"/>
      <c r="AB2442" s="5"/>
      <c r="AC2442" s="5"/>
      <c r="AD2442" s="5"/>
      <c r="AE2442" s="5"/>
      <c r="AF2442" s="5"/>
      <c r="AG2442" s="5"/>
      <c r="AH2442" s="5"/>
      <c r="AI2442" s="5"/>
      <c r="AJ2442" s="5"/>
      <c r="AK2442" s="5"/>
      <c r="AL2442" s="5"/>
      <c r="AM2442" s="5"/>
      <c r="AN2442" s="5"/>
      <c r="AO2442" s="5"/>
      <c r="AP2442" s="5"/>
      <c r="AQ2442" s="5"/>
      <c r="AR2442" s="5"/>
      <c r="AS2442" s="5"/>
      <c r="AT2442" s="5"/>
      <c r="AU2442" s="5"/>
      <c r="AV2442" s="5"/>
      <c r="AW2442" s="5"/>
      <c r="AX2442" s="5"/>
      <c r="AY2442" s="5"/>
      <c r="AZ2442" s="5"/>
      <c r="BA2442" s="5"/>
      <c r="BB2442" s="5"/>
      <c r="BC2442" s="5"/>
      <c r="BD2442" s="5"/>
      <c r="BE2442" s="5"/>
      <c r="BF2442" s="5"/>
      <c r="BG2442" s="5"/>
      <c r="BH2442" s="5"/>
    </row>
    <row r="2443" spans="1:60" s="2" customFormat="1" ht="15" x14ac:dyDescent="0.25">
      <c r="A2443" t="s">
        <v>669</v>
      </c>
      <c r="B2443" t="s">
        <v>25</v>
      </c>
      <c r="C2443" t="s">
        <v>518</v>
      </c>
      <c r="D2443" t="s">
        <v>1623</v>
      </c>
      <c r="E2443" t="s">
        <v>26</v>
      </c>
      <c r="F2443" t="s">
        <v>1605</v>
      </c>
      <c r="G2443" t="s">
        <v>135</v>
      </c>
      <c r="H2443" t="s">
        <v>1488</v>
      </c>
      <c r="I2443" t="s">
        <v>328</v>
      </c>
      <c r="J2443" t="s">
        <v>124</v>
      </c>
      <c r="K2443" t="s">
        <v>754</v>
      </c>
      <c r="L2443">
        <v>0</v>
      </c>
      <c r="M2443">
        <v>5114</v>
      </c>
      <c r="N2443" t="s">
        <v>11</v>
      </c>
      <c r="O2443">
        <v>1</v>
      </c>
      <c r="P2443">
        <v>1092857.1599999999</v>
      </c>
      <c r="Q2443">
        <f>O2443*P2443</f>
        <v>1092857.1599999999</v>
      </c>
      <c r="R2443">
        <f>Q2443*1.12</f>
        <v>1224000.0192</v>
      </c>
      <c r="S2443"/>
      <c r="T2443" s="5"/>
      <c r="U2443" s="5"/>
      <c r="V2443" s="5"/>
      <c r="W2443" s="5"/>
      <c r="X2443" s="5"/>
      <c r="Y2443" s="5"/>
      <c r="Z2443" s="5"/>
      <c r="AA2443" s="5"/>
      <c r="AB2443" s="5"/>
      <c r="AC2443" s="5"/>
      <c r="AD2443" s="5"/>
      <c r="AE2443" s="5"/>
      <c r="AF2443" s="5"/>
      <c r="AG2443" s="5"/>
      <c r="AH2443" s="5"/>
      <c r="AI2443" s="5"/>
      <c r="AJ2443" s="5"/>
      <c r="AK2443" s="5"/>
      <c r="AL2443" s="5"/>
      <c r="AM2443" s="5"/>
      <c r="AN2443" s="5"/>
      <c r="AO2443" s="5"/>
      <c r="AP2443" s="5"/>
      <c r="AQ2443" s="5"/>
      <c r="AR2443" s="5"/>
      <c r="AS2443" s="5"/>
      <c r="AT2443" s="5"/>
      <c r="AU2443" s="5"/>
      <c r="AV2443" s="5"/>
      <c r="AW2443" s="5"/>
      <c r="AX2443" s="5"/>
      <c r="AY2443" s="5"/>
      <c r="AZ2443" s="5"/>
      <c r="BA2443" s="5"/>
      <c r="BB2443" s="5"/>
      <c r="BC2443" s="5"/>
      <c r="BD2443" s="5"/>
      <c r="BE2443" s="5"/>
      <c r="BF2443" s="5"/>
      <c r="BG2443" s="5"/>
      <c r="BH2443" s="5"/>
    </row>
    <row r="2444" spans="1:60" s="2" customFormat="1" ht="15" x14ac:dyDescent="0.25">
      <c r="A2444" t="s">
        <v>670</v>
      </c>
      <c r="B2444" t="s">
        <v>25</v>
      </c>
      <c r="C2444" t="s">
        <v>518</v>
      </c>
      <c r="D2444" t="s">
        <v>1818</v>
      </c>
      <c r="E2444" t="s">
        <v>26</v>
      </c>
      <c r="F2444" t="s">
        <v>1605</v>
      </c>
      <c r="G2444" t="s">
        <v>135</v>
      </c>
      <c r="H2444" t="s">
        <v>1488</v>
      </c>
      <c r="I2444" t="s">
        <v>328</v>
      </c>
      <c r="J2444" t="s">
        <v>124</v>
      </c>
      <c r="K2444" t="s">
        <v>754</v>
      </c>
      <c r="L2444">
        <v>0</v>
      </c>
      <c r="M2444">
        <v>5114</v>
      </c>
      <c r="N2444" t="s">
        <v>11</v>
      </c>
      <c r="O2444">
        <v>1</v>
      </c>
      <c r="P2444">
        <v>993600</v>
      </c>
      <c r="Q2444">
        <f>O2444*P2444</f>
        <v>993600</v>
      </c>
      <c r="R2444">
        <f>Q2444*1.12</f>
        <v>1112832</v>
      </c>
      <c r="S2444"/>
      <c r="T2444" s="5"/>
      <c r="U2444" s="5"/>
      <c r="V2444" s="5"/>
      <c r="W2444" s="5"/>
      <c r="X2444" s="5"/>
      <c r="Y2444" s="5"/>
      <c r="Z2444" s="5"/>
      <c r="AA2444" s="5"/>
      <c r="AB2444" s="5"/>
      <c r="AC2444" s="5"/>
      <c r="AD2444" s="5"/>
      <c r="AE2444" s="5"/>
      <c r="AF2444" s="5"/>
      <c r="AG2444" s="5"/>
      <c r="AH2444" s="5"/>
      <c r="AI2444" s="5"/>
      <c r="AJ2444" s="5"/>
      <c r="AK2444" s="5"/>
      <c r="AL2444" s="5"/>
      <c r="AM2444" s="5"/>
      <c r="AN2444" s="5"/>
      <c r="AO2444" s="5"/>
      <c r="AP2444" s="5"/>
      <c r="AQ2444" s="5"/>
      <c r="AR2444" s="5"/>
      <c r="AS2444" s="5"/>
      <c r="AT2444" s="5"/>
      <c r="AU2444" s="5"/>
      <c r="AV2444" s="5"/>
      <c r="AW2444" s="5"/>
      <c r="AX2444" s="5"/>
      <c r="AY2444" s="5"/>
      <c r="AZ2444" s="5"/>
      <c r="BA2444" s="5"/>
      <c r="BB2444" s="5"/>
      <c r="BC2444" s="5"/>
      <c r="BD2444" s="5"/>
      <c r="BE2444" s="5"/>
      <c r="BF2444" s="5"/>
      <c r="BG2444" s="5"/>
      <c r="BH2444" s="5"/>
    </row>
    <row r="2445" spans="1:60" s="2" customFormat="1" ht="15" x14ac:dyDescent="0.25">
      <c r="A2445" t="s">
        <v>671</v>
      </c>
      <c r="B2445" t="s">
        <v>25</v>
      </c>
      <c r="C2445" t="s">
        <v>518</v>
      </c>
      <c r="D2445" t="s">
        <v>1817</v>
      </c>
      <c r="E2445" t="s">
        <v>26</v>
      </c>
      <c r="F2445" t="s">
        <v>1605</v>
      </c>
      <c r="G2445" t="s">
        <v>135</v>
      </c>
      <c r="H2445" t="s">
        <v>1488</v>
      </c>
      <c r="I2445" t="s">
        <v>328</v>
      </c>
      <c r="J2445" t="s">
        <v>124</v>
      </c>
      <c r="K2445" t="s">
        <v>754</v>
      </c>
      <c r="L2445">
        <v>0</v>
      </c>
      <c r="M2445">
        <v>5114</v>
      </c>
      <c r="N2445" t="s">
        <v>11</v>
      </c>
      <c r="O2445">
        <v>1</v>
      </c>
      <c r="P2445">
        <v>2913600</v>
      </c>
      <c r="Q2445">
        <f>O2445*P2445</f>
        <v>2913600</v>
      </c>
      <c r="R2445">
        <f>Q2445*1.12</f>
        <v>3263232.0000000005</v>
      </c>
      <c r="S2445"/>
      <c r="T2445" s="5"/>
      <c r="U2445" s="5"/>
      <c r="V2445" s="5"/>
      <c r="W2445" s="5"/>
      <c r="X2445" s="5"/>
      <c r="Y2445" s="5"/>
      <c r="Z2445" s="5"/>
      <c r="AA2445" s="5"/>
      <c r="AB2445" s="5"/>
      <c r="AC2445" s="5"/>
      <c r="AD2445" s="5"/>
      <c r="AE2445" s="5"/>
      <c r="AF2445" s="5"/>
      <c r="AG2445" s="5"/>
      <c r="AH2445" s="5"/>
      <c r="AI2445" s="5"/>
      <c r="AJ2445" s="5"/>
      <c r="AK2445" s="5"/>
      <c r="AL2445" s="5"/>
      <c r="AM2445" s="5"/>
      <c r="AN2445" s="5"/>
      <c r="AO2445" s="5"/>
      <c r="AP2445" s="5"/>
      <c r="AQ2445" s="5"/>
      <c r="AR2445" s="5"/>
      <c r="AS2445" s="5"/>
      <c r="AT2445" s="5"/>
      <c r="AU2445" s="5"/>
      <c r="AV2445" s="5"/>
      <c r="AW2445" s="5"/>
      <c r="AX2445" s="5"/>
      <c r="AY2445" s="5"/>
      <c r="AZ2445" s="5"/>
      <c r="BA2445" s="5"/>
      <c r="BB2445" s="5"/>
      <c r="BC2445" s="5"/>
      <c r="BD2445" s="5"/>
      <c r="BE2445" s="5"/>
      <c r="BF2445" s="5"/>
      <c r="BG2445" s="5"/>
      <c r="BH2445" s="5"/>
    </row>
    <row r="2446" spans="1:60" s="2" customFormat="1" ht="15" x14ac:dyDescent="0.25">
      <c r="A2446" t="s">
        <v>672</v>
      </c>
      <c r="B2446" t="s">
        <v>25</v>
      </c>
      <c r="C2446" t="s">
        <v>518</v>
      </c>
      <c r="D2446" t="s">
        <v>299</v>
      </c>
      <c r="E2446" t="s">
        <v>26</v>
      </c>
      <c r="F2446" t="s">
        <v>1605</v>
      </c>
      <c r="G2446" t="s">
        <v>135</v>
      </c>
      <c r="H2446" t="s">
        <v>125</v>
      </c>
      <c r="I2446" t="s">
        <v>2206</v>
      </c>
      <c r="J2446" t="s">
        <v>124</v>
      </c>
      <c r="K2446" t="s">
        <v>754</v>
      </c>
      <c r="L2446">
        <v>0</v>
      </c>
      <c r="M2446">
        <v>5114</v>
      </c>
      <c r="N2446" t="s">
        <v>11</v>
      </c>
      <c r="O2446">
        <v>1</v>
      </c>
      <c r="P2446">
        <v>1043367</v>
      </c>
      <c r="Q2446">
        <f>O2446*P2446</f>
        <v>1043367</v>
      </c>
      <c r="R2446">
        <f>Q2446*1.12</f>
        <v>1168571.04</v>
      </c>
      <c r="S2446"/>
      <c r="T2446" s="5"/>
      <c r="U2446" s="5"/>
      <c r="V2446" s="5"/>
      <c r="W2446" s="5"/>
      <c r="X2446" s="5"/>
      <c r="Y2446" s="5"/>
      <c r="Z2446" s="5"/>
      <c r="AA2446" s="5"/>
      <c r="AB2446" s="5"/>
      <c r="AC2446" s="5"/>
      <c r="AD2446" s="5"/>
      <c r="AE2446" s="5"/>
      <c r="AF2446" s="5"/>
      <c r="AG2446" s="5"/>
      <c r="AH2446" s="5"/>
      <c r="AI2446" s="5"/>
      <c r="AJ2446" s="5"/>
      <c r="AK2446" s="5"/>
      <c r="AL2446" s="5"/>
      <c r="AM2446" s="5"/>
      <c r="AN2446" s="5"/>
      <c r="AO2446" s="5"/>
      <c r="AP2446" s="5"/>
      <c r="AQ2446" s="5"/>
      <c r="AR2446" s="5"/>
      <c r="AS2446" s="5"/>
      <c r="AT2446" s="5"/>
      <c r="AU2446" s="5"/>
      <c r="AV2446" s="5"/>
      <c r="AW2446" s="5"/>
      <c r="AX2446" s="5"/>
      <c r="AY2446" s="5"/>
      <c r="AZ2446" s="5"/>
      <c r="BA2446" s="5"/>
      <c r="BB2446" s="5"/>
      <c r="BC2446" s="5"/>
      <c r="BD2446" s="5"/>
      <c r="BE2446" s="5"/>
      <c r="BF2446" s="5"/>
      <c r="BG2446" s="5"/>
      <c r="BH2446" s="5"/>
    </row>
    <row r="2447" spans="1:60" s="2" customFormat="1" ht="15" x14ac:dyDescent="0.25">
      <c r="A2447" t="s">
        <v>69</v>
      </c>
      <c r="B2447" t="s">
        <v>25</v>
      </c>
      <c r="C2447" t="s">
        <v>1642</v>
      </c>
      <c r="D2447" t="s">
        <v>1643</v>
      </c>
      <c r="E2447" t="s">
        <v>116</v>
      </c>
      <c r="F2447" t="s">
        <v>1605</v>
      </c>
      <c r="G2447" t="s">
        <v>135</v>
      </c>
      <c r="H2447" t="s">
        <v>125</v>
      </c>
      <c r="I2447" t="s">
        <v>2205</v>
      </c>
      <c r="J2447" t="s">
        <v>124</v>
      </c>
      <c r="K2447" t="s">
        <v>754</v>
      </c>
      <c r="L2447">
        <v>0</v>
      </c>
      <c r="M2447">
        <v>5114</v>
      </c>
      <c r="N2447" t="s">
        <v>11</v>
      </c>
      <c r="O2447">
        <v>1</v>
      </c>
      <c r="P2447">
        <v>128044.8</v>
      </c>
      <c r="Q2447">
        <f t="shared" ref="Q2447:Q2470" si="119">O2447*P2447</f>
        <v>128044.8</v>
      </c>
      <c r="R2447">
        <f t="shared" ref="R2447:R2470" si="120">Q2447*1.12</f>
        <v>143410.17600000001</v>
      </c>
      <c r="S2447"/>
      <c r="T2447" s="5"/>
      <c r="U2447" s="5"/>
      <c r="V2447" s="5"/>
      <c r="W2447" s="5"/>
      <c r="X2447" s="5"/>
      <c r="Y2447" s="5"/>
      <c r="Z2447" s="5"/>
      <c r="AA2447" s="5"/>
      <c r="AB2447" s="5"/>
      <c r="AC2447" s="5"/>
      <c r="AD2447" s="5"/>
      <c r="AE2447" s="5"/>
      <c r="AF2447" s="5"/>
      <c r="AG2447" s="5"/>
      <c r="AH2447" s="5"/>
      <c r="AI2447" s="5"/>
      <c r="AJ2447" s="5"/>
      <c r="AK2447" s="5"/>
      <c r="AL2447" s="5"/>
      <c r="AM2447" s="5"/>
      <c r="AN2447" s="5"/>
      <c r="AO2447" s="5"/>
      <c r="AP2447" s="5"/>
      <c r="AQ2447" s="5"/>
      <c r="AR2447" s="5"/>
      <c r="AS2447" s="5"/>
      <c r="AT2447" s="5"/>
      <c r="AU2447" s="5"/>
      <c r="AV2447" s="5"/>
      <c r="AW2447" s="5"/>
      <c r="AX2447" s="5"/>
      <c r="AY2447" s="5"/>
      <c r="AZ2447" s="5"/>
      <c r="BA2447" s="5"/>
      <c r="BB2447" s="5"/>
      <c r="BC2447" s="5"/>
      <c r="BD2447" s="5"/>
      <c r="BE2447" s="5"/>
      <c r="BF2447" s="5"/>
      <c r="BG2447" s="5"/>
      <c r="BH2447" s="5"/>
    </row>
    <row r="2448" spans="1:60" s="2" customFormat="1" ht="15" x14ac:dyDescent="0.25">
      <c r="A2448" t="s">
        <v>70</v>
      </c>
      <c r="B2448" t="s">
        <v>25</v>
      </c>
      <c r="C2448" t="s">
        <v>1642</v>
      </c>
      <c r="D2448" t="s">
        <v>1643</v>
      </c>
      <c r="E2448" t="s">
        <v>116</v>
      </c>
      <c r="F2448" t="s">
        <v>1605</v>
      </c>
      <c r="G2448" t="s">
        <v>135</v>
      </c>
      <c r="H2448" t="s">
        <v>125</v>
      </c>
      <c r="I2448" t="s">
        <v>2216</v>
      </c>
      <c r="J2448" t="s">
        <v>124</v>
      </c>
      <c r="K2448" t="s">
        <v>754</v>
      </c>
      <c r="L2448">
        <v>0</v>
      </c>
      <c r="M2448">
        <v>5114</v>
      </c>
      <c r="N2448" t="s">
        <v>11</v>
      </c>
      <c r="O2448">
        <v>1</v>
      </c>
      <c r="P2448">
        <v>129480</v>
      </c>
      <c r="Q2448">
        <f t="shared" si="119"/>
        <v>129480</v>
      </c>
      <c r="R2448">
        <f t="shared" si="120"/>
        <v>145017.60000000001</v>
      </c>
      <c r="S2448"/>
      <c r="T2448" s="5"/>
      <c r="U2448" s="5"/>
      <c r="V2448" s="5"/>
      <c r="W2448" s="5"/>
      <c r="X2448" s="5"/>
      <c r="Y2448" s="5"/>
      <c r="Z2448" s="5"/>
      <c r="AA2448" s="5"/>
      <c r="AB2448" s="5"/>
      <c r="AC2448" s="5"/>
      <c r="AD2448" s="5"/>
      <c r="AE2448" s="5"/>
      <c r="AF2448" s="5"/>
      <c r="AG2448" s="5"/>
      <c r="AH2448" s="5"/>
      <c r="AI2448" s="5"/>
      <c r="AJ2448" s="5"/>
      <c r="AK2448" s="5"/>
      <c r="AL2448" s="5"/>
      <c r="AM2448" s="5"/>
      <c r="AN2448" s="5"/>
      <c r="AO2448" s="5"/>
      <c r="AP2448" s="5"/>
      <c r="AQ2448" s="5"/>
      <c r="AR2448" s="5"/>
      <c r="AS2448" s="5"/>
      <c r="AT2448" s="5"/>
      <c r="AU2448" s="5"/>
      <c r="AV2448" s="5"/>
      <c r="AW2448" s="5"/>
      <c r="AX2448" s="5"/>
      <c r="AY2448" s="5"/>
      <c r="AZ2448" s="5"/>
      <c r="BA2448" s="5"/>
      <c r="BB2448" s="5"/>
      <c r="BC2448" s="5"/>
      <c r="BD2448" s="5"/>
      <c r="BE2448" s="5"/>
      <c r="BF2448" s="5"/>
      <c r="BG2448" s="5"/>
      <c r="BH2448" s="5"/>
    </row>
    <row r="2449" spans="1:60" s="2" customFormat="1" ht="15" x14ac:dyDescent="0.25">
      <c r="A2449" t="s">
        <v>190</v>
      </c>
      <c r="B2449" t="s">
        <v>25</v>
      </c>
      <c r="C2449" t="s">
        <v>1642</v>
      </c>
      <c r="D2449" t="s">
        <v>1643</v>
      </c>
      <c r="E2449" t="s">
        <v>116</v>
      </c>
      <c r="F2449" t="s">
        <v>1605</v>
      </c>
      <c r="G2449" t="s">
        <v>135</v>
      </c>
      <c r="H2449" t="s">
        <v>125</v>
      </c>
      <c r="I2449" t="s">
        <v>2206</v>
      </c>
      <c r="J2449" t="s">
        <v>124</v>
      </c>
      <c r="K2449" t="s">
        <v>754</v>
      </c>
      <c r="L2449">
        <v>0</v>
      </c>
      <c r="M2449">
        <v>5114</v>
      </c>
      <c r="N2449" t="s">
        <v>11</v>
      </c>
      <c r="O2449">
        <v>1</v>
      </c>
      <c r="P2449">
        <v>156000</v>
      </c>
      <c r="Q2449">
        <f t="shared" si="119"/>
        <v>156000</v>
      </c>
      <c r="R2449">
        <f t="shared" si="120"/>
        <v>174720.00000000003</v>
      </c>
      <c r="S2449"/>
      <c r="T2449" s="5"/>
      <c r="U2449" s="5"/>
      <c r="V2449" s="5"/>
      <c r="W2449" s="5"/>
      <c r="X2449" s="5"/>
      <c r="Y2449" s="5"/>
      <c r="Z2449" s="5"/>
      <c r="AA2449" s="5"/>
      <c r="AB2449" s="5"/>
      <c r="AC2449" s="5"/>
      <c r="AD2449" s="5"/>
      <c r="AE2449" s="5"/>
      <c r="AF2449" s="5"/>
      <c r="AG2449" s="5"/>
      <c r="AH2449" s="5"/>
      <c r="AI2449" s="5"/>
      <c r="AJ2449" s="5"/>
      <c r="AK2449" s="5"/>
      <c r="AL2449" s="5"/>
      <c r="AM2449" s="5"/>
      <c r="AN2449" s="5"/>
      <c r="AO2449" s="5"/>
      <c r="AP2449" s="5"/>
      <c r="AQ2449" s="5"/>
      <c r="AR2449" s="5"/>
      <c r="AS2449" s="5"/>
      <c r="AT2449" s="5"/>
      <c r="AU2449" s="5"/>
      <c r="AV2449" s="5"/>
      <c r="AW2449" s="5"/>
      <c r="AX2449" s="5"/>
      <c r="AY2449" s="5"/>
      <c r="AZ2449" s="5"/>
      <c r="BA2449" s="5"/>
      <c r="BB2449" s="5"/>
      <c r="BC2449" s="5"/>
      <c r="BD2449" s="5"/>
      <c r="BE2449" s="5"/>
      <c r="BF2449" s="5"/>
      <c r="BG2449" s="5"/>
      <c r="BH2449" s="5"/>
    </row>
    <row r="2450" spans="1:60" s="2" customFormat="1" ht="15" x14ac:dyDescent="0.25">
      <c r="A2450" t="s">
        <v>191</v>
      </c>
      <c r="B2450" t="s">
        <v>25</v>
      </c>
      <c r="C2450" t="s">
        <v>1642</v>
      </c>
      <c r="D2450" t="s">
        <v>1643</v>
      </c>
      <c r="E2450" t="s">
        <v>116</v>
      </c>
      <c r="F2450" t="s">
        <v>1605</v>
      </c>
      <c r="G2450" t="s">
        <v>135</v>
      </c>
      <c r="H2450" t="s">
        <v>125</v>
      </c>
      <c r="I2450" t="s">
        <v>2207</v>
      </c>
      <c r="J2450" t="s">
        <v>124</v>
      </c>
      <c r="K2450" t="s">
        <v>754</v>
      </c>
      <c r="L2450">
        <v>0</v>
      </c>
      <c r="M2450">
        <v>5114</v>
      </c>
      <c r="N2450" t="s">
        <v>11</v>
      </c>
      <c r="O2450">
        <v>1</v>
      </c>
      <c r="P2450">
        <v>25584</v>
      </c>
      <c r="Q2450">
        <f t="shared" si="119"/>
        <v>25584</v>
      </c>
      <c r="R2450">
        <f t="shared" si="120"/>
        <v>28654.080000000002</v>
      </c>
      <c r="S2450"/>
      <c r="T2450" s="5"/>
      <c r="U2450" s="5"/>
      <c r="V2450" s="5"/>
      <c r="W2450" s="5"/>
      <c r="X2450" s="5"/>
      <c r="Y2450" s="5"/>
      <c r="Z2450" s="5"/>
      <c r="AA2450" s="5"/>
      <c r="AB2450" s="5"/>
      <c r="AC2450" s="5"/>
      <c r="AD2450" s="5"/>
      <c r="AE2450" s="5"/>
      <c r="AF2450" s="5"/>
      <c r="AG2450" s="5"/>
      <c r="AH2450" s="5"/>
      <c r="AI2450" s="5"/>
      <c r="AJ2450" s="5"/>
      <c r="AK2450" s="5"/>
      <c r="AL2450" s="5"/>
      <c r="AM2450" s="5"/>
      <c r="AN2450" s="5"/>
      <c r="AO2450" s="5"/>
      <c r="AP2450" s="5"/>
      <c r="AQ2450" s="5"/>
      <c r="AR2450" s="5"/>
      <c r="AS2450" s="5"/>
      <c r="AT2450" s="5"/>
      <c r="AU2450" s="5"/>
      <c r="AV2450" s="5"/>
      <c r="AW2450" s="5"/>
      <c r="AX2450" s="5"/>
      <c r="AY2450" s="5"/>
      <c r="AZ2450" s="5"/>
      <c r="BA2450" s="5"/>
      <c r="BB2450" s="5"/>
      <c r="BC2450" s="5"/>
      <c r="BD2450" s="5"/>
      <c r="BE2450" s="5"/>
      <c r="BF2450" s="5"/>
      <c r="BG2450" s="5"/>
      <c r="BH2450" s="5"/>
    </row>
    <row r="2451" spans="1:60" s="2" customFormat="1" ht="15" x14ac:dyDescent="0.25">
      <c r="A2451" t="s">
        <v>71</v>
      </c>
      <c r="B2451" t="s">
        <v>25</v>
      </c>
      <c r="C2451" t="s">
        <v>1642</v>
      </c>
      <c r="D2451" t="s">
        <v>1643</v>
      </c>
      <c r="E2451" t="s">
        <v>116</v>
      </c>
      <c r="F2451" t="s">
        <v>1605</v>
      </c>
      <c r="G2451" t="s">
        <v>135</v>
      </c>
      <c r="H2451" t="s">
        <v>129</v>
      </c>
      <c r="I2451" t="s">
        <v>2680</v>
      </c>
      <c r="J2451" t="s">
        <v>124</v>
      </c>
      <c r="K2451" t="s">
        <v>754</v>
      </c>
      <c r="L2451">
        <v>0</v>
      </c>
      <c r="M2451">
        <v>5114</v>
      </c>
      <c r="N2451" t="s">
        <v>11</v>
      </c>
      <c r="O2451">
        <v>1</v>
      </c>
      <c r="P2451">
        <v>266510.40000000002</v>
      </c>
      <c r="Q2451">
        <f t="shared" si="119"/>
        <v>266510.40000000002</v>
      </c>
      <c r="R2451">
        <f t="shared" si="120"/>
        <v>298491.64800000004</v>
      </c>
      <c r="S2451"/>
      <c r="T2451" s="5"/>
      <c r="U2451" s="5"/>
      <c r="V2451" s="5"/>
      <c r="W2451" s="5"/>
      <c r="X2451" s="5"/>
      <c r="Y2451" s="5"/>
      <c r="Z2451" s="5"/>
      <c r="AA2451" s="5"/>
      <c r="AB2451" s="5"/>
      <c r="AC2451" s="5"/>
      <c r="AD2451" s="5"/>
      <c r="AE2451" s="5"/>
      <c r="AF2451" s="5"/>
      <c r="AG2451" s="5"/>
      <c r="AH2451" s="5"/>
      <c r="AI2451" s="5"/>
      <c r="AJ2451" s="5"/>
      <c r="AK2451" s="5"/>
      <c r="AL2451" s="5"/>
      <c r="AM2451" s="5"/>
      <c r="AN2451" s="5"/>
      <c r="AO2451" s="5"/>
      <c r="AP2451" s="5"/>
      <c r="AQ2451" s="5"/>
      <c r="AR2451" s="5"/>
      <c r="AS2451" s="5"/>
      <c r="AT2451" s="5"/>
      <c r="AU2451" s="5"/>
      <c r="AV2451" s="5"/>
      <c r="AW2451" s="5"/>
      <c r="AX2451" s="5"/>
      <c r="AY2451" s="5"/>
      <c r="AZ2451" s="5"/>
      <c r="BA2451" s="5"/>
      <c r="BB2451" s="5"/>
      <c r="BC2451" s="5"/>
      <c r="BD2451" s="5"/>
      <c r="BE2451" s="5"/>
      <c r="BF2451" s="5"/>
      <c r="BG2451" s="5"/>
      <c r="BH2451" s="5"/>
    </row>
    <row r="2452" spans="1:60" s="2" customFormat="1" ht="15" x14ac:dyDescent="0.25">
      <c r="A2452" t="s">
        <v>72</v>
      </c>
      <c r="B2452" t="s">
        <v>25</v>
      </c>
      <c r="C2452" t="s">
        <v>1642</v>
      </c>
      <c r="D2452" t="s">
        <v>1643</v>
      </c>
      <c r="E2452" t="s">
        <v>116</v>
      </c>
      <c r="F2452" t="s">
        <v>1605</v>
      </c>
      <c r="G2452" t="s">
        <v>135</v>
      </c>
      <c r="H2452" t="s">
        <v>129</v>
      </c>
      <c r="I2452" t="s">
        <v>2204</v>
      </c>
      <c r="J2452" t="s">
        <v>124</v>
      </c>
      <c r="K2452" t="s">
        <v>754</v>
      </c>
      <c r="L2452">
        <v>0</v>
      </c>
      <c r="M2452">
        <v>5114</v>
      </c>
      <c r="N2452" t="s">
        <v>11</v>
      </c>
      <c r="O2452">
        <v>1</v>
      </c>
      <c r="P2452">
        <v>133348.79999999999</v>
      </c>
      <c r="Q2452">
        <f t="shared" si="119"/>
        <v>133348.79999999999</v>
      </c>
      <c r="R2452">
        <f t="shared" si="120"/>
        <v>149350.65599999999</v>
      </c>
      <c r="S2452"/>
      <c r="T2452" s="5"/>
      <c r="U2452" s="5"/>
      <c r="V2452" s="5"/>
      <c r="W2452" s="5"/>
      <c r="X2452" s="5"/>
      <c r="Y2452" s="5"/>
      <c r="Z2452" s="5"/>
      <c r="AA2452" s="5"/>
      <c r="AB2452" s="5"/>
      <c r="AC2452" s="5"/>
      <c r="AD2452" s="5"/>
      <c r="AE2452" s="5"/>
      <c r="AF2452" s="5"/>
      <c r="AG2452" s="5"/>
      <c r="AH2452" s="5"/>
      <c r="AI2452" s="5"/>
      <c r="AJ2452" s="5"/>
      <c r="AK2452" s="5"/>
      <c r="AL2452" s="5"/>
      <c r="AM2452" s="5"/>
      <c r="AN2452" s="5"/>
      <c r="AO2452" s="5"/>
      <c r="AP2452" s="5"/>
      <c r="AQ2452" s="5"/>
      <c r="AR2452" s="5"/>
      <c r="AS2452" s="5"/>
      <c r="AT2452" s="5"/>
      <c r="AU2452" s="5"/>
      <c r="AV2452" s="5"/>
      <c r="AW2452" s="5"/>
      <c r="AX2452" s="5"/>
      <c r="AY2452" s="5"/>
      <c r="AZ2452" s="5"/>
      <c r="BA2452" s="5"/>
      <c r="BB2452" s="5"/>
      <c r="BC2452" s="5"/>
      <c r="BD2452" s="5"/>
      <c r="BE2452" s="5"/>
      <c r="BF2452" s="5"/>
      <c r="BG2452" s="5"/>
      <c r="BH2452" s="5"/>
    </row>
    <row r="2453" spans="1:60" s="2" customFormat="1" ht="15" x14ac:dyDescent="0.25">
      <c r="A2453" t="s">
        <v>73</v>
      </c>
      <c r="B2453" t="s">
        <v>25</v>
      </c>
      <c r="C2453" t="s">
        <v>1642</v>
      </c>
      <c r="D2453" t="s">
        <v>1643</v>
      </c>
      <c r="E2453" t="s">
        <v>116</v>
      </c>
      <c r="F2453" t="s">
        <v>1605</v>
      </c>
      <c r="G2453" t="s">
        <v>135</v>
      </c>
      <c r="H2453" t="s">
        <v>129</v>
      </c>
      <c r="I2453" t="s">
        <v>881</v>
      </c>
      <c r="J2453" t="s">
        <v>124</v>
      </c>
      <c r="K2453" t="s">
        <v>754</v>
      </c>
      <c r="L2453">
        <v>0</v>
      </c>
      <c r="M2453">
        <v>5114</v>
      </c>
      <c r="N2453" t="s">
        <v>11</v>
      </c>
      <c r="O2453">
        <v>1</v>
      </c>
      <c r="P2453">
        <v>18158.400000000001</v>
      </c>
      <c r="Q2453">
        <f t="shared" si="119"/>
        <v>18158.400000000001</v>
      </c>
      <c r="R2453">
        <f t="shared" si="120"/>
        <v>20337.408000000003</v>
      </c>
      <c r="S2453"/>
      <c r="T2453" s="5"/>
      <c r="U2453" s="5"/>
      <c r="V2453" s="5"/>
      <c r="W2453" s="5"/>
      <c r="X2453" s="5"/>
      <c r="Y2453" s="5"/>
      <c r="Z2453" s="5"/>
      <c r="AA2453" s="5"/>
      <c r="AB2453" s="5"/>
      <c r="AC2453" s="5"/>
      <c r="AD2453" s="5"/>
      <c r="AE2453" s="5"/>
      <c r="AF2453" s="5"/>
      <c r="AG2453" s="5"/>
      <c r="AH2453" s="5"/>
      <c r="AI2453" s="5"/>
      <c r="AJ2453" s="5"/>
      <c r="AK2453" s="5"/>
      <c r="AL2453" s="5"/>
      <c r="AM2453" s="5"/>
      <c r="AN2453" s="5"/>
      <c r="AO2453" s="5"/>
      <c r="AP2453" s="5"/>
      <c r="AQ2453" s="5"/>
      <c r="AR2453" s="5"/>
      <c r="AS2453" s="5"/>
      <c r="AT2453" s="5"/>
      <c r="AU2453" s="5"/>
      <c r="AV2453" s="5"/>
      <c r="AW2453" s="5"/>
      <c r="AX2453" s="5"/>
      <c r="AY2453" s="5"/>
      <c r="AZ2453" s="5"/>
      <c r="BA2453" s="5"/>
      <c r="BB2453" s="5"/>
      <c r="BC2453" s="5"/>
      <c r="BD2453" s="5"/>
      <c r="BE2453" s="5"/>
      <c r="BF2453" s="5"/>
      <c r="BG2453" s="5"/>
      <c r="BH2453" s="5"/>
    </row>
    <row r="2454" spans="1:60" s="2" customFormat="1" ht="15" x14ac:dyDescent="0.25">
      <c r="A2454" t="s">
        <v>192</v>
      </c>
      <c r="B2454" t="s">
        <v>25</v>
      </c>
      <c r="C2454" t="s">
        <v>1642</v>
      </c>
      <c r="D2454" t="s">
        <v>1643</v>
      </c>
      <c r="E2454" t="s">
        <v>116</v>
      </c>
      <c r="F2454" t="s">
        <v>1605</v>
      </c>
      <c r="G2454" t="s">
        <v>135</v>
      </c>
      <c r="H2454" t="s">
        <v>756</v>
      </c>
      <c r="I2454" t="s">
        <v>2504</v>
      </c>
      <c r="J2454" t="s">
        <v>124</v>
      </c>
      <c r="K2454" t="s">
        <v>754</v>
      </c>
      <c r="L2454">
        <v>0</v>
      </c>
      <c r="M2454">
        <v>5114</v>
      </c>
      <c r="N2454" t="s">
        <v>11</v>
      </c>
      <c r="O2454">
        <v>1</v>
      </c>
      <c r="P2454">
        <v>135408</v>
      </c>
      <c r="Q2454">
        <f t="shared" si="119"/>
        <v>135408</v>
      </c>
      <c r="R2454">
        <f t="shared" si="120"/>
        <v>151656.96000000002</v>
      </c>
      <c r="S2454"/>
      <c r="T2454" s="5"/>
      <c r="U2454" s="5"/>
      <c r="V2454" s="5"/>
      <c r="W2454" s="5"/>
      <c r="X2454" s="5"/>
      <c r="Y2454" s="5"/>
      <c r="Z2454" s="5"/>
      <c r="AA2454" s="5"/>
      <c r="AB2454" s="5"/>
      <c r="AC2454" s="5"/>
      <c r="AD2454" s="5"/>
      <c r="AE2454" s="5"/>
      <c r="AF2454" s="5"/>
      <c r="AG2454" s="5"/>
      <c r="AH2454" s="5"/>
      <c r="AI2454" s="5"/>
      <c r="AJ2454" s="5"/>
      <c r="AK2454" s="5"/>
      <c r="AL2454" s="5"/>
      <c r="AM2454" s="5"/>
      <c r="AN2454" s="5"/>
      <c r="AO2454" s="5"/>
      <c r="AP2454" s="5"/>
      <c r="AQ2454" s="5"/>
      <c r="AR2454" s="5"/>
      <c r="AS2454" s="5"/>
      <c r="AT2454" s="5"/>
      <c r="AU2454" s="5"/>
      <c r="AV2454" s="5"/>
      <c r="AW2454" s="5"/>
      <c r="AX2454" s="5"/>
      <c r="AY2454" s="5"/>
      <c r="AZ2454" s="5"/>
      <c r="BA2454" s="5"/>
      <c r="BB2454" s="5"/>
      <c r="BC2454" s="5"/>
      <c r="BD2454" s="5"/>
      <c r="BE2454" s="5"/>
      <c r="BF2454" s="5"/>
      <c r="BG2454" s="5"/>
      <c r="BH2454" s="5"/>
    </row>
    <row r="2455" spans="1:60" s="2" customFormat="1" ht="15" x14ac:dyDescent="0.25">
      <c r="A2455" t="s">
        <v>193</v>
      </c>
      <c r="B2455" t="s">
        <v>25</v>
      </c>
      <c r="C2455" t="s">
        <v>1642</v>
      </c>
      <c r="D2455" t="s">
        <v>1643</v>
      </c>
      <c r="E2455" t="s">
        <v>116</v>
      </c>
      <c r="F2455" t="s">
        <v>1605</v>
      </c>
      <c r="G2455" t="s">
        <v>135</v>
      </c>
      <c r="H2455" t="s">
        <v>756</v>
      </c>
      <c r="I2455" t="s">
        <v>2807</v>
      </c>
      <c r="J2455" t="s">
        <v>124</v>
      </c>
      <c r="K2455" t="s">
        <v>754</v>
      </c>
      <c r="L2455">
        <v>0</v>
      </c>
      <c r="M2455">
        <v>5114</v>
      </c>
      <c r="N2455" t="s">
        <v>11</v>
      </c>
      <c r="O2455">
        <v>1</v>
      </c>
      <c r="P2455">
        <v>86486.399999999994</v>
      </c>
      <c r="Q2455">
        <f t="shared" si="119"/>
        <v>86486.399999999994</v>
      </c>
      <c r="R2455">
        <f t="shared" si="120"/>
        <v>96864.767999999996</v>
      </c>
      <c r="S2455"/>
      <c r="T2455" s="5"/>
      <c r="U2455" s="5"/>
      <c r="V2455" s="5"/>
      <c r="W2455" s="5"/>
      <c r="X2455" s="5"/>
      <c r="Y2455" s="5"/>
      <c r="Z2455" s="5"/>
      <c r="AA2455" s="5"/>
      <c r="AB2455" s="5"/>
      <c r="AC2455" s="5"/>
      <c r="AD2455" s="5"/>
      <c r="AE2455" s="5"/>
      <c r="AF2455" s="5"/>
      <c r="AG2455" s="5"/>
      <c r="AH2455" s="5"/>
      <c r="AI2455" s="5"/>
      <c r="AJ2455" s="5"/>
      <c r="AK2455" s="5"/>
      <c r="AL2455" s="5"/>
      <c r="AM2455" s="5"/>
      <c r="AN2455" s="5"/>
      <c r="AO2455" s="5"/>
      <c r="AP2455" s="5"/>
      <c r="AQ2455" s="5"/>
      <c r="AR2455" s="5"/>
      <c r="AS2455" s="5"/>
      <c r="AT2455" s="5"/>
      <c r="AU2455" s="5"/>
      <c r="AV2455" s="5"/>
      <c r="AW2455" s="5"/>
      <c r="AX2455" s="5"/>
      <c r="AY2455" s="5"/>
      <c r="AZ2455" s="5"/>
      <c r="BA2455" s="5"/>
      <c r="BB2455" s="5"/>
      <c r="BC2455" s="5"/>
      <c r="BD2455" s="5"/>
      <c r="BE2455" s="5"/>
      <c r="BF2455" s="5"/>
      <c r="BG2455" s="5"/>
      <c r="BH2455" s="5"/>
    </row>
    <row r="2456" spans="1:60" s="2" customFormat="1" ht="15" x14ac:dyDescent="0.25">
      <c r="A2456" t="s">
        <v>74</v>
      </c>
      <c r="B2456" t="s">
        <v>25</v>
      </c>
      <c r="C2456" t="s">
        <v>1642</v>
      </c>
      <c r="D2456" t="s">
        <v>1643</v>
      </c>
      <c r="E2456" t="s">
        <v>116</v>
      </c>
      <c r="F2456" t="s">
        <v>1605</v>
      </c>
      <c r="G2456" t="s">
        <v>135</v>
      </c>
      <c r="H2456" t="s">
        <v>756</v>
      </c>
      <c r="I2456" t="s">
        <v>2213</v>
      </c>
      <c r="J2456" t="s">
        <v>124</v>
      </c>
      <c r="K2456" t="s">
        <v>754</v>
      </c>
      <c r="L2456">
        <v>0</v>
      </c>
      <c r="M2456">
        <v>5114</v>
      </c>
      <c r="N2456" t="s">
        <v>11</v>
      </c>
      <c r="O2456">
        <v>1</v>
      </c>
      <c r="P2456">
        <v>28080</v>
      </c>
      <c r="Q2456">
        <f t="shared" si="119"/>
        <v>28080</v>
      </c>
      <c r="R2456">
        <f t="shared" si="120"/>
        <v>31449.600000000002</v>
      </c>
      <c r="S2456"/>
      <c r="T2456" s="5"/>
      <c r="U2456" s="5"/>
      <c r="V2456" s="5"/>
      <c r="W2456" s="5"/>
      <c r="X2456" s="5"/>
      <c r="Y2456" s="5"/>
      <c r="Z2456" s="5"/>
      <c r="AA2456" s="5"/>
      <c r="AB2456" s="5"/>
      <c r="AC2456" s="5"/>
      <c r="AD2456" s="5"/>
      <c r="AE2456" s="5"/>
      <c r="AF2456" s="5"/>
      <c r="AG2456" s="5"/>
      <c r="AH2456" s="5"/>
      <c r="AI2456" s="5"/>
      <c r="AJ2456" s="5"/>
      <c r="AK2456" s="5"/>
      <c r="AL2456" s="5"/>
      <c r="AM2456" s="5"/>
      <c r="AN2456" s="5"/>
      <c r="AO2456" s="5"/>
      <c r="AP2456" s="5"/>
      <c r="AQ2456" s="5"/>
      <c r="AR2456" s="5"/>
      <c r="AS2456" s="5"/>
      <c r="AT2456" s="5"/>
      <c r="AU2456" s="5"/>
      <c r="AV2456" s="5"/>
      <c r="AW2456" s="5"/>
      <c r="AX2456" s="5"/>
      <c r="AY2456" s="5"/>
      <c r="AZ2456" s="5"/>
      <c r="BA2456" s="5"/>
      <c r="BB2456" s="5"/>
      <c r="BC2456" s="5"/>
      <c r="BD2456" s="5"/>
      <c r="BE2456" s="5"/>
      <c r="BF2456" s="5"/>
      <c r="BG2456" s="5"/>
      <c r="BH2456" s="5"/>
    </row>
    <row r="2457" spans="1:60" s="2" customFormat="1" ht="15" x14ac:dyDescent="0.25">
      <c r="A2457" t="s">
        <v>194</v>
      </c>
      <c r="B2457" t="s">
        <v>25</v>
      </c>
      <c r="C2457" t="s">
        <v>1642</v>
      </c>
      <c r="D2457" t="s">
        <v>1643</v>
      </c>
      <c r="E2457" t="s">
        <v>116</v>
      </c>
      <c r="F2457" t="s">
        <v>1605</v>
      </c>
      <c r="G2457" t="s">
        <v>135</v>
      </c>
      <c r="H2457" t="s">
        <v>130</v>
      </c>
      <c r="I2457" t="s">
        <v>2808</v>
      </c>
      <c r="J2457" t="s">
        <v>124</v>
      </c>
      <c r="K2457" t="s">
        <v>754</v>
      </c>
      <c r="L2457">
        <v>0</v>
      </c>
      <c r="M2457">
        <v>5114</v>
      </c>
      <c r="N2457" t="s">
        <v>11</v>
      </c>
      <c r="O2457">
        <v>1</v>
      </c>
      <c r="P2457">
        <v>137404.79999999999</v>
      </c>
      <c r="Q2457">
        <f t="shared" si="119"/>
        <v>137404.79999999999</v>
      </c>
      <c r="R2457">
        <f t="shared" si="120"/>
        <v>153893.37599999999</v>
      </c>
      <c r="S2457"/>
      <c r="T2457" s="5"/>
      <c r="U2457" s="5"/>
      <c r="V2457" s="5"/>
      <c r="W2457" s="5"/>
      <c r="X2457" s="5"/>
      <c r="Y2457" s="5"/>
      <c r="Z2457" s="5"/>
      <c r="AA2457" s="5"/>
      <c r="AB2457" s="5"/>
      <c r="AC2457" s="5"/>
      <c r="AD2457" s="5"/>
      <c r="AE2457" s="5"/>
      <c r="AF2457" s="5"/>
      <c r="AG2457" s="5"/>
      <c r="AH2457" s="5"/>
      <c r="AI2457" s="5"/>
      <c r="AJ2457" s="5"/>
      <c r="AK2457" s="5"/>
      <c r="AL2457" s="5"/>
      <c r="AM2457" s="5"/>
      <c r="AN2457" s="5"/>
      <c r="AO2457" s="5"/>
      <c r="AP2457" s="5"/>
      <c r="AQ2457" s="5"/>
      <c r="AR2457" s="5"/>
      <c r="AS2457" s="5"/>
      <c r="AT2457" s="5"/>
      <c r="AU2457" s="5"/>
      <c r="AV2457" s="5"/>
      <c r="AW2457" s="5"/>
      <c r="AX2457" s="5"/>
      <c r="AY2457" s="5"/>
      <c r="AZ2457" s="5"/>
      <c r="BA2457" s="5"/>
      <c r="BB2457" s="5"/>
      <c r="BC2457" s="5"/>
      <c r="BD2457" s="5"/>
      <c r="BE2457" s="5"/>
      <c r="BF2457" s="5"/>
      <c r="BG2457" s="5"/>
      <c r="BH2457" s="5"/>
    </row>
    <row r="2458" spans="1:60" s="2" customFormat="1" ht="15" x14ac:dyDescent="0.25">
      <c r="A2458" t="s">
        <v>75</v>
      </c>
      <c r="B2458" t="s">
        <v>25</v>
      </c>
      <c r="C2458" t="s">
        <v>1642</v>
      </c>
      <c r="D2458" t="s">
        <v>1643</v>
      </c>
      <c r="E2458" t="s">
        <v>116</v>
      </c>
      <c r="F2458" t="s">
        <v>1605</v>
      </c>
      <c r="G2458" t="s">
        <v>135</v>
      </c>
      <c r="H2458" t="s">
        <v>130</v>
      </c>
      <c r="I2458" t="s">
        <v>2809</v>
      </c>
      <c r="J2458" t="s">
        <v>124</v>
      </c>
      <c r="K2458" t="s">
        <v>754</v>
      </c>
      <c r="L2458">
        <v>0</v>
      </c>
      <c r="M2458">
        <v>5114</v>
      </c>
      <c r="N2458" t="s">
        <v>11</v>
      </c>
      <c r="O2458">
        <v>1</v>
      </c>
      <c r="P2458">
        <v>67017.600000000006</v>
      </c>
      <c r="Q2458">
        <f t="shared" si="119"/>
        <v>67017.600000000006</v>
      </c>
      <c r="R2458">
        <f t="shared" si="120"/>
        <v>75059.712000000014</v>
      </c>
      <c r="S2458"/>
      <c r="T2458" s="5"/>
      <c r="U2458" s="5"/>
      <c r="V2458" s="5"/>
      <c r="W2458" s="5"/>
      <c r="X2458" s="5"/>
      <c r="Y2458" s="5"/>
      <c r="Z2458" s="5"/>
      <c r="AA2458" s="5"/>
      <c r="AB2458" s="5"/>
      <c r="AC2458" s="5"/>
      <c r="AD2458" s="5"/>
      <c r="AE2458" s="5"/>
      <c r="AF2458" s="5"/>
      <c r="AG2458" s="5"/>
      <c r="AH2458" s="5"/>
      <c r="AI2458" s="5"/>
      <c r="AJ2458" s="5"/>
      <c r="AK2458" s="5"/>
      <c r="AL2458" s="5"/>
      <c r="AM2458" s="5"/>
      <c r="AN2458" s="5"/>
      <c r="AO2458" s="5"/>
      <c r="AP2458" s="5"/>
      <c r="AQ2458" s="5"/>
      <c r="AR2458" s="5"/>
      <c r="AS2458" s="5"/>
      <c r="AT2458" s="5"/>
      <c r="AU2458" s="5"/>
      <c r="AV2458" s="5"/>
      <c r="AW2458" s="5"/>
      <c r="AX2458" s="5"/>
      <c r="AY2458" s="5"/>
      <c r="AZ2458" s="5"/>
      <c r="BA2458" s="5"/>
      <c r="BB2458" s="5"/>
      <c r="BC2458" s="5"/>
      <c r="BD2458" s="5"/>
      <c r="BE2458" s="5"/>
      <c r="BF2458" s="5"/>
      <c r="BG2458" s="5"/>
      <c r="BH2458" s="5"/>
    </row>
    <row r="2459" spans="1:60" s="2" customFormat="1" ht="15" x14ac:dyDescent="0.25">
      <c r="A2459" t="s">
        <v>76</v>
      </c>
      <c r="B2459" t="s">
        <v>25</v>
      </c>
      <c r="C2459" t="s">
        <v>1642</v>
      </c>
      <c r="D2459" t="s">
        <v>1643</v>
      </c>
      <c r="E2459" t="s">
        <v>116</v>
      </c>
      <c r="F2459" t="s">
        <v>1605</v>
      </c>
      <c r="G2459" t="s">
        <v>135</v>
      </c>
      <c r="H2459" t="s">
        <v>753</v>
      </c>
      <c r="I2459" t="s">
        <v>2212</v>
      </c>
      <c r="J2459" t="s">
        <v>124</v>
      </c>
      <c r="K2459" t="s">
        <v>754</v>
      </c>
      <c r="L2459">
        <v>0</v>
      </c>
      <c r="M2459">
        <v>5114</v>
      </c>
      <c r="N2459" t="s">
        <v>11</v>
      </c>
      <c r="O2459">
        <v>1</v>
      </c>
      <c r="P2459">
        <v>173908.8</v>
      </c>
      <c r="Q2459">
        <f t="shared" si="119"/>
        <v>173908.8</v>
      </c>
      <c r="R2459">
        <f t="shared" si="120"/>
        <v>194777.856</v>
      </c>
      <c r="S2459"/>
      <c r="T2459" s="5"/>
      <c r="U2459" s="5"/>
      <c r="V2459" s="5"/>
      <c r="W2459" s="5"/>
      <c r="X2459" s="5"/>
      <c r="Y2459" s="5"/>
      <c r="Z2459" s="5"/>
      <c r="AA2459" s="5"/>
      <c r="AB2459" s="5"/>
      <c r="AC2459" s="5"/>
      <c r="AD2459" s="5"/>
      <c r="AE2459" s="5"/>
      <c r="AF2459" s="5"/>
      <c r="AG2459" s="5"/>
      <c r="AH2459" s="5"/>
      <c r="AI2459" s="5"/>
      <c r="AJ2459" s="5"/>
      <c r="AK2459" s="5"/>
      <c r="AL2459" s="5"/>
      <c r="AM2459" s="5"/>
      <c r="AN2459" s="5"/>
      <c r="AO2459" s="5"/>
      <c r="AP2459" s="5"/>
      <c r="AQ2459" s="5"/>
      <c r="AR2459" s="5"/>
      <c r="AS2459" s="5"/>
      <c r="AT2459" s="5"/>
      <c r="AU2459" s="5"/>
      <c r="AV2459" s="5"/>
      <c r="AW2459" s="5"/>
      <c r="AX2459" s="5"/>
      <c r="AY2459" s="5"/>
      <c r="AZ2459" s="5"/>
      <c r="BA2459" s="5"/>
      <c r="BB2459" s="5"/>
      <c r="BC2459" s="5"/>
      <c r="BD2459" s="5"/>
      <c r="BE2459" s="5"/>
      <c r="BF2459" s="5"/>
      <c r="BG2459" s="5"/>
      <c r="BH2459" s="5"/>
    </row>
    <row r="2460" spans="1:60" s="2" customFormat="1" ht="15" x14ac:dyDescent="0.25">
      <c r="A2460" t="s">
        <v>77</v>
      </c>
      <c r="B2460" t="s">
        <v>25</v>
      </c>
      <c r="C2460" t="s">
        <v>1642</v>
      </c>
      <c r="D2460" t="s">
        <v>1643</v>
      </c>
      <c r="E2460" t="s">
        <v>116</v>
      </c>
      <c r="F2460" t="s">
        <v>1605</v>
      </c>
      <c r="G2460" t="s">
        <v>135</v>
      </c>
      <c r="H2460" t="s">
        <v>753</v>
      </c>
      <c r="I2460" t="s">
        <v>878</v>
      </c>
      <c r="J2460" t="s">
        <v>124</v>
      </c>
      <c r="K2460" t="s">
        <v>754</v>
      </c>
      <c r="L2460">
        <v>0</v>
      </c>
      <c r="M2460">
        <v>5114</v>
      </c>
      <c r="N2460" t="s">
        <v>11</v>
      </c>
      <c r="O2460">
        <v>1</v>
      </c>
      <c r="P2460">
        <v>35692.800000000003</v>
      </c>
      <c r="Q2460">
        <f t="shared" si="119"/>
        <v>35692.800000000003</v>
      </c>
      <c r="R2460">
        <f t="shared" si="120"/>
        <v>39975.936000000009</v>
      </c>
      <c r="S2460"/>
      <c r="T2460" s="5"/>
      <c r="U2460" s="5"/>
      <c r="V2460" s="5"/>
      <c r="W2460" s="5"/>
      <c r="X2460" s="5"/>
      <c r="Y2460" s="5"/>
      <c r="Z2460" s="5"/>
      <c r="AA2460" s="5"/>
      <c r="AB2460" s="5"/>
      <c r="AC2460" s="5"/>
      <c r="AD2460" s="5"/>
      <c r="AE2460" s="5"/>
      <c r="AF2460" s="5"/>
      <c r="AG2460" s="5"/>
      <c r="AH2460" s="5"/>
      <c r="AI2460" s="5"/>
      <c r="AJ2460" s="5"/>
      <c r="AK2460" s="5"/>
      <c r="AL2460" s="5"/>
      <c r="AM2460" s="5"/>
      <c r="AN2460" s="5"/>
      <c r="AO2460" s="5"/>
      <c r="AP2460" s="5"/>
      <c r="AQ2460" s="5"/>
      <c r="AR2460" s="5"/>
      <c r="AS2460" s="5"/>
      <c r="AT2460" s="5"/>
      <c r="AU2460" s="5"/>
      <c r="AV2460" s="5"/>
      <c r="AW2460" s="5"/>
      <c r="AX2460" s="5"/>
      <c r="AY2460" s="5"/>
      <c r="AZ2460" s="5"/>
      <c r="BA2460" s="5"/>
      <c r="BB2460" s="5"/>
      <c r="BC2460" s="5"/>
      <c r="BD2460" s="5"/>
      <c r="BE2460" s="5"/>
      <c r="BF2460" s="5"/>
      <c r="BG2460" s="5"/>
      <c r="BH2460" s="5"/>
    </row>
    <row r="2461" spans="1:60" s="2" customFormat="1" ht="15" x14ac:dyDescent="0.25">
      <c r="A2461" t="s">
        <v>78</v>
      </c>
      <c r="B2461" t="s">
        <v>25</v>
      </c>
      <c r="C2461" t="s">
        <v>1642</v>
      </c>
      <c r="D2461" t="s">
        <v>1643</v>
      </c>
      <c r="E2461" t="s">
        <v>116</v>
      </c>
      <c r="F2461" t="s">
        <v>1605</v>
      </c>
      <c r="G2461" t="s">
        <v>135</v>
      </c>
      <c r="H2461" t="s">
        <v>2661</v>
      </c>
      <c r="I2461" t="s">
        <v>2215</v>
      </c>
      <c r="J2461" t="s">
        <v>124</v>
      </c>
      <c r="K2461" t="s">
        <v>754</v>
      </c>
      <c r="L2461">
        <v>0</v>
      </c>
      <c r="M2461">
        <v>5114</v>
      </c>
      <c r="N2461" t="s">
        <v>11</v>
      </c>
      <c r="O2461">
        <v>1</v>
      </c>
      <c r="P2461">
        <v>199617.6</v>
      </c>
      <c r="Q2461">
        <f t="shared" si="119"/>
        <v>199617.6</v>
      </c>
      <c r="R2461">
        <f t="shared" si="120"/>
        <v>223571.71200000003</v>
      </c>
      <c r="S2461"/>
      <c r="T2461" s="5"/>
      <c r="U2461" s="5"/>
      <c r="V2461" s="5"/>
      <c r="W2461" s="5"/>
      <c r="X2461" s="5"/>
      <c r="Y2461" s="5"/>
      <c r="Z2461" s="5"/>
      <c r="AA2461" s="5"/>
      <c r="AB2461" s="5"/>
      <c r="AC2461" s="5"/>
      <c r="AD2461" s="5"/>
      <c r="AE2461" s="5"/>
      <c r="AF2461" s="5"/>
      <c r="AG2461" s="5"/>
      <c r="AH2461" s="5"/>
      <c r="AI2461" s="5"/>
      <c r="AJ2461" s="5"/>
      <c r="AK2461" s="5"/>
      <c r="AL2461" s="5"/>
      <c r="AM2461" s="5"/>
      <c r="AN2461" s="5"/>
      <c r="AO2461" s="5"/>
      <c r="AP2461" s="5"/>
      <c r="AQ2461" s="5"/>
      <c r="AR2461" s="5"/>
      <c r="AS2461" s="5"/>
      <c r="AT2461" s="5"/>
      <c r="AU2461" s="5"/>
      <c r="AV2461" s="5"/>
      <c r="AW2461" s="5"/>
      <c r="AX2461" s="5"/>
      <c r="AY2461" s="5"/>
      <c r="AZ2461" s="5"/>
      <c r="BA2461" s="5"/>
      <c r="BB2461" s="5"/>
      <c r="BC2461" s="5"/>
      <c r="BD2461" s="5"/>
      <c r="BE2461" s="5"/>
      <c r="BF2461" s="5"/>
      <c r="BG2461" s="5"/>
      <c r="BH2461" s="5"/>
    </row>
    <row r="2462" spans="1:60" s="2" customFormat="1" ht="15" x14ac:dyDescent="0.25">
      <c r="A2462" t="s">
        <v>195</v>
      </c>
      <c r="B2462" t="s">
        <v>25</v>
      </c>
      <c r="C2462" t="s">
        <v>1642</v>
      </c>
      <c r="D2462" t="s">
        <v>1643</v>
      </c>
      <c r="E2462" t="s">
        <v>116</v>
      </c>
      <c r="F2462" t="s">
        <v>1605</v>
      </c>
      <c r="G2462" t="s">
        <v>135</v>
      </c>
      <c r="H2462" t="s">
        <v>753</v>
      </c>
      <c r="I2462" t="s">
        <v>2679</v>
      </c>
      <c r="J2462" t="s">
        <v>124</v>
      </c>
      <c r="K2462" t="s">
        <v>754</v>
      </c>
      <c r="L2462">
        <v>0</v>
      </c>
      <c r="M2462">
        <v>5114</v>
      </c>
      <c r="N2462" t="s">
        <v>11</v>
      </c>
      <c r="O2462">
        <v>1</v>
      </c>
      <c r="P2462">
        <v>194438.39999999999</v>
      </c>
      <c r="Q2462">
        <f t="shared" si="119"/>
        <v>194438.39999999999</v>
      </c>
      <c r="R2462">
        <f t="shared" si="120"/>
        <v>217771.008</v>
      </c>
      <c r="S2462"/>
      <c r="T2462" s="5"/>
      <c r="U2462" s="5"/>
      <c r="V2462" s="5"/>
      <c r="W2462" s="5"/>
      <c r="X2462" s="5"/>
      <c r="Y2462" s="5"/>
      <c r="Z2462" s="5"/>
      <c r="AA2462" s="5"/>
      <c r="AB2462" s="5"/>
      <c r="AC2462" s="5"/>
      <c r="AD2462" s="5"/>
      <c r="AE2462" s="5"/>
      <c r="AF2462" s="5"/>
      <c r="AG2462" s="5"/>
      <c r="AH2462" s="5"/>
      <c r="AI2462" s="5"/>
      <c r="AJ2462" s="5"/>
      <c r="AK2462" s="5"/>
      <c r="AL2462" s="5"/>
      <c r="AM2462" s="5"/>
      <c r="AN2462" s="5"/>
      <c r="AO2462" s="5"/>
      <c r="AP2462" s="5"/>
      <c r="AQ2462" s="5"/>
      <c r="AR2462" s="5"/>
      <c r="AS2462" s="5"/>
      <c r="AT2462" s="5"/>
      <c r="AU2462" s="5"/>
      <c r="AV2462" s="5"/>
      <c r="AW2462" s="5"/>
      <c r="AX2462" s="5"/>
      <c r="AY2462" s="5"/>
      <c r="AZ2462" s="5"/>
      <c r="BA2462" s="5"/>
      <c r="BB2462" s="5"/>
      <c r="BC2462" s="5"/>
      <c r="BD2462" s="5"/>
      <c r="BE2462" s="5"/>
      <c r="BF2462" s="5"/>
      <c r="BG2462" s="5"/>
      <c r="BH2462" s="5"/>
    </row>
    <row r="2463" spans="1:60" s="2" customFormat="1" ht="15" x14ac:dyDescent="0.25">
      <c r="A2463" t="s">
        <v>79</v>
      </c>
      <c r="B2463" t="s">
        <v>25</v>
      </c>
      <c r="C2463" t="s">
        <v>1642</v>
      </c>
      <c r="D2463" t="s">
        <v>1643</v>
      </c>
      <c r="E2463" t="s">
        <v>116</v>
      </c>
      <c r="F2463" t="s">
        <v>1605</v>
      </c>
      <c r="G2463" t="s">
        <v>135</v>
      </c>
      <c r="H2463" t="s">
        <v>753</v>
      </c>
      <c r="I2463" t="s">
        <v>2218</v>
      </c>
      <c r="J2463" t="s">
        <v>124</v>
      </c>
      <c r="K2463" t="s">
        <v>754</v>
      </c>
      <c r="L2463">
        <v>0</v>
      </c>
      <c r="M2463">
        <v>5114</v>
      </c>
      <c r="N2463" t="s">
        <v>11</v>
      </c>
      <c r="O2463">
        <v>1</v>
      </c>
      <c r="P2463">
        <v>139464</v>
      </c>
      <c r="Q2463">
        <f t="shared" si="119"/>
        <v>139464</v>
      </c>
      <c r="R2463">
        <f t="shared" si="120"/>
        <v>156199.68000000002</v>
      </c>
      <c r="S2463"/>
      <c r="T2463" s="5"/>
      <c r="U2463" s="5"/>
      <c r="V2463" s="5"/>
      <c r="W2463" s="5"/>
      <c r="X2463" s="5"/>
      <c r="Y2463" s="5"/>
      <c r="Z2463" s="5"/>
      <c r="AA2463" s="5"/>
      <c r="AB2463" s="5"/>
      <c r="AC2463" s="5"/>
      <c r="AD2463" s="5"/>
      <c r="AE2463" s="5"/>
      <c r="AF2463" s="5"/>
      <c r="AG2463" s="5"/>
      <c r="AH2463" s="5"/>
      <c r="AI2463" s="5"/>
      <c r="AJ2463" s="5"/>
      <c r="AK2463" s="5"/>
      <c r="AL2463" s="5"/>
      <c r="AM2463" s="5"/>
      <c r="AN2463" s="5"/>
      <c r="AO2463" s="5"/>
      <c r="AP2463" s="5"/>
      <c r="AQ2463" s="5"/>
      <c r="AR2463" s="5"/>
      <c r="AS2463" s="5"/>
      <c r="AT2463" s="5"/>
      <c r="AU2463" s="5"/>
      <c r="AV2463" s="5"/>
      <c r="AW2463" s="5"/>
      <c r="AX2463" s="5"/>
      <c r="AY2463" s="5"/>
      <c r="AZ2463" s="5"/>
      <c r="BA2463" s="5"/>
      <c r="BB2463" s="5"/>
      <c r="BC2463" s="5"/>
      <c r="BD2463" s="5"/>
      <c r="BE2463" s="5"/>
      <c r="BF2463" s="5"/>
      <c r="BG2463" s="5"/>
      <c r="BH2463" s="5"/>
    </row>
    <row r="2464" spans="1:60" s="2" customFormat="1" ht="15" x14ac:dyDescent="0.25">
      <c r="A2464" t="s">
        <v>80</v>
      </c>
      <c r="B2464" t="s">
        <v>25</v>
      </c>
      <c r="C2464" t="s">
        <v>1642</v>
      </c>
      <c r="D2464" t="s">
        <v>1643</v>
      </c>
      <c r="E2464" t="s">
        <v>116</v>
      </c>
      <c r="F2464" t="s">
        <v>1605</v>
      </c>
      <c r="G2464" t="s">
        <v>135</v>
      </c>
      <c r="H2464" t="s">
        <v>140</v>
      </c>
      <c r="I2464" t="s">
        <v>1639</v>
      </c>
      <c r="J2464" t="s">
        <v>124</v>
      </c>
      <c r="K2464" t="s">
        <v>754</v>
      </c>
      <c r="L2464">
        <v>0</v>
      </c>
      <c r="M2464">
        <v>5114</v>
      </c>
      <c r="N2464" t="s">
        <v>11</v>
      </c>
      <c r="O2464">
        <v>1</v>
      </c>
      <c r="P2464">
        <v>59404.800000000003</v>
      </c>
      <c r="Q2464">
        <f t="shared" si="119"/>
        <v>59404.800000000003</v>
      </c>
      <c r="R2464">
        <f t="shared" si="120"/>
        <v>66533.376000000004</v>
      </c>
      <c r="S2464"/>
      <c r="T2464" s="5"/>
      <c r="U2464" s="5"/>
      <c r="V2464" s="5"/>
      <c r="W2464" s="5"/>
      <c r="X2464" s="5"/>
      <c r="Y2464" s="5"/>
      <c r="Z2464" s="5"/>
      <c r="AA2464" s="5"/>
      <c r="AB2464" s="5"/>
      <c r="AC2464" s="5"/>
      <c r="AD2464" s="5"/>
      <c r="AE2464" s="5"/>
      <c r="AF2464" s="5"/>
      <c r="AG2464" s="5"/>
      <c r="AH2464" s="5"/>
      <c r="AI2464" s="5"/>
      <c r="AJ2464" s="5"/>
      <c r="AK2464" s="5"/>
      <c r="AL2464" s="5"/>
      <c r="AM2464" s="5"/>
      <c r="AN2464" s="5"/>
      <c r="AO2464" s="5"/>
      <c r="AP2464" s="5"/>
      <c r="AQ2464" s="5"/>
      <c r="AR2464" s="5"/>
      <c r="AS2464" s="5"/>
      <c r="AT2464" s="5"/>
      <c r="AU2464" s="5"/>
      <c r="AV2464" s="5"/>
      <c r="AW2464" s="5"/>
      <c r="AX2464" s="5"/>
      <c r="AY2464" s="5"/>
      <c r="AZ2464" s="5"/>
      <c r="BA2464" s="5"/>
      <c r="BB2464" s="5"/>
      <c r="BC2464" s="5"/>
      <c r="BD2464" s="5"/>
      <c r="BE2464" s="5"/>
      <c r="BF2464" s="5"/>
      <c r="BG2464" s="5"/>
      <c r="BH2464" s="5"/>
    </row>
    <row r="2465" spans="1:60" s="2" customFormat="1" ht="15" x14ac:dyDescent="0.25">
      <c r="A2465" t="s">
        <v>196</v>
      </c>
      <c r="B2465" t="s">
        <v>25</v>
      </c>
      <c r="C2465" t="s">
        <v>1642</v>
      </c>
      <c r="D2465" t="s">
        <v>1643</v>
      </c>
      <c r="E2465" t="s">
        <v>116</v>
      </c>
      <c r="F2465" t="s">
        <v>1605</v>
      </c>
      <c r="G2465" t="s">
        <v>135</v>
      </c>
      <c r="H2465" t="s">
        <v>140</v>
      </c>
      <c r="I2465" t="s">
        <v>1639</v>
      </c>
      <c r="J2465" t="s">
        <v>124</v>
      </c>
      <c r="K2465" t="s">
        <v>754</v>
      </c>
      <c r="L2465">
        <v>0</v>
      </c>
      <c r="M2465">
        <v>5114</v>
      </c>
      <c r="N2465" t="s">
        <v>11</v>
      </c>
      <c r="O2465">
        <v>1</v>
      </c>
      <c r="P2465">
        <v>124800</v>
      </c>
      <c r="Q2465">
        <f t="shared" si="119"/>
        <v>124800</v>
      </c>
      <c r="R2465">
        <f t="shared" si="120"/>
        <v>139776</v>
      </c>
      <c r="S2465"/>
      <c r="T2465" s="5"/>
      <c r="U2465" s="5"/>
      <c r="V2465" s="5"/>
      <c r="W2465" s="5"/>
      <c r="X2465" s="5"/>
      <c r="Y2465" s="5"/>
      <c r="Z2465" s="5"/>
      <c r="AA2465" s="5"/>
      <c r="AB2465" s="5"/>
      <c r="AC2465" s="5"/>
      <c r="AD2465" s="5"/>
      <c r="AE2465" s="5"/>
      <c r="AF2465" s="5"/>
      <c r="AG2465" s="5"/>
      <c r="AH2465" s="5"/>
      <c r="AI2465" s="5"/>
      <c r="AJ2465" s="5"/>
      <c r="AK2465" s="5"/>
      <c r="AL2465" s="5"/>
      <c r="AM2465" s="5"/>
      <c r="AN2465" s="5"/>
      <c r="AO2465" s="5"/>
      <c r="AP2465" s="5"/>
      <c r="AQ2465" s="5"/>
      <c r="AR2465" s="5"/>
      <c r="AS2465" s="5"/>
      <c r="AT2465" s="5"/>
      <c r="AU2465" s="5"/>
      <c r="AV2465" s="5"/>
      <c r="AW2465" s="5"/>
      <c r="AX2465" s="5"/>
      <c r="AY2465" s="5"/>
      <c r="AZ2465" s="5"/>
      <c r="BA2465" s="5"/>
      <c r="BB2465" s="5"/>
      <c r="BC2465" s="5"/>
      <c r="BD2465" s="5"/>
      <c r="BE2465" s="5"/>
      <c r="BF2465" s="5"/>
      <c r="BG2465" s="5"/>
      <c r="BH2465" s="5"/>
    </row>
    <row r="2466" spans="1:60" s="2" customFormat="1" ht="15" x14ac:dyDescent="0.25">
      <c r="A2466" t="s">
        <v>81</v>
      </c>
      <c r="B2466" t="s">
        <v>25</v>
      </c>
      <c r="C2466" t="s">
        <v>1642</v>
      </c>
      <c r="D2466" t="s">
        <v>1643</v>
      </c>
      <c r="E2466" t="s">
        <v>116</v>
      </c>
      <c r="F2466" t="s">
        <v>1605</v>
      </c>
      <c r="G2466" t="s">
        <v>135</v>
      </c>
      <c r="H2466" t="s">
        <v>613</v>
      </c>
      <c r="I2466" t="s">
        <v>2811</v>
      </c>
      <c r="J2466" t="s">
        <v>124</v>
      </c>
      <c r="K2466" t="s">
        <v>754</v>
      </c>
      <c r="L2466">
        <v>0</v>
      </c>
      <c r="M2466">
        <v>5114</v>
      </c>
      <c r="N2466" t="s">
        <v>11</v>
      </c>
      <c r="O2466">
        <v>1</v>
      </c>
      <c r="P2466">
        <v>218961.6</v>
      </c>
      <c r="Q2466">
        <f t="shared" si="119"/>
        <v>218961.6</v>
      </c>
      <c r="R2466">
        <f t="shared" si="120"/>
        <v>245236.99200000003</v>
      </c>
      <c r="S2466"/>
      <c r="T2466" s="5"/>
      <c r="U2466" s="5"/>
      <c r="V2466" s="5"/>
      <c r="W2466" s="5"/>
      <c r="X2466" s="5"/>
      <c r="Y2466" s="5"/>
      <c r="Z2466" s="5"/>
      <c r="AA2466" s="5"/>
      <c r="AB2466" s="5"/>
      <c r="AC2466" s="5"/>
      <c r="AD2466" s="5"/>
      <c r="AE2466" s="5"/>
      <c r="AF2466" s="5"/>
      <c r="AG2466" s="5"/>
      <c r="AH2466" s="5"/>
      <c r="AI2466" s="5"/>
      <c r="AJ2466" s="5"/>
      <c r="AK2466" s="5"/>
      <c r="AL2466" s="5"/>
      <c r="AM2466" s="5"/>
      <c r="AN2466" s="5"/>
      <c r="AO2466" s="5"/>
      <c r="AP2466" s="5"/>
      <c r="AQ2466" s="5"/>
      <c r="AR2466" s="5"/>
      <c r="AS2466" s="5"/>
      <c r="AT2466" s="5"/>
      <c r="AU2466" s="5"/>
      <c r="AV2466" s="5"/>
      <c r="AW2466" s="5"/>
      <c r="AX2466" s="5"/>
      <c r="AY2466" s="5"/>
      <c r="AZ2466" s="5"/>
      <c r="BA2466" s="5"/>
      <c r="BB2466" s="5"/>
      <c r="BC2466" s="5"/>
      <c r="BD2466" s="5"/>
      <c r="BE2466" s="5"/>
      <c r="BF2466" s="5"/>
      <c r="BG2466" s="5"/>
      <c r="BH2466" s="5"/>
    </row>
    <row r="2467" spans="1:60" s="2" customFormat="1" ht="15" x14ac:dyDescent="0.25">
      <c r="A2467" t="s">
        <v>82</v>
      </c>
      <c r="B2467" t="s">
        <v>25</v>
      </c>
      <c r="C2467" t="s">
        <v>1642</v>
      </c>
      <c r="D2467" t="s">
        <v>1643</v>
      </c>
      <c r="E2467" t="s">
        <v>116</v>
      </c>
      <c r="F2467" t="s">
        <v>1605</v>
      </c>
      <c r="G2467" t="s">
        <v>135</v>
      </c>
      <c r="H2467" t="s">
        <v>613</v>
      </c>
      <c r="I2467" t="s">
        <v>2169</v>
      </c>
      <c r="J2467" t="s">
        <v>124</v>
      </c>
      <c r="K2467" t="s">
        <v>754</v>
      </c>
      <c r="L2467">
        <v>0</v>
      </c>
      <c r="M2467">
        <v>5114</v>
      </c>
      <c r="N2467" t="s">
        <v>11</v>
      </c>
      <c r="O2467">
        <v>1</v>
      </c>
      <c r="P2467">
        <v>138528</v>
      </c>
      <c r="Q2467">
        <f t="shared" si="119"/>
        <v>138528</v>
      </c>
      <c r="R2467">
        <f t="shared" si="120"/>
        <v>155151.36000000002</v>
      </c>
      <c r="S2467"/>
      <c r="T2467" s="5"/>
      <c r="U2467" s="5"/>
      <c r="V2467" s="5"/>
      <c r="W2467" s="5"/>
      <c r="X2467" s="5"/>
      <c r="Y2467" s="5"/>
      <c r="Z2467" s="5"/>
      <c r="AA2467" s="5"/>
      <c r="AB2467" s="5"/>
      <c r="AC2467" s="5"/>
      <c r="AD2467" s="5"/>
      <c r="AE2467" s="5"/>
      <c r="AF2467" s="5"/>
      <c r="AG2467" s="5"/>
      <c r="AH2467" s="5"/>
      <c r="AI2467" s="5"/>
      <c r="AJ2467" s="5"/>
      <c r="AK2467" s="5"/>
      <c r="AL2467" s="5"/>
      <c r="AM2467" s="5"/>
      <c r="AN2467" s="5"/>
      <c r="AO2467" s="5"/>
      <c r="AP2467" s="5"/>
      <c r="AQ2467" s="5"/>
      <c r="AR2467" s="5"/>
      <c r="AS2467" s="5"/>
      <c r="AT2467" s="5"/>
      <c r="AU2467" s="5"/>
      <c r="AV2467" s="5"/>
      <c r="AW2467" s="5"/>
      <c r="AX2467" s="5"/>
      <c r="AY2467" s="5"/>
      <c r="AZ2467" s="5"/>
      <c r="BA2467" s="5"/>
      <c r="BB2467" s="5"/>
      <c r="BC2467" s="5"/>
      <c r="BD2467" s="5"/>
      <c r="BE2467" s="5"/>
      <c r="BF2467" s="5"/>
      <c r="BG2467" s="5"/>
      <c r="BH2467" s="5"/>
    </row>
    <row r="2468" spans="1:60" s="2" customFormat="1" ht="15" x14ac:dyDescent="0.25">
      <c r="A2468" t="s">
        <v>387</v>
      </c>
      <c r="B2468" t="s">
        <v>25</v>
      </c>
      <c r="C2468" t="s">
        <v>1642</v>
      </c>
      <c r="D2468" t="s">
        <v>1643</v>
      </c>
      <c r="E2468" t="s">
        <v>116</v>
      </c>
      <c r="F2468" t="s">
        <v>1605</v>
      </c>
      <c r="G2468" t="s">
        <v>135</v>
      </c>
      <c r="H2468" t="s">
        <v>2656</v>
      </c>
      <c r="I2468" t="s">
        <v>2657</v>
      </c>
      <c r="J2468" t="s">
        <v>124</v>
      </c>
      <c r="K2468" t="s">
        <v>754</v>
      </c>
      <c r="L2468">
        <v>0</v>
      </c>
      <c r="M2468">
        <v>5114</v>
      </c>
      <c r="N2468" t="s">
        <v>11</v>
      </c>
      <c r="O2468">
        <v>1</v>
      </c>
      <c r="P2468">
        <v>9110.4</v>
      </c>
      <c r="Q2468">
        <f t="shared" si="119"/>
        <v>9110.4</v>
      </c>
      <c r="R2468">
        <f t="shared" si="120"/>
        <v>10203.648000000001</v>
      </c>
      <c r="S2468"/>
      <c r="T2468" s="5"/>
      <c r="U2468" s="5"/>
      <c r="V2468" s="5"/>
      <c r="W2468" s="5"/>
      <c r="X2468" s="5"/>
      <c r="Y2468" s="5"/>
      <c r="Z2468" s="5"/>
      <c r="AA2468" s="5"/>
      <c r="AB2468" s="5"/>
      <c r="AC2468" s="5"/>
      <c r="AD2468" s="5"/>
      <c r="AE2468" s="5"/>
      <c r="AF2468" s="5"/>
      <c r="AG2468" s="5"/>
      <c r="AH2468" s="5"/>
      <c r="AI2468" s="5"/>
      <c r="AJ2468" s="5"/>
      <c r="AK2468" s="5"/>
      <c r="AL2468" s="5"/>
      <c r="AM2468" s="5"/>
      <c r="AN2468" s="5"/>
      <c r="AO2468" s="5"/>
      <c r="AP2468" s="5"/>
      <c r="AQ2468" s="5"/>
      <c r="AR2468" s="5"/>
      <c r="AS2468" s="5"/>
      <c r="AT2468" s="5"/>
      <c r="AU2468" s="5"/>
      <c r="AV2468" s="5"/>
      <c r="AW2468" s="5"/>
      <c r="AX2468" s="5"/>
      <c r="AY2468" s="5"/>
      <c r="AZ2468" s="5"/>
      <c r="BA2468" s="5"/>
      <c r="BB2468" s="5"/>
      <c r="BC2468" s="5"/>
      <c r="BD2468" s="5"/>
      <c r="BE2468" s="5"/>
      <c r="BF2468" s="5"/>
      <c r="BG2468" s="5"/>
      <c r="BH2468" s="5"/>
    </row>
    <row r="2469" spans="1:60" s="2" customFormat="1" ht="15" x14ac:dyDescent="0.25">
      <c r="A2469" t="s">
        <v>388</v>
      </c>
      <c r="B2469" t="s">
        <v>25</v>
      </c>
      <c r="C2469" t="s">
        <v>1642</v>
      </c>
      <c r="D2469" t="s">
        <v>1643</v>
      </c>
      <c r="E2469" t="s">
        <v>116</v>
      </c>
      <c r="F2469" t="s">
        <v>1605</v>
      </c>
      <c r="G2469" t="s">
        <v>135</v>
      </c>
      <c r="H2469" t="s">
        <v>126</v>
      </c>
      <c r="I2469" t="s">
        <v>2211</v>
      </c>
      <c r="J2469" t="s">
        <v>124</v>
      </c>
      <c r="K2469" t="s">
        <v>754</v>
      </c>
      <c r="L2469">
        <v>0</v>
      </c>
      <c r="M2469">
        <v>5114</v>
      </c>
      <c r="N2469" t="s">
        <v>11</v>
      </c>
      <c r="O2469">
        <v>1</v>
      </c>
      <c r="P2469">
        <v>75129.600000000006</v>
      </c>
      <c r="Q2469">
        <f t="shared" si="119"/>
        <v>75129.600000000006</v>
      </c>
      <c r="R2469">
        <f t="shared" si="120"/>
        <v>84145.152000000016</v>
      </c>
      <c r="S2469"/>
      <c r="T2469" s="5"/>
      <c r="U2469" s="5"/>
      <c r="V2469" s="5"/>
      <c r="W2469" s="5"/>
      <c r="X2469" s="5"/>
      <c r="Y2469" s="5"/>
      <c r="Z2469" s="5"/>
      <c r="AA2469" s="5"/>
      <c r="AB2469" s="5"/>
      <c r="AC2469" s="5"/>
      <c r="AD2469" s="5"/>
      <c r="AE2469" s="5"/>
      <c r="AF2469" s="5"/>
      <c r="AG2469" s="5"/>
      <c r="AH2469" s="5"/>
      <c r="AI2469" s="5"/>
      <c r="AJ2469" s="5"/>
      <c r="AK2469" s="5"/>
      <c r="AL2469" s="5"/>
      <c r="AM2469" s="5"/>
      <c r="AN2469" s="5"/>
      <c r="AO2469" s="5"/>
      <c r="AP2469" s="5"/>
      <c r="AQ2469" s="5"/>
      <c r="AR2469" s="5"/>
      <c r="AS2469" s="5"/>
      <c r="AT2469" s="5"/>
      <c r="AU2469" s="5"/>
      <c r="AV2469" s="5"/>
      <c r="AW2469" s="5"/>
      <c r="AX2469" s="5"/>
      <c r="AY2469" s="5"/>
      <c r="AZ2469" s="5"/>
      <c r="BA2469" s="5"/>
      <c r="BB2469" s="5"/>
      <c r="BC2469" s="5"/>
      <c r="BD2469" s="5"/>
      <c r="BE2469" s="5"/>
      <c r="BF2469" s="5"/>
      <c r="BG2469" s="5"/>
      <c r="BH2469" s="5"/>
    </row>
    <row r="2470" spans="1:60" s="2" customFormat="1" ht="15" x14ac:dyDescent="0.25">
      <c r="A2470" t="s">
        <v>389</v>
      </c>
      <c r="B2470" t="s">
        <v>25</v>
      </c>
      <c r="C2470" t="s">
        <v>1642</v>
      </c>
      <c r="D2470" t="s">
        <v>1643</v>
      </c>
      <c r="E2470" t="s">
        <v>116</v>
      </c>
      <c r="F2470" t="s">
        <v>1605</v>
      </c>
      <c r="G2470" t="s">
        <v>135</v>
      </c>
      <c r="H2470" t="s">
        <v>880</v>
      </c>
      <c r="I2470" t="s">
        <v>2814</v>
      </c>
      <c r="J2470" t="s">
        <v>124</v>
      </c>
      <c r="K2470" t="s">
        <v>754</v>
      </c>
      <c r="L2470">
        <v>0</v>
      </c>
      <c r="M2470">
        <v>5114</v>
      </c>
      <c r="N2470" t="s">
        <v>11</v>
      </c>
      <c r="O2470">
        <v>1</v>
      </c>
      <c r="P2470">
        <v>55099.199999999997</v>
      </c>
      <c r="Q2470">
        <f t="shared" si="119"/>
        <v>55099.199999999997</v>
      </c>
      <c r="R2470">
        <f t="shared" si="120"/>
        <v>61711.103999999999</v>
      </c>
      <c r="S2470"/>
      <c r="T2470" s="5"/>
      <c r="U2470" s="5"/>
      <c r="V2470" s="5"/>
      <c r="W2470" s="5"/>
      <c r="X2470" s="5"/>
      <c r="Y2470" s="5"/>
      <c r="Z2470" s="5"/>
      <c r="AA2470" s="5"/>
      <c r="AB2470" s="5"/>
      <c r="AC2470" s="5"/>
      <c r="AD2470" s="5"/>
      <c r="AE2470" s="5"/>
      <c r="AF2470" s="5"/>
      <c r="AG2470" s="5"/>
      <c r="AH2470" s="5"/>
      <c r="AI2470" s="5"/>
      <c r="AJ2470" s="5"/>
      <c r="AK2470" s="5"/>
      <c r="AL2470" s="5"/>
      <c r="AM2470" s="5"/>
      <c r="AN2470" s="5"/>
      <c r="AO2470" s="5"/>
      <c r="AP2470" s="5"/>
      <c r="AQ2470" s="5"/>
      <c r="AR2470" s="5"/>
      <c r="AS2470" s="5"/>
      <c r="AT2470" s="5"/>
      <c r="AU2470" s="5"/>
      <c r="AV2470" s="5"/>
      <c r="AW2470" s="5"/>
      <c r="AX2470" s="5"/>
      <c r="AY2470" s="5"/>
      <c r="AZ2470" s="5"/>
      <c r="BA2470" s="5"/>
      <c r="BB2470" s="5"/>
      <c r="BC2470" s="5"/>
      <c r="BD2470" s="5"/>
      <c r="BE2470" s="5"/>
      <c r="BF2470" s="5"/>
      <c r="BG2470" s="5"/>
      <c r="BH2470" s="5"/>
    </row>
    <row r="2471" spans="1:60" s="2" customFormat="1" ht="15" x14ac:dyDescent="0.25">
      <c r="A2471" t="s">
        <v>390</v>
      </c>
      <c r="B2471" t="s">
        <v>25</v>
      </c>
      <c r="C2471" t="s">
        <v>1642</v>
      </c>
      <c r="D2471" t="s">
        <v>1643</v>
      </c>
      <c r="E2471" t="s">
        <v>116</v>
      </c>
      <c r="F2471" t="s">
        <v>1605</v>
      </c>
      <c r="G2471" t="s">
        <v>135</v>
      </c>
      <c r="H2471" t="s">
        <v>880</v>
      </c>
      <c r="I2471" t="s">
        <v>2813</v>
      </c>
      <c r="J2471" t="s">
        <v>124</v>
      </c>
      <c r="K2471" t="s">
        <v>754</v>
      </c>
      <c r="L2471">
        <v>0</v>
      </c>
      <c r="M2471">
        <v>5114</v>
      </c>
      <c r="N2471" t="s">
        <v>11</v>
      </c>
      <c r="O2471">
        <v>1</v>
      </c>
      <c r="P2471">
        <v>20030.400000000001</v>
      </c>
      <c r="Q2471">
        <f t="shared" ref="Q2471:Q2491" si="121">O2471*P2471</f>
        <v>20030.400000000001</v>
      </c>
      <c r="R2471">
        <f t="shared" ref="R2471:R2491" si="122">Q2471*1.12</f>
        <v>22434.048000000003</v>
      </c>
      <c r="S2471"/>
      <c r="T2471" s="5"/>
      <c r="U2471" s="5"/>
      <c r="V2471" s="5"/>
      <c r="W2471" s="5"/>
      <c r="X2471" s="5"/>
      <c r="Y2471" s="5"/>
      <c r="Z2471" s="5"/>
      <c r="AA2471" s="5"/>
      <c r="AB2471" s="5"/>
      <c r="AC2471" s="5"/>
      <c r="AD2471" s="5"/>
      <c r="AE2471" s="5"/>
      <c r="AF2471" s="5"/>
      <c r="AG2471" s="5"/>
      <c r="AH2471" s="5"/>
      <c r="AI2471" s="5"/>
      <c r="AJ2471" s="5"/>
      <c r="AK2471" s="5"/>
      <c r="AL2471" s="5"/>
      <c r="AM2471" s="5"/>
      <c r="AN2471" s="5"/>
      <c r="AO2471" s="5"/>
      <c r="AP2471" s="5"/>
      <c r="AQ2471" s="5"/>
      <c r="AR2471" s="5"/>
      <c r="AS2471" s="5"/>
      <c r="AT2471" s="5"/>
      <c r="AU2471" s="5"/>
      <c r="AV2471" s="5"/>
      <c r="AW2471" s="5"/>
      <c r="AX2471" s="5"/>
      <c r="AY2471" s="5"/>
      <c r="AZ2471" s="5"/>
      <c r="BA2471" s="5"/>
      <c r="BB2471" s="5"/>
      <c r="BC2471" s="5"/>
      <c r="BD2471" s="5"/>
      <c r="BE2471" s="5"/>
      <c r="BF2471" s="5"/>
      <c r="BG2471" s="5"/>
      <c r="BH2471" s="5"/>
    </row>
    <row r="2472" spans="1:60" s="2" customFormat="1" ht="15" x14ac:dyDescent="0.25">
      <c r="A2472" t="s">
        <v>391</v>
      </c>
      <c r="B2472" t="s">
        <v>25</v>
      </c>
      <c r="C2472" t="s">
        <v>1642</v>
      </c>
      <c r="D2472" t="s">
        <v>1643</v>
      </c>
      <c r="E2472" t="s">
        <v>116</v>
      </c>
      <c r="F2472" t="s">
        <v>1605</v>
      </c>
      <c r="G2472" t="s">
        <v>135</v>
      </c>
      <c r="H2472" t="s">
        <v>126</v>
      </c>
      <c r="I2472" t="s">
        <v>2211</v>
      </c>
      <c r="J2472" t="s">
        <v>124</v>
      </c>
      <c r="K2472" t="s">
        <v>754</v>
      </c>
      <c r="L2472">
        <v>0</v>
      </c>
      <c r="M2472">
        <v>5114</v>
      </c>
      <c r="N2472" t="s">
        <v>11</v>
      </c>
      <c r="O2472">
        <v>1</v>
      </c>
      <c r="P2472">
        <v>47798.400000000001</v>
      </c>
      <c r="Q2472">
        <f t="shared" si="121"/>
        <v>47798.400000000001</v>
      </c>
      <c r="R2472">
        <f t="shared" si="122"/>
        <v>53534.208000000006</v>
      </c>
      <c r="S2472"/>
      <c r="T2472" s="5"/>
      <c r="U2472" s="5"/>
      <c r="V2472" s="5"/>
      <c r="W2472" s="5"/>
      <c r="X2472" s="5"/>
      <c r="Y2472" s="5"/>
      <c r="Z2472" s="5"/>
      <c r="AA2472" s="5"/>
      <c r="AB2472" s="5"/>
      <c r="AC2472" s="5"/>
      <c r="AD2472" s="5"/>
      <c r="AE2472" s="5"/>
      <c r="AF2472" s="5"/>
      <c r="AG2472" s="5"/>
      <c r="AH2472" s="5"/>
      <c r="AI2472" s="5"/>
      <c r="AJ2472" s="5"/>
      <c r="AK2472" s="5"/>
      <c r="AL2472" s="5"/>
      <c r="AM2472" s="5"/>
      <c r="AN2472" s="5"/>
      <c r="AO2472" s="5"/>
      <c r="AP2472" s="5"/>
      <c r="AQ2472" s="5"/>
      <c r="AR2472" s="5"/>
      <c r="AS2472" s="5"/>
      <c r="AT2472" s="5"/>
      <c r="AU2472" s="5"/>
      <c r="AV2472" s="5"/>
      <c r="AW2472" s="5"/>
      <c r="AX2472" s="5"/>
      <c r="AY2472" s="5"/>
      <c r="AZ2472" s="5"/>
      <c r="BA2472" s="5"/>
      <c r="BB2472" s="5"/>
      <c r="BC2472" s="5"/>
      <c r="BD2472" s="5"/>
      <c r="BE2472" s="5"/>
      <c r="BF2472" s="5"/>
      <c r="BG2472" s="5"/>
      <c r="BH2472" s="5"/>
    </row>
    <row r="2473" spans="1:60" s="2" customFormat="1" ht="15" x14ac:dyDescent="0.25">
      <c r="A2473" t="s">
        <v>392</v>
      </c>
      <c r="B2473" t="s">
        <v>25</v>
      </c>
      <c r="C2473" t="s">
        <v>1642</v>
      </c>
      <c r="D2473" t="s">
        <v>1643</v>
      </c>
      <c r="E2473" t="s">
        <v>116</v>
      </c>
      <c r="F2473" t="s">
        <v>1605</v>
      </c>
      <c r="G2473" t="s">
        <v>135</v>
      </c>
      <c r="H2473" t="s">
        <v>126</v>
      </c>
      <c r="I2473" t="s">
        <v>879</v>
      </c>
      <c r="J2473" t="s">
        <v>124</v>
      </c>
      <c r="K2473" t="s">
        <v>754</v>
      </c>
      <c r="L2473">
        <v>0</v>
      </c>
      <c r="M2473">
        <v>5114</v>
      </c>
      <c r="N2473" t="s">
        <v>11</v>
      </c>
      <c r="O2473">
        <v>1</v>
      </c>
      <c r="P2473">
        <v>55972.800000000003</v>
      </c>
      <c r="Q2473">
        <f t="shared" si="121"/>
        <v>55972.800000000003</v>
      </c>
      <c r="R2473">
        <f t="shared" si="122"/>
        <v>62689.536000000007</v>
      </c>
      <c r="S2473"/>
      <c r="T2473" s="5"/>
      <c r="U2473" s="5"/>
      <c r="V2473" s="5"/>
      <c r="W2473" s="5"/>
      <c r="X2473" s="5"/>
      <c r="Y2473" s="5"/>
      <c r="Z2473" s="5"/>
      <c r="AA2473" s="5"/>
      <c r="AB2473" s="5"/>
      <c r="AC2473" s="5"/>
      <c r="AD2473" s="5"/>
      <c r="AE2473" s="5"/>
      <c r="AF2473" s="5"/>
      <c r="AG2473" s="5"/>
      <c r="AH2473" s="5"/>
      <c r="AI2473" s="5"/>
      <c r="AJ2473" s="5"/>
      <c r="AK2473" s="5"/>
      <c r="AL2473" s="5"/>
      <c r="AM2473" s="5"/>
      <c r="AN2473" s="5"/>
      <c r="AO2473" s="5"/>
      <c r="AP2473" s="5"/>
      <c r="AQ2473" s="5"/>
      <c r="AR2473" s="5"/>
      <c r="AS2473" s="5"/>
      <c r="AT2473" s="5"/>
      <c r="AU2473" s="5"/>
      <c r="AV2473" s="5"/>
      <c r="AW2473" s="5"/>
      <c r="AX2473" s="5"/>
      <c r="AY2473" s="5"/>
      <c r="AZ2473" s="5"/>
      <c r="BA2473" s="5"/>
      <c r="BB2473" s="5"/>
      <c r="BC2473" s="5"/>
      <c r="BD2473" s="5"/>
      <c r="BE2473" s="5"/>
      <c r="BF2473" s="5"/>
      <c r="BG2473" s="5"/>
      <c r="BH2473" s="5"/>
    </row>
    <row r="2474" spans="1:60" s="2" customFormat="1" ht="15" x14ac:dyDescent="0.25">
      <c r="A2474" t="s">
        <v>393</v>
      </c>
      <c r="B2474" t="s">
        <v>25</v>
      </c>
      <c r="C2474" t="s">
        <v>1642</v>
      </c>
      <c r="D2474" t="s">
        <v>1643</v>
      </c>
      <c r="E2474" t="s">
        <v>116</v>
      </c>
      <c r="F2474" t="s">
        <v>1605</v>
      </c>
      <c r="G2474" t="s">
        <v>135</v>
      </c>
      <c r="H2474" t="s">
        <v>126</v>
      </c>
      <c r="I2474" t="s">
        <v>2185</v>
      </c>
      <c r="J2474" t="s">
        <v>124</v>
      </c>
      <c r="K2474" t="s">
        <v>754</v>
      </c>
      <c r="L2474">
        <v>0</v>
      </c>
      <c r="M2474">
        <v>5114</v>
      </c>
      <c r="N2474" t="s">
        <v>11</v>
      </c>
      <c r="O2474">
        <v>1</v>
      </c>
      <c r="P2474">
        <v>127358.39999999999</v>
      </c>
      <c r="Q2474">
        <f t="shared" si="121"/>
        <v>127358.39999999999</v>
      </c>
      <c r="R2474">
        <f t="shared" si="122"/>
        <v>142641.408</v>
      </c>
      <c r="S2474"/>
      <c r="T2474" s="5"/>
      <c r="U2474" s="5"/>
      <c r="V2474" s="5"/>
      <c r="W2474" s="5"/>
      <c r="X2474" s="5"/>
      <c r="Y2474" s="5"/>
      <c r="Z2474" s="5"/>
      <c r="AA2474" s="5"/>
      <c r="AB2474" s="5"/>
      <c r="AC2474" s="5"/>
      <c r="AD2474" s="5"/>
      <c r="AE2474" s="5"/>
      <c r="AF2474" s="5"/>
      <c r="AG2474" s="5"/>
      <c r="AH2474" s="5"/>
      <c r="AI2474" s="5"/>
      <c r="AJ2474" s="5"/>
      <c r="AK2474" s="5"/>
      <c r="AL2474" s="5"/>
      <c r="AM2474" s="5"/>
      <c r="AN2474" s="5"/>
      <c r="AO2474" s="5"/>
      <c r="AP2474" s="5"/>
      <c r="AQ2474" s="5"/>
      <c r="AR2474" s="5"/>
      <c r="AS2474" s="5"/>
      <c r="AT2474" s="5"/>
      <c r="AU2474" s="5"/>
      <c r="AV2474" s="5"/>
      <c r="AW2474" s="5"/>
      <c r="AX2474" s="5"/>
      <c r="AY2474" s="5"/>
      <c r="AZ2474" s="5"/>
      <c r="BA2474" s="5"/>
      <c r="BB2474" s="5"/>
      <c r="BC2474" s="5"/>
      <c r="BD2474" s="5"/>
      <c r="BE2474" s="5"/>
      <c r="BF2474" s="5"/>
      <c r="BG2474" s="5"/>
      <c r="BH2474" s="5"/>
    </row>
    <row r="2475" spans="1:60" s="2" customFormat="1" ht="15" x14ac:dyDescent="0.25">
      <c r="A2475" t="s">
        <v>394</v>
      </c>
      <c r="B2475" t="s">
        <v>25</v>
      </c>
      <c r="C2475" t="s">
        <v>1642</v>
      </c>
      <c r="D2475" t="s">
        <v>1643</v>
      </c>
      <c r="E2475" t="s">
        <v>116</v>
      </c>
      <c r="F2475" t="s">
        <v>1605</v>
      </c>
      <c r="G2475" t="s">
        <v>135</v>
      </c>
      <c r="H2475" t="s">
        <v>145</v>
      </c>
      <c r="I2475" t="s">
        <v>1855</v>
      </c>
      <c r="J2475" t="s">
        <v>124</v>
      </c>
      <c r="K2475" t="s">
        <v>754</v>
      </c>
      <c r="L2475">
        <v>0</v>
      </c>
      <c r="M2475">
        <v>5114</v>
      </c>
      <c r="N2475" t="s">
        <v>11</v>
      </c>
      <c r="O2475">
        <v>1</v>
      </c>
      <c r="P2475">
        <v>47985.599999999999</v>
      </c>
      <c r="Q2475">
        <f t="shared" si="121"/>
        <v>47985.599999999999</v>
      </c>
      <c r="R2475">
        <f t="shared" si="122"/>
        <v>53743.872000000003</v>
      </c>
      <c r="S2475"/>
      <c r="T2475" s="5"/>
      <c r="U2475" s="5"/>
      <c r="V2475" s="5"/>
      <c r="W2475" s="5"/>
      <c r="X2475" s="5"/>
      <c r="Y2475" s="5"/>
      <c r="Z2475" s="5"/>
      <c r="AA2475" s="5"/>
      <c r="AB2475" s="5"/>
      <c r="AC2475" s="5"/>
      <c r="AD2475" s="5"/>
      <c r="AE2475" s="5"/>
      <c r="AF2475" s="5"/>
      <c r="AG2475" s="5"/>
      <c r="AH2475" s="5"/>
      <c r="AI2475" s="5"/>
      <c r="AJ2475" s="5"/>
      <c r="AK2475" s="5"/>
      <c r="AL2475" s="5"/>
      <c r="AM2475" s="5"/>
      <c r="AN2475" s="5"/>
      <c r="AO2475" s="5"/>
      <c r="AP2475" s="5"/>
      <c r="AQ2475" s="5"/>
      <c r="AR2475" s="5"/>
      <c r="AS2475" s="5"/>
      <c r="AT2475" s="5"/>
      <c r="AU2475" s="5"/>
      <c r="AV2475" s="5"/>
      <c r="AW2475" s="5"/>
      <c r="AX2475" s="5"/>
      <c r="AY2475" s="5"/>
      <c r="AZ2475" s="5"/>
      <c r="BA2475" s="5"/>
      <c r="BB2475" s="5"/>
      <c r="BC2475" s="5"/>
      <c r="BD2475" s="5"/>
      <c r="BE2475" s="5"/>
      <c r="BF2475" s="5"/>
      <c r="BG2475" s="5"/>
      <c r="BH2475" s="5"/>
    </row>
    <row r="2476" spans="1:60" s="2" customFormat="1" ht="15" x14ac:dyDescent="0.25">
      <c r="A2476" t="s">
        <v>395</v>
      </c>
      <c r="B2476" t="s">
        <v>25</v>
      </c>
      <c r="C2476" t="s">
        <v>1642</v>
      </c>
      <c r="D2476" t="s">
        <v>1643</v>
      </c>
      <c r="E2476" t="s">
        <v>116</v>
      </c>
      <c r="F2476" t="s">
        <v>1605</v>
      </c>
      <c r="G2476" t="s">
        <v>135</v>
      </c>
      <c r="H2476" t="s">
        <v>145</v>
      </c>
      <c r="I2476" t="s">
        <v>882</v>
      </c>
      <c r="J2476" t="s">
        <v>124</v>
      </c>
      <c r="K2476" t="s">
        <v>754</v>
      </c>
      <c r="L2476">
        <v>0</v>
      </c>
      <c r="M2476">
        <v>5114</v>
      </c>
      <c r="N2476" t="s">
        <v>11</v>
      </c>
      <c r="O2476">
        <v>1</v>
      </c>
      <c r="P2476">
        <v>69638.399999999994</v>
      </c>
      <c r="Q2476">
        <f t="shared" si="121"/>
        <v>69638.399999999994</v>
      </c>
      <c r="R2476">
        <f t="shared" si="122"/>
        <v>77995.008000000002</v>
      </c>
      <c r="S2476"/>
      <c r="T2476" s="5"/>
      <c r="U2476" s="5"/>
      <c r="V2476" s="5"/>
      <c r="W2476" s="5"/>
      <c r="X2476" s="5"/>
      <c r="Y2476" s="5"/>
      <c r="Z2476" s="5"/>
      <c r="AA2476" s="5"/>
      <c r="AB2476" s="5"/>
      <c r="AC2476" s="5"/>
      <c r="AD2476" s="5"/>
      <c r="AE2476" s="5"/>
      <c r="AF2476" s="5"/>
      <c r="AG2476" s="5"/>
      <c r="AH2476" s="5"/>
      <c r="AI2476" s="5"/>
      <c r="AJ2476" s="5"/>
      <c r="AK2476" s="5"/>
      <c r="AL2476" s="5"/>
      <c r="AM2476" s="5"/>
      <c r="AN2476" s="5"/>
      <c r="AO2476" s="5"/>
      <c r="AP2476" s="5"/>
      <c r="AQ2476" s="5"/>
      <c r="AR2476" s="5"/>
      <c r="AS2476" s="5"/>
      <c r="AT2476" s="5"/>
      <c r="AU2476" s="5"/>
      <c r="AV2476" s="5"/>
      <c r="AW2476" s="5"/>
      <c r="AX2476" s="5"/>
      <c r="AY2476" s="5"/>
      <c r="AZ2476" s="5"/>
      <c r="BA2476" s="5"/>
      <c r="BB2476" s="5"/>
      <c r="BC2476" s="5"/>
      <c r="BD2476" s="5"/>
      <c r="BE2476" s="5"/>
      <c r="BF2476" s="5"/>
      <c r="BG2476" s="5"/>
      <c r="BH2476" s="5"/>
    </row>
    <row r="2477" spans="1:60" s="2" customFormat="1" ht="15" x14ac:dyDescent="0.25">
      <c r="A2477" t="s">
        <v>396</v>
      </c>
      <c r="B2477" t="s">
        <v>25</v>
      </c>
      <c r="C2477" t="s">
        <v>1642</v>
      </c>
      <c r="D2477" t="s">
        <v>1643</v>
      </c>
      <c r="E2477" t="s">
        <v>116</v>
      </c>
      <c r="F2477" t="s">
        <v>1605</v>
      </c>
      <c r="G2477" t="s">
        <v>135</v>
      </c>
      <c r="H2477" t="s">
        <v>145</v>
      </c>
      <c r="I2477" t="s">
        <v>2208</v>
      </c>
      <c r="J2477" t="s">
        <v>124</v>
      </c>
      <c r="K2477" t="s">
        <v>754</v>
      </c>
      <c r="L2477">
        <v>0</v>
      </c>
      <c r="M2477">
        <v>5114</v>
      </c>
      <c r="N2477" t="s">
        <v>11</v>
      </c>
      <c r="O2477">
        <v>1</v>
      </c>
      <c r="P2477">
        <v>51355.199999999997</v>
      </c>
      <c r="Q2477">
        <f t="shared" si="121"/>
        <v>51355.199999999997</v>
      </c>
      <c r="R2477">
        <f t="shared" si="122"/>
        <v>57517.824000000001</v>
      </c>
      <c r="S2477"/>
      <c r="T2477" s="5"/>
      <c r="U2477" s="5"/>
      <c r="V2477" s="5"/>
      <c r="W2477" s="5"/>
      <c r="X2477" s="5"/>
      <c r="Y2477" s="5"/>
      <c r="Z2477" s="5"/>
      <c r="AA2477" s="5"/>
      <c r="AB2477" s="5"/>
      <c r="AC2477" s="5"/>
      <c r="AD2477" s="5"/>
      <c r="AE2477" s="5"/>
      <c r="AF2477" s="5"/>
      <c r="AG2477" s="5"/>
      <c r="AH2477" s="5"/>
      <c r="AI2477" s="5"/>
      <c r="AJ2477" s="5"/>
      <c r="AK2477" s="5"/>
      <c r="AL2477" s="5"/>
      <c r="AM2477" s="5"/>
      <c r="AN2477" s="5"/>
      <c r="AO2477" s="5"/>
      <c r="AP2477" s="5"/>
      <c r="AQ2477" s="5"/>
      <c r="AR2477" s="5"/>
      <c r="AS2477" s="5"/>
      <c r="AT2477" s="5"/>
      <c r="AU2477" s="5"/>
      <c r="AV2477" s="5"/>
      <c r="AW2477" s="5"/>
      <c r="AX2477" s="5"/>
      <c r="AY2477" s="5"/>
      <c r="AZ2477" s="5"/>
      <c r="BA2477" s="5"/>
      <c r="BB2477" s="5"/>
      <c r="BC2477" s="5"/>
      <c r="BD2477" s="5"/>
      <c r="BE2477" s="5"/>
      <c r="BF2477" s="5"/>
      <c r="BG2477" s="5"/>
      <c r="BH2477" s="5"/>
    </row>
    <row r="2478" spans="1:60" s="2" customFormat="1" ht="15" x14ac:dyDescent="0.25">
      <c r="A2478" t="s">
        <v>397</v>
      </c>
      <c r="B2478" t="s">
        <v>25</v>
      </c>
      <c r="C2478" t="s">
        <v>1642</v>
      </c>
      <c r="D2478" t="s">
        <v>1643</v>
      </c>
      <c r="E2478" t="s">
        <v>116</v>
      </c>
      <c r="F2478" t="s">
        <v>1605</v>
      </c>
      <c r="G2478" t="s">
        <v>135</v>
      </c>
      <c r="H2478" t="s">
        <v>128</v>
      </c>
      <c r="I2478" t="s">
        <v>2816</v>
      </c>
      <c r="J2478" t="s">
        <v>124</v>
      </c>
      <c r="K2478" t="s">
        <v>754</v>
      </c>
      <c r="L2478">
        <v>0</v>
      </c>
      <c r="M2478">
        <v>5114</v>
      </c>
      <c r="N2478" t="s">
        <v>11</v>
      </c>
      <c r="O2478">
        <v>1</v>
      </c>
      <c r="P2478">
        <v>51355.199999999997</v>
      </c>
      <c r="Q2478">
        <f t="shared" si="121"/>
        <v>51355.199999999997</v>
      </c>
      <c r="R2478">
        <f t="shared" si="122"/>
        <v>57517.824000000001</v>
      </c>
      <c r="S2478"/>
      <c r="T2478" s="5"/>
      <c r="U2478" s="5"/>
      <c r="V2478" s="5"/>
      <c r="W2478" s="5"/>
      <c r="X2478" s="5"/>
      <c r="Y2478" s="5"/>
      <c r="Z2478" s="5"/>
      <c r="AA2478" s="5"/>
      <c r="AB2478" s="5"/>
      <c r="AC2478" s="5"/>
      <c r="AD2478" s="5"/>
      <c r="AE2478" s="5"/>
      <c r="AF2478" s="5"/>
      <c r="AG2478" s="5"/>
      <c r="AH2478" s="5"/>
      <c r="AI2478" s="5"/>
      <c r="AJ2478" s="5"/>
      <c r="AK2478" s="5"/>
      <c r="AL2478" s="5"/>
      <c r="AM2478" s="5"/>
      <c r="AN2478" s="5"/>
      <c r="AO2478" s="5"/>
      <c r="AP2478" s="5"/>
      <c r="AQ2478" s="5"/>
      <c r="AR2478" s="5"/>
      <c r="AS2478" s="5"/>
      <c r="AT2478" s="5"/>
      <c r="AU2478" s="5"/>
      <c r="AV2478" s="5"/>
      <c r="AW2478" s="5"/>
      <c r="AX2478" s="5"/>
      <c r="AY2478" s="5"/>
      <c r="AZ2478" s="5"/>
      <c r="BA2478" s="5"/>
      <c r="BB2478" s="5"/>
      <c r="BC2478" s="5"/>
      <c r="BD2478" s="5"/>
      <c r="BE2478" s="5"/>
      <c r="BF2478" s="5"/>
      <c r="BG2478" s="5"/>
      <c r="BH2478" s="5"/>
    </row>
    <row r="2479" spans="1:60" s="2" customFormat="1" ht="15" x14ac:dyDescent="0.25">
      <c r="A2479" t="s">
        <v>398</v>
      </c>
      <c r="B2479" t="s">
        <v>25</v>
      </c>
      <c r="C2479" t="s">
        <v>1642</v>
      </c>
      <c r="D2479" t="s">
        <v>1643</v>
      </c>
      <c r="E2479" t="s">
        <v>116</v>
      </c>
      <c r="F2479" t="s">
        <v>1605</v>
      </c>
      <c r="G2479" t="s">
        <v>135</v>
      </c>
      <c r="H2479" t="s">
        <v>128</v>
      </c>
      <c r="I2479" t="s">
        <v>614</v>
      </c>
      <c r="J2479" t="s">
        <v>124</v>
      </c>
      <c r="K2479" t="s">
        <v>754</v>
      </c>
      <c r="L2479">
        <v>0</v>
      </c>
      <c r="M2479">
        <v>5114</v>
      </c>
      <c r="N2479" t="s">
        <v>11</v>
      </c>
      <c r="O2479">
        <v>1</v>
      </c>
      <c r="P2479">
        <v>167668.79999999999</v>
      </c>
      <c r="Q2479">
        <f t="shared" si="121"/>
        <v>167668.79999999999</v>
      </c>
      <c r="R2479">
        <f t="shared" si="122"/>
        <v>187789.05600000001</v>
      </c>
      <c r="S2479"/>
      <c r="T2479" s="5"/>
      <c r="U2479" s="5"/>
      <c r="V2479" s="5"/>
      <c r="W2479" s="5"/>
      <c r="X2479" s="5"/>
      <c r="Y2479" s="5"/>
      <c r="Z2479" s="5"/>
      <c r="AA2479" s="5"/>
      <c r="AB2479" s="5"/>
      <c r="AC2479" s="5"/>
      <c r="AD2479" s="5"/>
      <c r="AE2479" s="5"/>
      <c r="AF2479" s="5"/>
      <c r="AG2479" s="5"/>
      <c r="AH2479" s="5"/>
      <c r="AI2479" s="5"/>
      <c r="AJ2479" s="5"/>
      <c r="AK2479" s="5"/>
      <c r="AL2479" s="5"/>
      <c r="AM2479" s="5"/>
      <c r="AN2479" s="5"/>
      <c r="AO2479" s="5"/>
      <c r="AP2479" s="5"/>
      <c r="AQ2479" s="5"/>
      <c r="AR2479" s="5"/>
      <c r="AS2479" s="5"/>
      <c r="AT2479" s="5"/>
      <c r="AU2479" s="5"/>
      <c r="AV2479" s="5"/>
      <c r="AW2479" s="5"/>
      <c r="AX2479" s="5"/>
      <c r="AY2479" s="5"/>
      <c r="AZ2479" s="5"/>
      <c r="BA2479" s="5"/>
      <c r="BB2479" s="5"/>
      <c r="BC2479" s="5"/>
      <c r="BD2479" s="5"/>
      <c r="BE2479" s="5"/>
      <c r="BF2479" s="5"/>
      <c r="BG2479" s="5"/>
      <c r="BH2479" s="5"/>
    </row>
    <row r="2480" spans="1:60" s="2" customFormat="1" ht="15" x14ac:dyDescent="0.25">
      <c r="A2480" t="s">
        <v>399</v>
      </c>
      <c r="B2480" t="s">
        <v>25</v>
      </c>
      <c r="C2480" t="s">
        <v>1642</v>
      </c>
      <c r="D2480" t="s">
        <v>1643</v>
      </c>
      <c r="E2480" t="s">
        <v>116</v>
      </c>
      <c r="F2480" t="s">
        <v>1605</v>
      </c>
      <c r="G2480" t="s">
        <v>135</v>
      </c>
      <c r="H2480" t="s">
        <v>128</v>
      </c>
      <c r="I2480" t="s">
        <v>2210</v>
      </c>
      <c r="J2480" t="s">
        <v>124</v>
      </c>
      <c r="K2480" t="s">
        <v>754</v>
      </c>
      <c r="L2480">
        <v>0</v>
      </c>
      <c r="M2480">
        <v>5114</v>
      </c>
      <c r="N2480" t="s">
        <v>11</v>
      </c>
      <c r="O2480">
        <v>1</v>
      </c>
      <c r="P2480">
        <v>141523.20000000001</v>
      </c>
      <c r="Q2480">
        <f t="shared" si="121"/>
        <v>141523.20000000001</v>
      </c>
      <c r="R2480">
        <f t="shared" si="122"/>
        <v>158505.98400000003</v>
      </c>
      <c r="S2480"/>
      <c r="T2480" s="5"/>
      <c r="U2480" s="5"/>
      <c r="V2480" s="5"/>
      <c r="W2480" s="5"/>
      <c r="X2480" s="5"/>
      <c r="Y2480" s="5"/>
      <c r="Z2480" s="5"/>
      <c r="AA2480" s="5"/>
      <c r="AB2480" s="5"/>
      <c r="AC2480" s="5"/>
      <c r="AD2480" s="5"/>
      <c r="AE2480" s="5"/>
      <c r="AF2480" s="5"/>
      <c r="AG2480" s="5"/>
      <c r="AH2480" s="5"/>
      <c r="AI2480" s="5"/>
      <c r="AJ2480" s="5"/>
      <c r="AK2480" s="5"/>
      <c r="AL2480" s="5"/>
      <c r="AM2480" s="5"/>
      <c r="AN2480" s="5"/>
      <c r="AO2480" s="5"/>
      <c r="AP2480" s="5"/>
      <c r="AQ2480" s="5"/>
      <c r="AR2480" s="5"/>
      <c r="AS2480" s="5"/>
      <c r="AT2480" s="5"/>
      <c r="AU2480" s="5"/>
      <c r="AV2480" s="5"/>
      <c r="AW2480" s="5"/>
      <c r="AX2480" s="5"/>
      <c r="AY2480" s="5"/>
      <c r="AZ2480" s="5"/>
      <c r="BA2480" s="5"/>
      <c r="BB2480" s="5"/>
      <c r="BC2480" s="5"/>
      <c r="BD2480" s="5"/>
      <c r="BE2480" s="5"/>
      <c r="BF2480" s="5"/>
      <c r="BG2480" s="5"/>
      <c r="BH2480" s="5"/>
    </row>
    <row r="2481" spans="1:60" s="2" customFormat="1" ht="15" x14ac:dyDescent="0.25">
      <c r="A2481" t="s">
        <v>400</v>
      </c>
      <c r="B2481" t="s">
        <v>25</v>
      </c>
      <c r="C2481" t="s">
        <v>1642</v>
      </c>
      <c r="D2481" t="s">
        <v>1643</v>
      </c>
      <c r="E2481" t="s">
        <v>116</v>
      </c>
      <c r="F2481" t="s">
        <v>1605</v>
      </c>
      <c r="G2481" t="s">
        <v>135</v>
      </c>
      <c r="H2481" t="s">
        <v>128</v>
      </c>
      <c r="I2481" t="s">
        <v>2816</v>
      </c>
      <c r="J2481" t="s">
        <v>124</v>
      </c>
      <c r="K2481" t="s">
        <v>754</v>
      </c>
      <c r="L2481">
        <v>0</v>
      </c>
      <c r="M2481">
        <v>5114</v>
      </c>
      <c r="N2481" t="s">
        <v>11</v>
      </c>
      <c r="O2481">
        <v>1</v>
      </c>
      <c r="P2481">
        <v>137280</v>
      </c>
      <c r="Q2481">
        <f t="shared" si="121"/>
        <v>137280</v>
      </c>
      <c r="R2481">
        <f t="shared" si="122"/>
        <v>153753.60000000001</v>
      </c>
      <c r="S2481"/>
      <c r="T2481" s="5"/>
      <c r="U2481" s="5"/>
      <c r="V2481" s="5"/>
      <c r="W2481" s="5"/>
      <c r="X2481" s="5"/>
      <c r="Y2481" s="5"/>
      <c r="Z2481" s="5"/>
      <c r="AA2481" s="5"/>
      <c r="AB2481" s="5"/>
      <c r="AC2481" s="5"/>
      <c r="AD2481" s="5"/>
      <c r="AE2481" s="5"/>
      <c r="AF2481" s="5"/>
      <c r="AG2481" s="5"/>
      <c r="AH2481" s="5"/>
      <c r="AI2481" s="5"/>
      <c r="AJ2481" s="5"/>
      <c r="AK2481" s="5"/>
      <c r="AL2481" s="5"/>
      <c r="AM2481" s="5"/>
      <c r="AN2481" s="5"/>
      <c r="AO2481" s="5"/>
      <c r="AP2481" s="5"/>
      <c r="AQ2481" s="5"/>
      <c r="AR2481" s="5"/>
      <c r="AS2481" s="5"/>
      <c r="AT2481" s="5"/>
      <c r="AU2481" s="5"/>
      <c r="AV2481" s="5"/>
      <c r="AW2481" s="5"/>
      <c r="AX2481" s="5"/>
      <c r="AY2481" s="5"/>
      <c r="AZ2481" s="5"/>
      <c r="BA2481" s="5"/>
      <c r="BB2481" s="5"/>
      <c r="BC2481" s="5"/>
      <c r="BD2481" s="5"/>
      <c r="BE2481" s="5"/>
      <c r="BF2481" s="5"/>
      <c r="BG2481" s="5"/>
      <c r="BH2481" s="5"/>
    </row>
    <row r="2482" spans="1:60" s="2" customFormat="1" ht="15" x14ac:dyDescent="0.25">
      <c r="A2482" t="s">
        <v>401</v>
      </c>
      <c r="B2482" t="s">
        <v>25</v>
      </c>
      <c r="C2482" t="s">
        <v>1642</v>
      </c>
      <c r="D2482" t="s">
        <v>1643</v>
      </c>
      <c r="E2482" t="s">
        <v>116</v>
      </c>
      <c r="F2482" t="s">
        <v>1605</v>
      </c>
      <c r="G2482" t="s">
        <v>135</v>
      </c>
      <c r="H2482" t="s">
        <v>133</v>
      </c>
      <c r="I2482" t="s">
        <v>2219</v>
      </c>
      <c r="J2482" t="s">
        <v>124</v>
      </c>
      <c r="K2482" t="s">
        <v>754</v>
      </c>
      <c r="L2482">
        <v>0</v>
      </c>
      <c r="M2482">
        <v>5114</v>
      </c>
      <c r="N2482" t="s">
        <v>11</v>
      </c>
      <c r="O2482">
        <v>1</v>
      </c>
      <c r="P2482">
        <v>9422.4</v>
      </c>
      <c r="Q2482">
        <f t="shared" si="121"/>
        <v>9422.4</v>
      </c>
      <c r="R2482">
        <f t="shared" si="122"/>
        <v>10553.088</v>
      </c>
      <c r="S2482"/>
      <c r="T2482" s="5"/>
      <c r="U2482" s="5"/>
      <c r="V2482" s="5"/>
      <c r="W2482" s="5"/>
      <c r="X2482" s="5"/>
      <c r="Y2482" s="5"/>
      <c r="Z2482" s="5"/>
      <c r="AA2482" s="5"/>
      <c r="AB2482" s="5"/>
      <c r="AC2482" s="5"/>
      <c r="AD2482" s="5"/>
      <c r="AE2482" s="5"/>
      <c r="AF2482" s="5"/>
      <c r="AG2482" s="5"/>
      <c r="AH2482" s="5"/>
      <c r="AI2482" s="5"/>
      <c r="AJ2482" s="5"/>
      <c r="AK2482" s="5"/>
      <c r="AL2482" s="5"/>
      <c r="AM2482" s="5"/>
      <c r="AN2482" s="5"/>
      <c r="AO2482" s="5"/>
      <c r="AP2482" s="5"/>
      <c r="AQ2482" s="5"/>
      <c r="AR2482" s="5"/>
      <c r="AS2482" s="5"/>
      <c r="AT2482" s="5"/>
      <c r="AU2482" s="5"/>
      <c r="AV2482" s="5"/>
      <c r="AW2482" s="5"/>
      <c r="AX2482" s="5"/>
      <c r="AY2482" s="5"/>
      <c r="AZ2482" s="5"/>
      <c r="BA2482" s="5"/>
      <c r="BB2482" s="5"/>
      <c r="BC2482" s="5"/>
      <c r="BD2482" s="5"/>
      <c r="BE2482" s="5"/>
      <c r="BF2482" s="5"/>
      <c r="BG2482" s="5"/>
      <c r="BH2482" s="5"/>
    </row>
    <row r="2483" spans="1:60" s="2" customFormat="1" ht="15" x14ac:dyDescent="0.25">
      <c r="A2483" t="s">
        <v>402</v>
      </c>
      <c r="B2483" t="s">
        <v>25</v>
      </c>
      <c r="C2483" t="s">
        <v>1642</v>
      </c>
      <c r="D2483" t="s">
        <v>1643</v>
      </c>
      <c r="E2483" t="s">
        <v>116</v>
      </c>
      <c r="F2483" t="s">
        <v>1605</v>
      </c>
      <c r="G2483" t="s">
        <v>135</v>
      </c>
      <c r="H2483" t="s">
        <v>133</v>
      </c>
      <c r="I2483" t="s">
        <v>2818</v>
      </c>
      <c r="J2483" t="s">
        <v>124</v>
      </c>
      <c r="K2483" t="s">
        <v>754</v>
      </c>
      <c r="L2483">
        <v>0</v>
      </c>
      <c r="M2483">
        <v>5114</v>
      </c>
      <c r="N2483" t="s">
        <v>11</v>
      </c>
      <c r="O2483">
        <v>1</v>
      </c>
      <c r="P2483">
        <v>176841.60000000001</v>
      </c>
      <c r="Q2483">
        <f t="shared" si="121"/>
        <v>176841.60000000001</v>
      </c>
      <c r="R2483">
        <f t="shared" si="122"/>
        <v>198062.59200000003</v>
      </c>
      <c r="S2483"/>
      <c r="T2483" s="5"/>
      <c r="U2483" s="5"/>
      <c r="V2483" s="5"/>
      <c r="W2483" s="5"/>
      <c r="X2483" s="5"/>
      <c r="Y2483" s="5"/>
      <c r="Z2483" s="5"/>
      <c r="AA2483" s="5"/>
      <c r="AB2483" s="5"/>
      <c r="AC2483" s="5"/>
      <c r="AD2483" s="5"/>
      <c r="AE2483" s="5"/>
      <c r="AF2483" s="5"/>
      <c r="AG2483" s="5"/>
      <c r="AH2483" s="5"/>
      <c r="AI2483" s="5"/>
      <c r="AJ2483" s="5"/>
      <c r="AK2483" s="5"/>
      <c r="AL2483" s="5"/>
      <c r="AM2483" s="5"/>
      <c r="AN2483" s="5"/>
      <c r="AO2483" s="5"/>
      <c r="AP2483" s="5"/>
      <c r="AQ2483" s="5"/>
      <c r="AR2483" s="5"/>
      <c r="AS2483" s="5"/>
      <c r="AT2483" s="5"/>
      <c r="AU2483" s="5"/>
      <c r="AV2483" s="5"/>
      <c r="AW2483" s="5"/>
      <c r="AX2483" s="5"/>
      <c r="AY2483" s="5"/>
      <c r="AZ2483" s="5"/>
      <c r="BA2483" s="5"/>
      <c r="BB2483" s="5"/>
      <c r="BC2483" s="5"/>
      <c r="BD2483" s="5"/>
      <c r="BE2483" s="5"/>
      <c r="BF2483" s="5"/>
      <c r="BG2483" s="5"/>
      <c r="BH2483" s="5"/>
    </row>
    <row r="2484" spans="1:60" s="2" customFormat="1" ht="15" x14ac:dyDescent="0.25">
      <c r="A2484" t="s">
        <v>403</v>
      </c>
      <c r="B2484" t="s">
        <v>25</v>
      </c>
      <c r="C2484" t="s">
        <v>1642</v>
      </c>
      <c r="D2484" t="s">
        <v>1643</v>
      </c>
      <c r="E2484" t="s">
        <v>116</v>
      </c>
      <c r="F2484" t="s">
        <v>1605</v>
      </c>
      <c r="G2484" t="s">
        <v>135</v>
      </c>
      <c r="H2484" t="s">
        <v>133</v>
      </c>
      <c r="I2484" t="s">
        <v>2819</v>
      </c>
      <c r="J2484" t="s">
        <v>124</v>
      </c>
      <c r="K2484" t="s">
        <v>754</v>
      </c>
      <c r="L2484">
        <v>0</v>
      </c>
      <c r="M2484">
        <v>5114</v>
      </c>
      <c r="N2484" t="s">
        <v>11</v>
      </c>
      <c r="O2484">
        <v>1</v>
      </c>
      <c r="P2484">
        <v>64272</v>
      </c>
      <c r="Q2484">
        <f t="shared" si="121"/>
        <v>64272</v>
      </c>
      <c r="R2484">
        <f t="shared" si="122"/>
        <v>71984.640000000014</v>
      </c>
      <c r="S2484"/>
      <c r="T2484" s="5"/>
      <c r="U2484" s="5"/>
      <c r="V2484" s="5"/>
      <c r="W2484" s="5"/>
      <c r="X2484" s="5"/>
      <c r="Y2484" s="5"/>
      <c r="Z2484" s="5"/>
      <c r="AA2484" s="5"/>
      <c r="AB2484" s="5"/>
      <c r="AC2484" s="5"/>
      <c r="AD2484" s="5"/>
      <c r="AE2484" s="5"/>
      <c r="AF2484" s="5"/>
      <c r="AG2484" s="5"/>
      <c r="AH2484" s="5"/>
      <c r="AI2484" s="5"/>
      <c r="AJ2484" s="5"/>
      <c r="AK2484" s="5"/>
      <c r="AL2484" s="5"/>
      <c r="AM2484" s="5"/>
      <c r="AN2484" s="5"/>
      <c r="AO2484" s="5"/>
      <c r="AP2484" s="5"/>
      <c r="AQ2484" s="5"/>
      <c r="AR2484" s="5"/>
      <c r="AS2484" s="5"/>
      <c r="AT2484" s="5"/>
      <c r="AU2484" s="5"/>
      <c r="AV2484" s="5"/>
      <c r="AW2484" s="5"/>
      <c r="AX2484" s="5"/>
      <c r="AY2484" s="5"/>
      <c r="AZ2484" s="5"/>
      <c r="BA2484" s="5"/>
      <c r="BB2484" s="5"/>
      <c r="BC2484" s="5"/>
      <c r="BD2484" s="5"/>
      <c r="BE2484" s="5"/>
      <c r="BF2484" s="5"/>
      <c r="BG2484" s="5"/>
      <c r="BH2484" s="5"/>
    </row>
    <row r="2485" spans="1:60" s="2" customFormat="1" ht="15" x14ac:dyDescent="0.25">
      <c r="A2485" t="s">
        <v>519</v>
      </c>
      <c r="B2485" t="s">
        <v>25</v>
      </c>
      <c r="C2485" t="s">
        <v>1642</v>
      </c>
      <c r="D2485" t="s">
        <v>1643</v>
      </c>
      <c r="E2485" t="s">
        <v>116</v>
      </c>
      <c r="F2485" t="s">
        <v>1605</v>
      </c>
      <c r="G2485" t="s">
        <v>135</v>
      </c>
      <c r="H2485" t="s">
        <v>1488</v>
      </c>
      <c r="I2485" t="s">
        <v>2209</v>
      </c>
      <c r="J2485" t="s">
        <v>124</v>
      </c>
      <c r="K2485" t="s">
        <v>754</v>
      </c>
      <c r="L2485">
        <v>0</v>
      </c>
      <c r="M2485">
        <v>5114</v>
      </c>
      <c r="N2485" t="s">
        <v>11</v>
      </c>
      <c r="O2485">
        <v>1</v>
      </c>
      <c r="P2485">
        <v>169041.6</v>
      </c>
      <c r="Q2485">
        <f t="shared" si="121"/>
        <v>169041.6</v>
      </c>
      <c r="R2485">
        <f t="shared" si="122"/>
        <v>189326.59200000003</v>
      </c>
      <c r="S2485"/>
      <c r="T2485" s="5"/>
      <c r="U2485" s="5"/>
      <c r="V2485" s="5"/>
      <c r="W2485" s="5"/>
      <c r="X2485" s="5"/>
      <c r="Y2485" s="5"/>
      <c r="Z2485" s="5"/>
      <c r="AA2485" s="5"/>
      <c r="AB2485" s="5"/>
      <c r="AC2485" s="5"/>
      <c r="AD2485" s="5"/>
      <c r="AE2485" s="5"/>
      <c r="AF2485" s="5"/>
      <c r="AG2485" s="5"/>
      <c r="AH2485" s="5"/>
      <c r="AI2485" s="5"/>
      <c r="AJ2485" s="5"/>
      <c r="AK2485" s="5"/>
      <c r="AL2485" s="5"/>
      <c r="AM2485" s="5"/>
      <c r="AN2485" s="5"/>
      <c r="AO2485" s="5"/>
      <c r="AP2485" s="5"/>
      <c r="AQ2485" s="5"/>
      <c r="AR2485" s="5"/>
      <c r="AS2485" s="5"/>
      <c r="AT2485" s="5"/>
      <c r="AU2485" s="5"/>
      <c r="AV2485" s="5"/>
      <c r="AW2485" s="5"/>
      <c r="AX2485" s="5"/>
      <c r="AY2485" s="5"/>
      <c r="AZ2485" s="5"/>
      <c r="BA2485" s="5"/>
      <c r="BB2485" s="5"/>
      <c r="BC2485" s="5"/>
      <c r="BD2485" s="5"/>
      <c r="BE2485" s="5"/>
      <c r="BF2485" s="5"/>
      <c r="BG2485" s="5"/>
      <c r="BH2485" s="5"/>
    </row>
    <row r="2486" spans="1:60" s="2" customFormat="1" ht="15" x14ac:dyDescent="0.25">
      <c r="A2486" t="s">
        <v>520</v>
      </c>
      <c r="B2486" t="s">
        <v>25</v>
      </c>
      <c r="C2486" t="s">
        <v>1642</v>
      </c>
      <c r="D2486" t="s">
        <v>1643</v>
      </c>
      <c r="E2486" t="s">
        <v>116</v>
      </c>
      <c r="F2486" t="s">
        <v>1605</v>
      </c>
      <c r="G2486" t="s">
        <v>135</v>
      </c>
      <c r="H2486" t="s">
        <v>131</v>
      </c>
      <c r="I2486" t="s">
        <v>2217</v>
      </c>
      <c r="J2486" t="s">
        <v>124</v>
      </c>
      <c r="K2486" t="s">
        <v>754</v>
      </c>
      <c r="L2486">
        <v>0</v>
      </c>
      <c r="M2486">
        <v>5114</v>
      </c>
      <c r="N2486" t="s">
        <v>11</v>
      </c>
      <c r="O2486">
        <v>1</v>
      </c>
      <c r="P2486">
        <v>108638.39999999999</v>
      </c>
      <c r="Q2486">
        <f t="shared" si="121"/>
        <v>108638.39999999999</v>
      </c>
      <c r="R2486">
        <f t="shared" si="122"/>
        <v>121675.008</v>
      </c>
      <c r="S2486"/>
      <c r="T2486" s="5"/>
      <c r="U2486" s="5"/>
      <c r="V2486" s="5"/>
      <c r="W2486" s="5"/>
      <c r="X2486" s="5"/>
      <c r="Y2486" s="5"/>
      <c r="Z2486" s="5"/>
      <c r="AA2486" s="5"/>
      <c r="AB2486" s="5"/>
      <c r="AC2486" s="5"/>
      <c r="AD2486" s="5"/>
      <c r="AE2486" s="5"/>
      <c r="AF2486" s="5"/>
      <c r="AG2486" s="5"/>
      <c r="AH2486" s="5"/>
      <c r="AI2486" s="5"/>
      <c r="AJ2486" s="5"/>
      <c r="AK2486" s="5"/>
      <c r="AL2486" s="5"/>
      <c r="AM2486" s="5"/>
      <c r="AN2486" s="5"/>
      <c r="AO2486" s="5"/>
      <c r="AP2486" s="5"/>
      <c r="AQ2486" s="5"/>
      <c r="AR2486" s="5"/>
      <c r="AS2486" s="5"/>
      <c r="AT2486" s="5"/>
      <c r="AU2486" s="5"/>
      <c r="AV2486" s="5"/>
      <c r="AW2486" s="5"/>
      <c r="AX2486" s="5"/>
      <c r="AY2486" s="5"/>
      <c r="AZ2486" s="5"/>
      <c r="BA2486" s="5"/>
      <c r="BB2486" s="5"/>
      <c r="BC2486" s="5"/>
      <c r="BD2486" s="5"/>
      <c r="BE2486" s="5"/>
      <c r="BF2486" s="5"/>
      <c r="BG2486" s="5"/>
      <c r="BH2486" s="5"/>
    </row>
    <row r="2487" spans="1:60" s="2" customFormat="1" ht="15" x14ac:dyDescent="0.25">
      <c r="A2487" t="s">
        <v>521</v>
      </c>
      <c r="B2487" t="s">
        <v>25</v>
      </c>
      <c r="C2487" t="s">
        <v>1642</v>
      </c>
      <c r="D2487" t="s">
        <v>1643</v>
      </c>
      <c r="E2487" t="s">
        <v>116</v>
      </c>
      <c r="F2487" t="s">
        <v>1605</v>
      </c>
      <c r="G2487" t="s">
        <v>135</v>
      </c>
      <c r="H2487" t="s">
        <v>131</v>
      </c>
      <c r="I2487" t="s">
        <v>2821</v>
      </c>
      <c r="J2487" t="s">
        <v>124</v>
      </c>
      <c r="K2487" t="s">
        <v>754</v>
      </c>
      <c r="L2487">
        <v>0</v>
      </c>
      <c r="M2487">
        <v>5114</v>
      </c>
      <c r="N2487" t="s">
        <v>11</v>
      </c>
      <c r="O2487">
        <v>1</v>
      </c>
      <c r="P2487">
        <v>79372.800000000003</v>
      </c>
      <c r="Q2487">
        <f t="shared" si="121"/>
        <v>79372.800000000003</v>
      </c>
      <c r="R2487">
        <f t="shared" si="122"/>
        <v>88897.536000000007</v>
      </c>
      <c r="S2487"/>
      <c r="T2487" s="5"/>
      <c r="U2487" s="5"/>
      <c r="V2487" s="5"/>
      <c r="W2487" s="5"/>
      <c r="X2487" s="5"/>
      <c r="Y2487" s="5"/>
      <c r="Z2487" s="5"/>
      <c r="AA2487" s="5"/>
      <c r="AB2487" s="5"/>
      <c r="AC2487" s="5"/>
      <c r="AD2487" s="5"/>
      <c r="AE2487" s="5"/>
      <c r="AF2487" s="5"/>
      <c r="AG2487" s="5"/>
      <c r="AH2487" s="5"/>
      <c r="AI2487" s="5"/>
      <c r="AJ2487" s="5"/>
      <c r="AK2487" s="5"/>
      <c r="AL2487" s="5"/>
      <c r="AM2487" s="5"/>
      <c r="AN2487" s="5"/>
      <c r="AO2487" s="5"/>
      <c r="AP2487" s="5"/>
      <c r="AQ2487" s="5"/>
      <c r="AR2487" s="5"/>
      <c r="AS2487" s="5"/>
      <c r="AT2487" s="5"/>
      <c r="AU2487" s="5"/>
      <c r="AV2487" s="5"/>
      <c r="AW2487" s="5"/>
      <c r="AX2487" s="5"/>
      <c r="AY2487" s="5"/>
      <c r="AZ2487" s="5"/>
      <c r="BA2487" s="5"/>
      <c r="BB2487" s="5"/>
      <c r="BC2487" s="5"/>
      <c r="BD2487" s="5"/>
      <c r="BE2487" s="5"/>
      <c r="BF2487" s="5"/>
      <c r="BG2487" s="5"/>
      <c r="BH2487" s="5"/>
    </row>
    <row r="2488" spans="1:60" s="2" customFormat="1" ht="15" x14ac:dyDescent="0.25">
      <c r="A2488" t="s">
        <v>522</v>
      </c>
      <c r="B2488" t="s">
        <v>25</v>
      </c>
      <c r="C2488" t="s">
        <v>1642</v>
      </c>
      <c r="D2488" t="s">
        <v>1643</v>
      </c>
      <c r="E2488" t="s">
        <v>116</v>
      </c>
      <c r="F2488" t="s">
        <v>1605</v>
      </c>
      <c r="G2488" t="s">
        <v>135</v>
      </c>
      <c r="H2488" t="s">
        <v>2658</v>
      </c>
      <c r="I2488" t="s">
        <v>884</v>
      </c>
      <c r="J2488" t="s">
        <v>124</v>
      </c>
      <c r="K2488" t="s">
        <v>754</v>
      </c>
      <c r="L2488">
        <v>0</v>
      </c>
      <c r="M2488">
        <v>5114</v>
      </c>
      <c r="N2488" t="s">
        <v>11</v>
      </c>
      <c r="O2488">
        <v>1</v>
      </c>
      <c r="P2488">
        <v>37440</v>
      </c>
      <c r="Q2488">
        <f t="shared" si="121"/>
        <v>37440</v>
      </c>
      <c r="R2488">
        <f t="shared" si="122"/>
        <v>41932.800000000003</v>
      </c>
      <c r="S2488"/>
      <c r="T2488" s="5"/>
      <c r="U2488" s="5"/>
      <c r="V2488" s="5"/>
      <c r="W2488" s="5"/>
      <c r="X2488" s="5"/>
      <c r="Y2488" s="5"/>
      <c r="Z2488" s="5"/>
      <c r="AA2488" s="5"/>
      <c r="AB2488" s="5"/>
      <c r="AC2488" s="5"/>
      <c r="AD2488" s="5"/>
      <c r="AE2488" s="5"/>
      <c r="AF2488" s="5"/>
      <c r="AG2488" s="5"/>
      <c r="AH2488" s="5"/>
      <c r="AI2488" s="5"/>
      <c r="AJ2488" s="5"/>
      <c r="AK2488" s="5"/>
      <c r="AL2488" s="5"/>
      <c r="AM2488" s="5"/>
      <c r="AN2488" s="5"/>
      <c r="AO2488" s="5"/>
      <c r="AP2488" s="5"/>
      <c r="AQ2488" s="5"/>
      <c r="AR2488" s="5"/>
      <c r="AS2488" s="5"/>
      <c r="AT2488" s="5"/>
      <c r="AU2488" s="5"/>
      <c r="AV2488" s="5"/>
      <c r="AW2488" s="5"/>
      <c r="AX2488" s="5"/>
      <c r="AY2488" s="5"/>
      <c r="AZ2488" s="5"/>
      <c r="BA2488" s="5"/>
      <c r="BB2488" s="5"/>
      <c r="BC2488" s="5"/>
      <c r="BD2488" s="5"/>
      <c r="BE2488" s="5"/>
      <c r="BF2488" s="5"/>
      <c r="BG2488" s="5"/>
      <c r="BH2488" s="5"/>
    </row>
    <row r="2489" spans="1:60" s="2" customFormat="1" ht="15" x14ac:dyDescent="0.25">
      <c r="A2489" t="s">
        <v>523</v>
      </c>
      <c r="B2489" t="s">
        <v>25</v>
      </c>
      <c r="C2489" t="s">
        <v>1642</v>
      </c>
      <c r="D2489" t="s">
        <v>1643</v>
      </c>
      <c r="E2489" t="s">
        <v>116</v>
      </c>
      <c r="F2489" t="s">
        <v>1605</v>
      </c>
      <c r="G2489" t="s">
        <v>135</v>
      </c>
      <c r="H2489" t="s">
        <v>146</v>
      </c>
      <c r="I2489" t="s">
        <v>615</v>
      </c>
      <c r="J2489" t="s">
        <v>124</v>
      </c>
      <c r="K2489" t="s">
        <v>754</v>
      </c>
      <c r="L2489">
        <v>0</v>
      </c>
      <c r="M2489">
        <v>5114</v>
      </c>
      <c r="N2489" t="s">
        <v>11</v>
      </c>
      <c r="O2489">
        <v>1</v>
      </c>
      <c r="P2489">
        <v>129604.8</v>
      </c>
      <c r="Q2489">
        <f t="shared" si="121"/>
        <v>129604.8</v>
      </c>
      <c r="R2489">
        <f t="shared" si="122"/>
        <v>145157.37600000002</v>
      </c>
      <c r="S2489"/>
      <c r="T2489" s="5"/>
      <c r="U2489" s="5"/>
      <c r="V2489" s="5"/>
      <c r="W2489" s="5"/>
      <c r="X2489" s="5"/>
      <c r="Y2489" s="5"/>
      <c r="Z2489" s="5"/>
      <c r="AA2489" s="5"/>
      <c r="AB2489" s="5"/>
      <c r="AC2489" s="5"/>
      <c r="AD2489" s="5"/>
      <c r="AE2489" s="5"/>
      <c r="AF2489" s="5"/>
      <c r="AG2489" s="5"/>
      <c r="AH2489" s="5"/>
      <c r="AI2489" s="5"/>
      <c r="AJ2489" s="5"/>
      <c r="AK2489" s="5"/>
      <c r="AL2489" s="5"/>
      <c r="AM2489" s="5"/>
      <c r="AN2489" s="5"/>
      <c r="AO2489" s="5"/>
      <c r="AP2489" s="5"/>
      <c r="AQ2489" s="5"/>
      <c r="AR2489" s="5"/>
      <c r="AS2489" s="5"/>
      <c r="AT2489" s="5"/>
      <c r="AU2489" s="5"/>
      <c r="AV2489" s="5"/>
      <c r="AW2489" s="5"/>
      <c r="AX2489" s="5"/>
      <c r="AY2489" s="5"/>
      <c r="AZ2489" s="5"/>
      <c r="BA2489" s="5"/>
      <c r="BB2489" s="5"/>
      <c r="BC2489" s="5"/>
      <c r="BD2489" s="5"/>
      <c r="BE2489" s="5"/>
      <c r="BF2489" s="5"/>
      <c r="BG2489" s="5"/>
      <c r="BH2489" s="5"/>
    </row>
    <row r="2490" spans="1:60" s="2" customFormat="1" ht="15" x14ac:dyDescent="0.25">
      <c r="A2490" t="s">
        <v>524</v>
      </c>
      <c r="B2490" t="s">
        <v>25</v>
      </c>
      <c r="C2490" t="s">
        <v>1642</v>
      </c>
      <c r="D2490" t="s">
        <v>1643</v>
      </c>
      <c r="E2490" t="s">
        <v>116</v>
      </c>
      <c r="F2490" t="s">
        <v>1605</v>
      </c>
      <c r="G2490" t="s">
        <v>135</v>
      </c>
      <c r="H2490" t="s">
        <v>146</v>
      </c>
      <c r="I2490" t="s">
        <v>2820</v>
      </c>
      <c r="J2490" t="s">
        <v>124</v>
      </c>
      <c r="K2490" t="s">
        <v>754</v>
      </c>
      <c r="L2490">
        <v>0</v>
      </c>
      <c r="M2490">
        <v>5114</v>
      </c>
      <c r="N2490" t="s">
        <v>11</v>
      </c>
      <c r="O2490">
        <v>1</v>
      </c>
      <c r="P2490">
        <v>116937.60000000001</v>
      </c>
      <c r="Q2490">
        <f t="shared" si="121"/>
        <v>116937.60000000001</v>
      </c>
      <c r="R2490">
        <f t="shared" si="122"/>
        <v>130970.11200000002</v>
      </c>
      <c r="S2490"/>
      <c r="T2490" s="5"/>
      <c r="U2490" s="5"/>
      <c r="V2490" s="5"/>
      <c r="W2490" s="5"/>
      <c r="X2490" s="5"/>
      <c r="Y2490" s="5"/>
      <c r="Z2490" s="5"/>
      <c r="AA2490" s="5"/>
      <c r="AB2490" s="5"/>
      <c r="AC2490" s="5"/>
      <c r="AD2490" s="5"/>
      <c r="AE2490" s="5"/>
      <c r="AF2490" s="5"/>
      <c r="AG2490" s="5"/>
      <c r="AH2490" s="5"/>
      <c r="AI2490" s="5"/>
      <c r="AJ2490" s="5"/>
      <c r="AK2490" s="5"/>
      <c r="AL2490" s="5"/>
      <c r="AM2490" s="5"/>
      <c r="AN2490" s="5"/>
      <c r="AO2490" s="5"/>
      <c r="AP2490" s="5"/>
      <c r="AQ2490" s="5"/>
      <c r="AR2490" s="5"/>
      <c r="AS2490" s="5"/>
      <c r="AT2490" s="5"/>
      <c r="AU2490" s="5"/>
      <c r="AV2490" s="5"/>
      <c r="AW2490" s="5"/>
      <c r="AX2490" s="5"/>
      <c r="AY2490" s="5"/>
      <c r="AZ2490" s="5"/>
      <c r="BA2490" s="5"/>
      <c r="BB2490" s="5"/>
      <c r="BC2490" s="5"/>
      <c r="BD2490" s="5"/>
      <c r="BE2490" s="5"/>
      <c r="BF2490" s="5"/>
      <c r="BG2490" s="5"/>
      <c r="BH2490" s="5"/>
    </row>
    <row r="2491" spans="1:60" s="2" customFormat="1" ht="15" x14ac:dyDescent="0.25">
      <c r="A2491" t="s">
        <v>525</v>
      </c>
      <c r="B2491" t="s">
        <v>25</v>
      </c>
      <c r="C2491" t="s">
        <v>1642</v>
      </c>
      <c r="D2491" t="s">
        <v>1643</v>
      </c>
      <c r="E2491" t="s">
        <v>116</v>
      </c>
      <c r="F2491" t="s">
        <v>1605</v>
      </c>
      <c r="G2491" t="s">
        <v>135</v>
      </c>
      <c r="H2491" t="s">
        <v>757</v>
      </c>
      <c r="I2491" t="s">
        <v>2186</v>
      </c>
      <c r="J2491" t="s">
        <v>124</v>
      </c>
      <c r="K2491" t="s">
        <v>754</v>
      </c>
      <c r="L2491">
        <v>0</v>
      </c>
      <c r="M2491">
        <v>5114</v>
      </c>
      <c r="N2491" t="s">
        <v>11</v>
      </c>
      <c r="O2491">
        <v>1</v>
      </c>
      <c r="P2491">
        <v>130790.39999999999</v>
      </c>
      <c r="Q2491">
        <f t="shared" si="121"/>
        <v>130790.39999999999</v>
      </c>
      <c r="R2491">
        <f t="shared" si="122"/>
        <v>146485.24800000002</v>
      </c>
      <c r="S2491"/>
      <c r="T2491" s="5"/>
      <c r="U2491" s="5"/>
      <c r="V2491" s="5"/>
      <c r="W2491" s="5"/>
      <c r="X2491" s="5"/>
      <c r="Y2491" s="5"/>
      <c r="Z2491" s="5"/>
      <c r="AA2491" s="5"/>
      <c r="AB2491" s="5"/>
      <c r="AC2491" s="5"/>
      <c r="AD2491" s="5"/>
      <c r="AE2491" s="5"/>
      <c r="AF2491" s="5"/>
      <c r="AG2491" s="5"/>
      <c r="AH2491" s="5"/>
      <c r="AI2491" s="5"/>
      <c r="AJ2491" s="5"/>
      <c r="AK2491" s="5"/>
      <c r="AL2491" s="5"/>
      <c r="AM2491" s="5"/>
      <c r="AN2491" s="5"/>
      <c r="AO2491" s="5"/>
      <c r="AP2491" s="5"/>
      <c r="AQ2491" s="5"/>
      <c r="AR2491" s="5"/>
      <c r="AS2491" s="5"/>
      <c r="AT2491" s="5"/>
      <c r="AU2491" s="5"/>
      <c r="AV2491" s="5"/>
      <c r="AW2491" s="5"/>
      <c r="AX2491" s="5"/>
      <c r="AY2491" s="5"/>
      <c r="AZ2491" s="5"/>
      <c r="BA2491" s="5"/>
      <c r="BB2491" s="5"/>
      <c r="BC2491" s="5"/>
      <c r="BD2491" s="5"/>
      <c r="BE2491" s="5"/>
      <c r="BF2491" s="5"/>
      <c r="BG2491" s="5"/>
      <c r="BH2491" s="5"/>
    </row>
    <row r="2492" spans="1:60" s="2" customFormat="1" ht="15" x14ac:dyDescent="0.25">
      <c r="A2492" t="s">
        <v>526</v>
      </c>
      <c r="B2492" t="s">
        <v>25</v>
      </c>
      <c r="C2492" t="s">
        <v>616</v>
      </c>
      <c r="D2492" t="s">
        <v>1856</v>
      </c>
      <c r="E2492" t="s">
        <v>116</v>
      </c>
      <c r="F2492" t="s">
        <v>1605</v>
      </c>
      <c r="G2492" t="s">
        <v>135</v>
      </c>
      <c r="H2492" t="s">
        <v>2658</v>
      </c>
      <c r="I2492" t="s">
        <v>884</v>
      </c>
      <c r="J2492" t="s">
        <v>124</v>
      </c>
      <c r="K2492" t="s">
        <v>754</v>
      </c>
      <c r="L2492">
        <v>0</v>
      </c>
      <c r="M2492">
        <v>5114</v>
      </c>
      <c r="N2492" t="s">
        <v>11</v>
      </c>
      <c r="O2492">
        <v>1</v>
      </c>
      <c r="P2492">
        <v>65000</v>
      </c>
      <c r="Q2492">
        <f t="shared" ref="Q2492:Q2555" si="123">O2492*P2492</f>
        <v>65000</v>
      </c>
      <c r="R2492">
        <f t="shared" ref="R2492:R2555" si="124">Q2492*1.12</f>
        <v>72800</v>
      </c>
      <c r="S2492"/>
      <c r="T2492" s="5"/>
      <c r="U2492" s="5"/>
      <c r="V2492" s="5"/>
      <c r="W2492" s="5"/>
      <c r="X2492" s="5"/>
      <c r="Y2492" s="5"/>
      <c r="Z2492" s="5"/>
      <c r="AA2492" s="5"/>
      <c r="AB2492" s="5"/>
      <c r="AC2492" s="5"/>
      <c r="AD2492" s="5"/>
      <c r="AE2492" s="5"/>
      <c r="AF2492" s="5"/>
      <c r="AG2492" s="5"/>
      <c r="AH2492" s="5"/>
      <c r="AI2492" s="5"/>
      <c r="AJ2492" s="5"/>
      <c r="AK2492" s="5"/>
      <c r="AL2492" s="5"/>
      <c r="AM2492" s="5"/>
      <c r="AN2492" s="5"/>
      <c r="AO2492" s="5"/>
      <c r="AP2492" s="5"/>
      <c r="AQ2492" s="5"/>
      <c r="AR2492" s="5"/>
      <c r="AS2492" s="5"/>
      <c r="AT2492" s="5"/>
      <c r="AU2492" s="5"/>
      <c r="AV2492" s="5"/>
      <c r="AW2492" s="5"/>
      <c r="AX2492" s="5"/>
      <c r="AY2492" s="5"/>
      <c r="AZ2492" s="5"/>
      <c r="BA2492" s="5"/>
      <c r="BB2492" s="5"/>
      <c r="BC2492" s="5"/>
      <c r="BD2492" s="5"/>
      <c r="BE2492" s="5"/>
      <c r="BF2492" s="5"/>
      <c r="BG2492" s="5"/>
      <c r="BH2492" s="5"/>
    </row>
    <row r="2493" spans="1:60" s="2" customFormat="1" ht="15" x14ac:dyDescent="0.25">
      <c r="A2493" t="s">
        <v>527</v>
      </c>
      <c r="B2493" t="s">
        <v>25</v>
      </c>
      <c r="C2493" t="s">
        <v>616</v>
      </c>
      <c r="D2493" t="s">
        <v>1857</v>
      </c>
      <c r="E2493" t="s">
        <v>116</v>
      </c>
      <c r="F2493" t="s">
        <v>1605</v>
      </c>
      <c r="G2493" t="s">
        <v>135</v>
      </c>
      <c r="H2493" t="s">
        <v>2658</v>
      </c>
      <c r="I2493" t="s">
        <v>884</v>
      </c>
      <c r="J2493" t="s">
        <v>124</v>
      </c>
      <c r="K2493" t="s">
        <v>754</v>
      </c>
      <c r="L2493">
        <v>0</v>
      </c>
      <c r="M2493">
        <v>5114</v>
      </c>
      <c r="N2493" t="s">
        <v>11</v>
      </c>
      <c r="O2493">
        <v>1</v>
      </c>
      <c r="P2493">
        <v>9600</v>
      </c>
      <c r="Q2493">
        <f t="shared" si="123"/>
        <v>9600</v>
      </c>
      <c r="R2493">
        <f t="shared" si="124"/>
        <v>10752.000000000002</v>
      </c>
      <c r="S2493"/>
      <c r="T2493" s="5"/>
      <c r="U2493" s="5"/>
      <c r="V2493" s="5"/>
      <c r="W2493" s="5"/>
      <c r="X2493" s="5"/>
      <c r="Y2493" s="5"/>
      <c r="Z2493" s="5"/>
      <c r="AA2493" s="5"/>
      <c r="AB2493" s="5"/>
      <c r="AC2493" s="5"/>
      <c r="AD2493" s="5"/>
      <c r="AE2493" s="5"/>
      <c r="AF2493" s="5"/>
      <c r="AG2493" s="5"/>
      <c r="AH2493" s="5"/>
      <c r="AI2493" s="5"/>
      <c r="AJ2493" s="5"/>
      <c r="AK2493" s="5"/>
      <c r="AL2493" s="5"/>
      <c r="AM2493" s="5"/>
      <c r="AN2493" s="5"/>
      <c r="AO2493" s="5"/>
      <c r="AP2493" s="5"/>
      <c r="AQ2493" s="5"/>
      <c r="AR2493" s="5"/>
      <c r="AS2493" s="5"/>
      <c r="AT2493" s="5"/>
      <c r="AU2493" s="5"/>
      <c r="AV2493" s="5"/>
      <c r="AW2493" s="5"/>
      <c r="AX2493" s="5"/>
      <c r="AY2493" s="5"/>
      <c r="AZ2493" s="5"/>
      <c r="BA2493" s="5"/>
      <c r="BB2493" s="5"/>
      <c r="BC2493" s="5"/>
      <c r="BD2493" s="5"/>
      <c r="BE2493" s="5"/>
      <c r="BF2493" s="5"/>
      <c r="BG2493" s="5"/>
      <c r="BH2493" s="5"/>
    </row>
    <row r="2494" spans="1:60" s="2" customFormat="1" ht="15" x14ac:dyDescent="0.25">
      <c r="A2494" t="s">
        <v>528</v>
      </c>
      <c r="B2494" t="s">
        <v>25</v>
      </c>
      <c r="C2494" t="s">
        <v>616</v>
      </c>
      <c r="D2494" t="s">
        <v>1858</v>
      </c>
      <c r="E2494" t="s">
        <v>116</v>
      </c>
      <c r="F2494" t="s">
        <v>1605</v>
      </c>
      <c r="G2494" t="s">
        <v>135</v>
      </c>
      <c r="H2494" t="s">
        <v>2658</v>
      </c>
      <c r="I2494" t="s">
        <v>884</v>
      </c>
      <c r="J2494" t="s">
        <v>124</v>
      </c>
      <c r="K2494" t="s">
        <v>754</v>
      </c>
      <c r="L2494">
        <v>0</v>
      </c>
      <c r="M2494">
        <v>5114</v>
      </c>
      <c r="N2494" t="s">
        <v>11</v>
      </c>
      <c r="O2494">
        <v>1</v>
      </c>
      <c r="P2494">
        <v>95000</v>
      </c>
      <c r="Q2494">
        <f t="shared" si="123"/>
        <v>95000</v>
      </c>
      <c r="R2494">
        <f t="shared" si="124"/>
        <v>106400.00000000001</v>
      </c>
      <c r="S2494"/>
      <c r="T2494" s="5"/>
      <c r="U2494" s="5"/>
      <c r="V2494" s="5"/>
      <c r="W2494" s="5"/>
      <c r="X2494" s="5"/>
      <c r="Y2494" s="5"/>
      <c r="Z2494" s="5"/>
      <c r="AA2494" s="5"/>
      <c r="AB2494" s="5"/>
      <c r="AC2494" s="5"/>
      <c r="AD2494" s="5"/>
      <c r="AE2494" s="5"/>
      <c r="AF2494" s="5"/>
      <c r="AG2494" s="5"/>
      <c r="AH2494" s="5"/>
      <c r="AI2494" s="5"/>
      <c r="AJ2494" s="5"/>
      <c r="AK2494" s="5"/>
      <c r="AL2494" s="5"/>
      <c r="AM2494" s="5"/>
      <c r="AN2494" s="5"/>
      <c r="AO2494" s="5"/>
      <c r="AP2494" s="5"/>
      <c r="AQ2494" s="5"/>
      <c r="AR2494" s="5"/>
      <c r="AS2494" s="5"/>
      <c r="AT2494" s="5"/>
      <c r="AU2494" s="5"/>
      <c r="AV2494" s="5"/>
      <c r="AW2494" s="5"/>
      <c r="AX2494" s="5"/>
      <c r="AY2494" s="5"/>
      <c r="AZ2494" s="5"/>
      <c r="BA2494" s="5"/>
      <c r="BB2494" s="5"/>
      <c r="BC2494" s="5"/>
      <c r="BD2494" s="5"/>
      <c r="BE2494" s="5"/>
      <c r="BF2494" s="5"/>
      <c r="BG2494" s="5"/>
      <c r="BH2494" s="5"/>
    </row>
    <row r="2495" spans="1:60" s="2" customFormat="1" ht="15" x14ac:dyDescent="0.25">
      <c r="A2495" t="s">
        <v>404</v>
      </c>
      <c r="B2495" t="s">
        <v>25</v>
      </c>
      <c r="C2495" t="s">
        <v>616</v>
      </c>
      <c r="D2495" t="s">
        <v>1859</v>
      </c>
      <c r="E2495" t="s">
        <v>116</v>
      </c>
      <c r="F2495" t="s">
        <v>1605</v>
      </c>
      <c r="G2495" t="s">
        <v>135</v>
      </c>
      <c r="H2495" t="s">
        <v>2658</v>
      </c>
      <c r="I2495" t="s">
        <v>884</v>
      </c>
      <c r="J2495" t="s">
        <v>124</v>
      </c>
      <c r="K2495" t="s">
        <v>754</v>
      </c>
      <c r="L2495">
        <v>0</v>
      </c>
      <c r="M2495">
        <v>5114</v>
      </c>
      <c r="N2495" t="s">
        <v>11</v>
      </c>
      <c r="O2495">
        <v>1</v>
      </c>
      <c r="P2495">
        <v>63937</v>
      </c>
      <c r="Q2495">
        <f t="shared" si="123"/>
        <v>63937</v>
      </c>
      <c r="R2495">
        <f t="shared" si="124"/>
        <v>71609.440000000002</v>
      </c>
      <c r="S2495"/>
      <c r="T2495" s="5"/>
      <c r="U2495" s="5"/>
      <c r="V2495" s="5"/>
      <c r="W2495" s="5"/>
      <c r="X2495" s="5"/>
      <c r="Y2495" s="5"/>
      <c r="Z2495" s="5"/>
      <c r="AA2495" s="5"/>
      <c r="AB2495" s="5"/>
      <c r="AC2495" s="5"/>
      <c r="AD2495" s="5"/>
      <c r="AE2495" s="5"/>
      <c r="AF2495" s="5"/>
      <c r="AG2495" s="5"/>
      <c r="AH2495" s="5"/>
      <c r="AI2495" s="5"/>
      <c r="AJ2495" s="5"/>
      <c r="AK2495" s="5"/>
      <c r="AL2495" s="5"/>
      <c r="AM2495" s="5"/>
      <c r="AN2495" s="5"/>
      <c r="AO2495" s="5"/>
      <c r="AP2495" s="5"/>
      <c r="AQ2495" s="5"/>
      <c r="AR2495" s="5"/>
      <c r="AS2495" s="5"/>
      <c r="AT2495" s="5"/>
      <c r="AU2495" s="5"/>
      <c r="AV2495" s="5"/>
      <c r="AW2495" s="5"/>
      <c r="AX2495" s="5"/>
      <c r="AY2495" s="5"/>
      <c r="AZ2495" s="5"/>
      <c r="BA2495" s="5"/>
      <c r="BB2495" s="5"/>
      <c r="BC2495" s="5"/>
      <c r="BD2495" s="5"/>
      <c r="BE2495" s="5"/>
      <c r="BF2495" s="5"/>
      <c r="BG2495" s="5"/>
      <c r="BH2495" s="5"/>
    </row>
    <row r="2496" spans="1:60" s="2" customFormat="1" ht="15" x14ac:dyDescent="0.25">
      <c r="A2496" t="s">
        <v>405</v>
      </c>
      <c r="B2496" t="s">
        <v>25</v>
      </c>
      <c r="C2496" t="s">
        <v>616</v>
      </c>
      <c r="D2496" t="s">
        <v>1860</v>
      </c>
      <c r="E2496" t="s">
        <v>116</v>
      </c>
      <c r="F2496" t="s">
        <v>1605</v>
      </c>
      <c r="G2496" t="s">
        <v>135</v>
      </c>
      <c r="H2496" t="s">
        <v>2658</v>
      </c>
      <c r="I2496" t="s">
        <v>884</v>
      </c>
      <c r="J2496" t="s">
        <v>124</v>
      </c>
      <c r="K2496" t="s">
        <v>754</v>
      </c>
      <c r="L2496">
        <v>0</v>
      </c>
      <c r="M2496">
        <v>5114</v>
      </c>
      <c r="N2496" t="s">
        <v>11</v>
      </c>
      <c r="O2496">
        <v>1</v>
      </c>
      <c r="P2496">
        <v>9600</v>
      </c>
      <c r="Q2496">
        <f t="shared" si="123"/>
        <v>9600</v>
      </c>
      <c r="R2496">
        <f t="shared" si="124"/>
        <v>10752.000000000002</v>
      </c>
      <c r="S2496"/>
      <c r="T2496" s="5"/>
      <c r="U2496" s="5"/>
      <c r="V2496" s="5"/>
      <c r="W2496" s="5"/>
      <c r="X2496" s="5"/>
      <c r="Y2496" s="5"/>
      <c r="Z2496" s="5"/>
      <c r="AA2496" s="5"/>
      <c r="AB2496" s="5"/>
      <c r="AC2496" s="5"/>
      <c r="AD2496" s="5"/>
      <c r="AE2496" s="5"/>
      <c r="AF2496" s="5"/>
      <c r="AG2496" s="5"/>
      <c r="AH2496" s="5"/>
      <c r="AI2496" s="5"/>
      <c r="AJ2496" s="5"/>
      <c r="AK2496" s="5"/>
      <c r="AL2496" s="5"/>
      <c r="AM2496" s="5"/>
      <c r="AN2496" s="5"/>
      <c r="AO2496" s="5"/>
      <c r="AP2496" s="5"/>
      <c r="AQ2496" s="5"/>
      <c r="AR2496" s="5"/>
      <c r="AS2496" s="5"/>
      <c r="AT2496" s="5"/>
      <c r="AU2496" s="5"/>
      <c r="AV2496" s="5"/>
      <c r="AW2496" s="5"/>
      <c r="AX2496" s="5"/>
      <c r="AY2496" s="5"/>
      <c r="AZ2496" s="5"/>
      <c r="BA2496" s="5"/>
      <c r="BB2496" s="5"/>
      <c r="BC2496" s="5"/>
      <c r="BD2496" s="5"/>
      <c r="BE2496" s="5"/>
      <c r="BF2496" s="5"/>
      <c r="BG2496" s="5"/>
      <c r="BH2496" s="5"/>
    </row>
    <row r="2497" spans="1:60" s="4" customFormat="1" ht="15" x14ac:dyDescent="0.25">
      <c r="A2497" t="s">
        <v>406</v>
      </c>
      <c r="B2497" t="s">
        <v>25</v>
      </c>
      <c r="C2497" t="s">
        <v>616</v>
      </c>
      <c r="D2497" t="s">
        <v>1861</v>
      </c>
      <c r="E2497" t="s">
        <v>116</v>
      </c>
      <c r="F2497" t="s">
        <v>1605</v>
      </c>
      <c r="G2497" t="s">
        <v>135</v>
      </c>
      <c r="H2497" t="s">
        <v>2658</v>
      </c>
      <c r="I2497" t="s">
        <v>884</v>
      </c>
      <c r="J2497" t="s">
        <v>124</v>
      </c>
      <c r="K2497" t="s">
        <v>754</v>
      </c>
      <c r="L2497">
        <v>0</v>
      </c>
      <c r="M2497">
        <v>5114</v>
      </c>
      <c r="N2497" t="s">
        <v>11</v>
      </c>
      <c r="O2497">
        <v>1</v>
      </c>
      <c r="P2497">
        <v>40000</v>
      </c>
      <c r="Q2497">
        <f t="shared" si="123"/>
        <v>40000</v>
      </c>
      <c r="R2497">
        <f t="shared" si="124"/>
        <v>44800.000000000007</v>
      </c>
      <c r="S2497"/>
      <c r="T2497" s="21"/>
      <c r="U2497" s="21"/>
      <c r="V2497" s="21"/>
      <c r="W2497" s="21"/>
      <c r="X2497" s="21"/>
      <c r="Y2497" s="21"/>
      <c r="Z2497" s="21"/>
      <c r="AA2497" s="21"/>
      <c r="AB2497" s="21"/>
      <c r="AC2497" s="21"/>
      <c r="AD2497" s="21"/>
      <c r="AE2497" s="21"/>
      <c r="AF2497" s="21"/>
      <c r="AG2497" s="21"/>
      <c r="AH2497" s="21"/>
      <c r="AI2497" s="21"/>
      <c r="AJ2497" s="21"/>
      <c r="AK2497" s="21"/>
      <c r="AL2497" s="21"/>
      <c r="AM2497" s="21"/>
      <c r="AN2497" s="21"/>
      <c r="AO2497" s="21"/>
      <c r="AP2497" s="21"/>
      <c r="AQ2497" s="21"/>
      <c r="AR2497" s="21"/>
      <c r="AS2497" s="21"/>
      <c r="AT2497" s="21"/>
      <c r="AU2497" s="21"/>
      <c r="AV2497" s="21"/>
      <c r="AW2497" s="21"/>
      <c r="AX2497" s="21"/>
      <c r="AY2497" s="21"/>
      <c r="AZ2497" s="21"/>
      <c r="BA2497" s="21"/>
      <c r="BB2497" s="21"/>
      <c r="BC2497" s="21"/>
      <c r="BD2497" s="21"/>
      <c r="BE2497" s="21"/>
      <c r="BF2497" s="21"/>
      <c r="BG2497" s="21"/>
      <c r="BH2497" s="21"/>
    </row>
    <row r="2498" spans="1:60" s="2" customFormat="1" ht="15" x14ac:dyDescent="0.25">
      <c r="A2498" t="s">
        <v>407</v>
      </c>
      <c r="B2498" t="s">
        <v>25</v>
      </c>
      <c r="C2498" t="s">
        <v>616</v>
      </c>
      <c r="D2498" t="s">
        <v>1862</v>
      </c>
      <c r="E2498" t="s">
        <v>116</v>
      </c>
      <c r="F2498" t="s">
        <v>1605</v>
      </c>
      <c r="G2498" t="s">
        <v>135</v>
      </c>
      <c r="H2498" t="s">
        <v>2658</v>
      </c>
      <c r="I2498" t="s">
        <v>884</v>
      </c>
      <c r="J2498" t="s">
        <v>124</v>
      </c>
      <c r="K2498" t="s">
        <v>754</v>
      </c>
      <c r="L2498">
        <v>0</v>
      </c>
      <c r="M2498">
        <v>5114</v>
      </c>
      <c r="N2498" t="s">
        <v>11</v>
      </c>
      <c r="O2498">
        <v>1</v>
      </c>
      <c r="P2498">
        <v>32000</v>
      </c>
      <c r="Q2498">
        <f t="shared" si="123"/>
        <v>32000</v>
      </c>
      <c r="R2498">
        <f t="shared" si="124"/>
        <v>35840</v>
      </c>
      <c r="S2498"/>
      <c r="T2498" s="5"/>
      <c r="U2498" s="5"/>
      <c r="V2498" s="5"/>
      <c r="W2498" s="5"/>
      <c r="X2498" s="5"/>
      <c r="Y2498" s="5"/>
      <c r="Z2498" s="5"/>
      <c r="AA2498" s="5"/>
      <c r="AB2498" s="5"/>
      <c r="AC2498" s="5"/>
      <c r="AD2498" s="5"/>
      <c r="AE2498" s="5"/>
      <c r="AF2498" s="5"/>
      <c r="AG2498" s="5"/>
      <c r="AH2498" s="5"/>
      <c r="AI2498" s="5"/>
      <c r="AJ2498" s="5"/>
      <c r="AK2498" s="5"/>
      <c r="AL2498" s="5"/>
      <c r="AM2498" s="5"/>
      <c r="AN2498" s="5"/>
      <c r="AO2498" s="5"/>
      <c r="AP2498" s="5"/>
      <c r="AQ2498" s="5"/>
      <c r="AR2498" s="5"/>
      <c r="AS2498" s="5"/>
      <c r="AT2498" s="5"/>
      <c r="AU2498" s="5"/>
      <c r="AV2498" s="5"/>
      <c r="AW2498" s="5"/>
      <c r="AX2498" s="5"/>
      <c r="AY2498" s="5"/>
      <c r="AZ2498" s="5"/>
      <c r="BA2498" s="5"/>
      <c r="BB2498" s="5"/>
      <c r="BC2498" s="5"/>
      <c r="BD2498" s="5"/>
      <c r="BE2498" s="5"/>
      <c r="BF2498" s="5"/>
      <c r="BG2498" s="5"/>
      <c r="BH2498" s="5"/>
    </row>
    <row r="2499" spans="1:60" s="2" customFormat="1" ht="15" x14ac:dyDescent="0.25">
      <c r="A2499" t="s">
        <v>529</v>
      </c>
      <c r="B2499" t="s">
        <v>25</v>
      </c>
      <c r="C2499" t="s">
        <v>616</v>
      </c>
      <c r="D2499" t="s">
        <v>1863</v>
      </c>
      <c r="E2499" t="s">
        <v>116</v>
      </c>
      <c r="F2499" t="s">
        <v>1605</v>
      </c>
      <c r="G2499" t="s">
        <v>135</v>
      </c>
      <c r="H2499" t="s">
        <v>2658</v>
      </c>
      <c r="I2499" t="s">
        <v>884</v>
      </c>
      <c r="J2499" t="s">
        <v>124</v>
      </c>
      <c r="K2499" t="s">
        <v>754</v>
      </c>
      <c r="L2499">
        <v>0</v>
      </c>
      <c r="M2499">
        <v>5114</v>
      </c>
      <c r="N2499" t="s">
        <v>11</v>
      </c>
      <c r="O2499">
        <v>1</v>
      </c>
      <c r="P2499">
        <v>28800</v>
      </c>
      <c r="Q2499">
        <f t="shared" si="123"/>
        <v>28800</v>
      </c>
      <c r="R2499">
        <f t="shared" si="124"/>
        <v>32256.000000000004</v>
      </c>
      <c r="S2499"/>
      <c r="T2499" s="5"/>
      <c r="U2499" s="5"/>
      <c r="V2499" s="5"/>
      <c r="W2499" s="5"/>
      <c r="X2499" s="5"/>
      <c r="Y2499" s="5"/>
      <c r="Z2499" s="5"/>
      <c r="AA2499" s="5"/>
      <c r="AB2499" s="5"/>
      <c r="AC2499" s="5"/>
      <c r="AD2499" s="5"/>
      <c r="AE2499" s="5"/>
      <c r="AF2499" s="5"/>
      <c r="AG2499" s="5"/>
      <c r="AH2499" s="5"/>
      <c r="AI2499" s="5"/>
      <c r="AJ2499" s="5"/>
      <c r="AK2499" s="5"/>
      <c r="AL2499" s="5"/>
      <c r="AM2499" s="5"/>
      <c r="AN2499" s="5"/>
      <c r="AO2499" s="5"/>
      <c r="AP2499" s="5"/>
      <c r="AQ2499" s="5"/>
      <c r="AR2499" s="5"/>
      <c r="AS2499" s="5"/>
      <c r="AT2499" s="5"/>
      <c r="AU2499" s="5"/>
      <c r="AV2499" s="5"/>
      <c r="AW2499" s="5"/>
      <c r="AX2499" s="5"/>
      <c r="AY2499" s="5"/>
      <c r="AZ2499" s="5"/>
      <c r="BA2499" s="5"/>
      <c r="BB2499" s="5"/>
      <c r="BC2499" s="5"/>
      <c r="BD2499" s="5"/>
      <c r="BE2499" s="5"/>
      <c r="BF2499" s="5"/>
      <c r="BG2499" s="5"/>
      <c r="BH2499" s="5"/>
    </row>
    <row r="2500" spans="1:60" s="2" customFormat="1" ht="15" x14ac:dyDescent="0.25">
      <c r="A2500" t="s">
        <v>408</v>
      </c>
      <c r="B2500" t="s">
        <v>25</v>
      </c>
      <c r="C2500" t="s">
        <v>616</v>
      </c>
      <c r="D2500" t="s">
        <v>1864</v>
      </c>
      <c r="E2500" t="s">
        <v>116</v>
      </c>
      <c r="F2500" t="s">
        <v>1605</v>
      </c>
      <c r="G2500" t="s">
        <v>135</v>
      </c>
      <c r="H2500" t="s">
        <v>125</v>
      </c>
      <c r="I2500" t="s">
        <v>2207</v>
      </c>
      <c r="J2500" t="s">
        <v>124</v>
      </c>
      <c r="K2500" t="s">
        <v>754</v>
      </c>
      <c r="L2500">
        <v>0</v>
      </c>
      <c r="M2500">
        <v>5114</v>
      </c>
      <c r="N2500" t="s">
        <v>11</v>
      </c>
      <c r="O2500">
        <v>1</v>
      </c>
      <c r="P2500">
        <v>9600</v>
      </c>
      <c r="Q2500">
        <f t="shared" si="123"/>
        <v>9600</v>
      </c>
      <c r="R2500">
        <f t="shared" si="124"/>
        <v>10752.000000000002</v>
      </c>
      <c r="S2500"/>
      <c r="T2500" s="5"/>
      <c r="U2500" s="5"/>
      <c r="V2500" s="5"/>
      <c r="W2500" s="5"/>
      <c r="X2500" s="5"/>
      <c r="Y2500" s="5"/>
      <c r="Z2500" s="5"/>
      <c r="AA2500" s="5"/>
      <c r="AB2500" s="5"/>
      <c r="AC2500" s="5"/>
      <c r="AD2500" s="5"/>
      <c r="AE2500" s="5"/>
      <c r="AF2500" s="5"/>
      <c r="AG2500" s="5"/>
      <c r="AH2500" s="5"/>
      <c r="AI2500" s="5"/>
      <c r="AJ2500" s="5"/>
      <c r="AK2500" s="5"/>
      <c r="AL2500" s="5"/>
      <c r="AM2500" s="5"/>
      <c r="AN2500" s="5"/>
      <c r="AO2500" s="5"/>
      <c r="AP2500" s="5"/>
      <c r="AQ2500" s="5"/>
      <c r="AR2500" s="5"/>
      <c r="AS2500" s="5"/>
      <c r="AT2500" s="5"/>
      <c r="AU2500" s="5"/>
      <c r="AV2500" s="5"/>
      <c r="AW2500" s="5"/>
      <c r="AX2500" s="5"/>
      <c r="AY2500" s="5"/>
      <c r="AZ2500" s="5"/>
      <c r="BA2500" s="5"/>
      <c r="BB2500" s="5"/>
      <c r="BC2500" s="5"/>
      <c r="BD2500" s="5"/>
      <c r="BE2500" s="5"/>
      <c r="BF2500" s="5"/>
      <c r="BG2500" s="5"/>
      <c r="BH2500" s="5"/>
    </row>
    <row r="2501" spans="1:60" s="2" customFormat="1" ht="15" x14ac:dyDescent="0.25">
      <c r="A2501" t="s">
        <v>409</v>
      </c>
      <c r="B2501" t="s">
        <v>25</v>
      </c>
      <c r="C2501" t="s">
        <v>616</v>
      </c>
      <c r="D2501" t="s">
        <v>1865</v>
      </c>
      <c r="E2501" t="s">
        <v>116</v>
      </c>
      <c r="F2501" t="s">
        <v>1605</v>
      </c>
      <c r="G2501" t="s">
        <v>135</v>
      </c>
      <c r="H2501" t="s">
        <v>125</v>
      </c>
      <c r="I2501" t="s">
        <v>2207</v>
      </c>
      <c r="J2501" t="s">
        <v>124</v>
      </c>
      <c r="K2501" t="s">
        <v>754</v>
      </c>
      <c r="L2501">
        <v>0</v>
      </c>
      <c r="M2501">
        <v>5114</v>
      </c>
      <c r="N2501" t="s">
        <v>11</v>
      </c>
      <c r="O2501">
        <v>1</v>
      </c>
      <c r="P2501">
        <v>9600</v>
      </c>
      <c r="Q2501">
        <f t="shared" si="123"/>
        <v>9600</v>
      </c>
      <c r="R2501">
        <f t="shared" si="124"/>
        <v>10752.000000000002</v>
      </c>
      <c r="S2501"/>
      <c r="T2501" s="5"/>
      <c r="U2501" s="5"/>
      <c r="V2501" s="5"/>
      <c r="W2501" s="5"/>
      <c r="X2501" s="5"/>
      <c r="Y2501" s="5"/>
      <c r="Z2501" s="5"/>
      <c r="AA2501" s="5"/>
      <c r="AB2501" s="5"/>
      <c r="AC2501" s="5"/>
      <c r="AD2501" s="5"/>
      <c r="AE2501" s="5"/>
      <c r="AF2501" s="5"/>
      <c r="AG2501" s="5"/>
      <c r="AH2501" s="5"/>
      <c r="AI2501" s="5"/>
      <c r="AJ2501" s="5"/>
      <c r="AK2501" s="5"/>
      <c r="AL2501" s="5"/>
      <c r="AM2501" s="5"/>
      <c r="AN2501" s="5"/>
      <c r="AO2501" s="5"/>
      <c r="AP2501" s="5"/>
      <c r="AQ2501" s="5"/>
      <c r="AR2501" s="5"/>
      <c r="AS2501" s="5"/>
      <c r="AT2501" s="5"/>
      <c r="AU2501" s="5"/>
      <c r="AV2501" s="5"/>
      <c r="AW2501" s="5"/>
      <c r="AX2501" s="5"/>
      <c r="AY2501" s="5"/>
      <c r="AZ2501" s="5"/>
      <c r="BA2501" s="5"/>
      <c r="BB2501" s="5"/>
      <c r="BC2501" s="5"/>
      <c r="BD2501" s="5"/>
      <c r="BE2501" s="5"/>
      <c r="BF2501" s="5"/>
      <c r="BG2501" s="5"/>
      <c r="BH2501" s="5"/>
    </row>
    <row r="2502" spans="1:60" s="2" customFormat="1" ht="15" x14ac:dyDescent="0.25">
      <c r="A2502" t="s">
        <v>410</v>
      </c>
      <c r="B2502" t="s">
        <v>25</v>
      </c>
      <c r="C2502" t="s">
        <v>616</v>
      </c>
      <c r="D2502" t="s">
        <v>1866</v>
      </c>
      <c r="E2502" t="s">
        <v>116</v>
      </c>
      <c r="F2502" t="s">
        <v>1605</v>
      </c>
      <c r="G2502" t="s">
        <v>135</v>
      </c>
      <c r="H2502" t="s">
        <v>125</v>
      </c>
      <c r="I2502" t="s">
        <v>2207</v>
      </c>
      <c r="J2502" t="s">
        <v>124</v>
      </c>
      <c r="K2502" t="s">
        <v>754</v>
      </c>
      <c r="L2502">
        <v>0</v>
      </c>
      <c r="M2502">
        <v>5114</v>
      </c>
      <c r="N2502" t="s">
        <v>11</v>
      </c>
      <c r="O2502">
        <v>1</v>
      </c>
      <c r="P2502">
        <v>60937</v>
      </c>
      <c r="Q2502">
        <f t="shared" si="123"/>
        <v>60937</v>
      </c>
      <c r="R2502">
        <f t="shared" si="124"/>
        <v>68249.440000000002</v>
      </c>
      <c r="S2502"/>
      <c r="T2502" s="5"/>
      <c r="U2502" s="5"/>
      <c r="V2502" s="5"/>
      <c r="W2502" s="5"/>
      <c r="X2502" s="5"/>
      <c r="Y2502" s="5"/>
      <c r="Z2502" s="5"/>
      <c r="AA2502" s="5"/>
      <c r="AB2502" s="5"/>
      <c r="AC2502" s="5"/>
      <c r="AD2502" s="5"/>
      <c r="AE2502" s="5"/>
      <c r="AF2502" s="5"/>
      <c r="AG2502" s="5"/>
      <c r="AH2502" s="5"/>
      <c r="AI2502" s="5"/>
      <c r="AJ2502" s="5"/>
      <c r="AK2502" s="5"/>
      <c r="AL2502" s="5"/>
      <c r="AM2502" s="5"/>
      <c r="AN2502" s="5"/>
      <c r="AO2502" s="5"/>
      <c r="AP2502" s="5"/>
      <c r="AQ2502" s="5"/>
      <c r="AR2502" s="5"/>
      <c r="AS2502" s="5"/>
      <c r="AT2502" s="5"/>
      <c r="AU2502" s="5"/>
      <c r="AV2502" s="5"/>
      <c r="AW2502" s="5"/>
      <c r="AX2502" s="5"/>
      <c r="AY2502" s="5"/>
      <c r="AZ2502" s="5"/>
      <c r="BA2502" s="5"/>
      <c r="BB2502" s="5"/>
      <c r="BC2502" s="5"/>
      <c r="BD2502" s="5"/>
      <c r="BE2502" s="5"/>
      <c r="BF2502" s="5"/>
      <c r="BG2502" s="5"/>
      <c r="BH2502" s="5"/>
    </row>
    <row r="2503" spans="1:60" s="2" customFormat="1" ht="15" x14ac:dyDescent="0.25">
      <c r="A2503" t="s">
        <v>411</v>
      </c>
      <c r="B2503" t="s">
        <v>25</v>
      </c>
      <c r="C2503" t="s">
        <v>616</v>
      </c>
      <c r="D2503" t="s">
        <v>1867</v>
      </c>
      <c r="E2503" t="s">
        <v>116</v>
      </c>
      <c r="F2503" t="s">
        <v>1605</v>
      </c>
      <c r="G2503" t="s">
        <v>135</v>
      </c>
      <c r="H2503" t="s">
        <v>125</v>
      </c>
      <c r="I2503" t="s">
        <v>2207</v>
      </c>
      <c r="J2503" t="s">
        <v>124</v>
      </c>
      <c r="K2503" t="s">
        <v>754</v>
      </c>
      <c r="L2503">
        <v>0</v>
      </c>
      <c r="M2503">
        <v>5114</v>
      </c>
      <c r="N2503" t="s">
        <v>11</v>
      </c>
      <c r="O2503">
        <v>1</v>
      </c>
      <c r="P2503">
        <v>32000</v>
      </c>
      <c r="Q2503">
        <f t="shared" si="123"/>
        <v>32000</v>
      </c>
      <c r="R2503">
        <f t="shared" si="124"/>
        <v>35840</v>
      </c>
      <c r="S2503"/>
      <c r="T2503" s="5"/>
      <c r="U2503" s="5"/>
      <c r="V2503" s="5"/>
      <c r="W2503" s="5"/>
      <c r="X2503" s="5"/>
      <c r="Y2503" s="5"/>
      <c r="Z2503" s="5"/>
      <c r="AA2503" s="5"/>
      <c r="AB2503" s="5"/>
      <c r="AC2503" s="5"/>
      <c r="AD2503" s="5"/>
      <c r="AE2503" s="5"/>
      <c r="AF2503" s="5"/>
      <c r="AG2503" s="5"/>
      <c r="AH2503" s="5"/>
      <c r="AI2503" s="5"/>
      <c r="AJ2503" s="5"/>
      <c r="AK2503" s="5"/>
      <c r="AL2503" s="5"/>
      <c r="AM2503" s="5"/>
      <c r="AN2503" s="5"/>
      <c r="AO2503" s="5"/>
      <c r="AP2503" s="5"/>
      <c r="AQ2503" s="5"/>
      <c r="AR2503" s="5"/>
      <c r="AS2503" s="5"/>
      <c r="AT2503" s="5"/>
      <c r="AU2503" s="5"/>
      <c r="AV2503" s="5"/>
      <c r="AW2503" s="5"/>
      <c r="AX2503" s="5"/>
      <c r="AY2503" s="5"/>
      <c r="AZ2503" s="5"/>
      <c r="BA2503" s="5"/>
      <c r="BB2503" s="5"/>
      <c r="BC2503" s="5"/>
      <c r="BD2503" s="5"/>
      <c r="BE2503" s="5"/>
      <c r="BF2503" s="5"/>
      <c r="BG2503" s="5"/>
      <c r="BH2503" s="5"/>
    </row>
    <row r="2504" spans="1:60" s="2" customFormat="1" ht="15" x14ac:dyDescent="0.25">
      <c r="A2504" t="s">
        <v>412</v>
      </c>
      <c r="B2504" t="s">
        <v>25</v>
      </c>
      <c r="C2504" t="s">
        <v>616</v>
      </c>
      <c r="D2504" t="s">
        <v>1868</v>
      </c>
      <c r="E2504" t="s">
        <v>116</v>
      </c>
      <c r="F2504" t="s">
        <v>1605</v>
      </c>
      <c r="G2504" t="s">
        <v>135</v>
      </c>
      <c r="H2504" t="s">
        <v>125</v>
      </c>
      <c r="I2504" t="s">
        <v>2207</v>
      </c>
      <c r="J2504" t="s">
        <v>124</v>
      </c>
      <c r="K2504" t="s">
        <v>754</v>
      </c>
      <c r="L2504">
        <v>0</v>
      </c>
      <c r="M2504">
        <v>5114</v>
      </c>
      <c r="N2504" t="s">
        <v>11</v>
      </c>
      <c r="O2504">
        <v>1</v>
      </c>
      <c r="P2504">
        <v>100000</v>
      </c>
      <c r="Q2504">
        <f t="shared" si="123"/>
        <v>100000</v>
      </c>
      <c r="R2504">
        <f t="shared" si="124"/>
        <v>112000.00000000001</v>
      </c>
      <c r="S2504"/>
      <c r="T2504" s="5"/>
      <c r="U2504" s="5"/>
      <c r="V2504" s="5"/>
      <c r="W2504" s="5"/>
      <c r="X2504" s="5"/>
      <c r="Y2504" s="5"/>
      <c r="Z2504" s="5"/>
      <c r="AA2504" s="5"/>
      <c r="AB2504" s="5"/>
      <c r="AC2504" s="5"/>
      <c r="AD2504" s="5"/>
      <c r="AE2504" s="5"/>
      <c r="AF2504" s="5"/>
      <c r="AG2504" s="5"/>
      <c r="AH2504" s="5"/>
      <c r="AI2504" s="5"/>
      <c r="AJ2504" s="5"/>
      <c r="AK2504" s="5"/>
      <c r="AL2504" s="5"/>
      <c r="AM2504" s="5"/>
      <c r="AN2504" s="5"/>
      <c r="AO2504" s="5"/>
      <c r="AP2504" s="5"/>
      <c r="AQ2504" s="5"/>
      <c r="AR2504" s="5"/>
      <c r="AS2504" s="5"/>
      <c r="AT2504" s="5"/>
      <c r="AU2504" s="5"/>
      <c r="AV2504" s="5"/>
      <c r="AW2504" s="5"/>
      <c r="AX2504" s="5"/>
      <c r="AY2504" s="5"/>
      <c r="AZ2504" s="5"/>
      <c r="BA2504" s="5"/>
      <c r="BB2504" s="5"/>
      <c r="BC2504" s="5"/>
      <c r="BD2504" s="5"/>
      <c r="BE2504" s="5"/>
      <c r="BF2504" s="5"/>
      <c r="BG2504" s="5"/>
      <c r="BH2504" s="5"/>
    </row>
    <row r="2505" spans="1:60" s="2" customFormat="1" ht="15" x14ac:dyDescent="0.25">
      <c r="A2505" t="s">
        <v>413</v>
      </c>
      <c r="B2505" t="s">
        <v>25</v>
      </c>
      <c r="C2505" t="s">
        <v>616</v>
      </c>
      <c r="D2505" t="s">
        <v>1869</v>
      </c>
      <c r="E2505" t="s">
        <v>116</v>
      </c>
      <c r="F2505" t="s">
        <v>1605</v>
      </c>
      <c r="G2505" t="s">
        <v>135</v>
      </c>
      <c r="H2505" t="s">
        <v>125</v>
      </c>
      <c r="I2505" t="s">
        <v>2207</v>
      </c>
      <c r="J2505" t="s">
        <v>124</v>
      </c>
      <c r="K2505" t="s">
        <v>754</v>
      </c>
      <c r="L2505">
        <v>0</v>
      </c>
      <c r="M2505">
        <v>5114</v>
      </c>
      <c r="N2505" t="s">
        <v>11</v>
      </c>
      <c r="O2505">
        <v>1</v>
      </c>
      <c r="P2505">
        <v>32000</v>
      </c>
      <c r="Q2505">
        <f t="shared" si="123"/>
        <v>32000</v>
      </c>
      <c r="R2505">
        <f t="shared" si="124"/>
        <v>35840</v>
      </c>
      <c r="S2505"/>
      <c r="T2505" s="5"/>
      <c r="U2505" s="5"/>
      <c r="V2505" s="5"/>
      <c r="W2505" s="5"/>
      <c r="X2505" s="5"/>
      <c r="Y2505" s="5"/>
      <c r="Z2505" s="5"/>
      <c r="AA2505" s="5"/>
      <c r="AB2505" s="5"/>
      <c r="AC2505" s="5"/>
      <c r="AD2505" s="5"/>
      <c r="AE2505" s="5"/>
      <c r="AF2505" s="5"/>
      <c r="AG2505" s="5"/>
      <c r="AH2505" s="5"/>
      <c r="AI2505" s="5"/>
      <c r="AJ2505" s="5"/>
      <c r="AK2505" s="5"/>
      <c r="AL2505" s="5"/>
      <c r="AM2505" s="5"/>
      <c r="AN2505" s="5"/>
      <c r="AO2505" s="5"/>
      <c r="AP2505" s="5"/>
      <c r="AQ2505" s="5"/>
      <c r="AR2505" s="5"/>
      <c r="AS2505" s="5"/>
      <c r="AT2505" s="5"/>
      <c r="AU2505" s="5"/>
      <c r="AV2505" s="5"/>
      <c r="AW2505" s="5"/>
      <c r="AX2505" s="5"/>
      <c r="AY2505" s="5"/>
      <c r="AZ2505" s="5"/>
      <c r="BA2505" s="5"/>
      <c r="BB2505" s="5"/>
      <c r="BC2505" s="5"/>
      <c r="BD2505" s="5"/>
      <c r="BE2505" s="5"/>
      <c r="BF2505" s="5"/>
      <c r="BG2505" s="5"/>
      <c r="BH2505" s="5"/>
    </row>
    <row r="2506" spans="1:60" s="2" customFormat="1" ht="15" x14ac:dyDescent="0.25">
      <c r="A2506" t="s">
        <v>414</v>
      </c>
      <c r="B2506" t="s">
        <v>25</v>
      </c>
      <c r="C2506" t="s">
        <v>616</v>
      </c>
      <c r="D2506" t="s">
        <v>1870</v>
      </c>
      <c r="E2506" t="s">
        <v>116</v>
      </c>
      <c r="F2506" t="s">
        <v>1605</v>
      </c>
      <c r="G2506" t="s">
        <v>135</v>
      </c>
      <c r="H2506" t="s">
        <v>125</v>
      </c>
      <c r="I2506" t="s">
        <v>2207</v>
      </c>
      <c r="J2506" t="s">
        <v>124</v>
      </c>
      <c r="K2506" t="s">
        <v>754</v>
      </c>
      <c r="L2506">
        <v>0</v>
      </c>
      <c r="M2506">
        <v>5114</v>
      </c>
      <c r="N2506" t="s">
        <v>11</v>
      </c>
      <c r="O2506">
        <v>1</v>
      </c>
      <c r="P2506">
        <v>133928</v>
      </c>
      <c r="Q2506">
        <f t="shared" si="123"/>
        <v>133928</v>
      </c>
      <c r="R2506">
        <f t="shared" si="124"/>
        <v>149999.36000000002</v>
      </c>
      <c r="S2506"/>
      <c r="T2506" s="5"/>
      <c r="U2506" s="5"/>
      <c r="V2506" s="5"/>
      <c r="W2506" s="5"/>
      <c r="X2506" s="5"/>
      <c r="Y2506" s="5"/>
      <c r="Z2506" s="5"/>
      <c r="AA2506" s="5"/>
      <c r="AB2506" s="5"/>
      <c r="AC2506" s="5"/>
      <c r="AD2506" s="5"/>
      <c r="AE2506" s="5"/>
      <c r="AF2506" s="5"/>
      <c r="AG2506" s="5"/>
      <c r="AH2506" s="5"/>
      <c r="AI2506" s="5"/>
      <c r="AJ2506" s="5"/>
      <c r="AK2506" s="5"/>
      <c r="AL2506" s="5"/>
      <c r="AM2506" s="5"/>
      <c r="AN2506" s="5"/>
      <c r="AO2506" s="5"/>
      <c r="AP2506" s="5"/>
      <c r="AQ2506" s="5"/>
      <c r="AR2506" s="5"/>
      <c r="AS2506" s="5"/>
      <c r="AT2506" s="5"/>
      <c r="AU2506" s="5"/>
      <c r="AV2506" s="5"/>
      <c r="AW2506" s="5"/>
      <c r="AX2506" s="5"/>
      <c r="AY2506" s="5"/>
      <c r="AZ2506" s="5"/>
      <c r="BA2506" s="5"/>
      <c r="BB2506" s="5"/>
      <c r="BC2506" s="5"/>
      <c r="BD2506" s="5"/>
      <c r="BE2506" s="5"/>
      <c r="BF2506" s="5"/>
      <c r="BG2506" s="5"/>
      <c r="BH2506" s="5"/>
    </row>
    <row r="2507" spans="1:60" s="2" customFormat="1" ht="15" x14ac:dyDescent="0.25">
      <c r="A2507" t="s">
        <v>415</v>
      </c>
      <c r="B2507" t="s">
        <v>25</v>
      </c>
      <c r="C2507" t="s">
        <v>616</v>
      </c>
      <c r="D2507" t="s">
        <v>1871</v>
      </c>
      <c r="E2507" t="s">
        <v>116</v>
      </c>
      <c r="F2507" t="s">
        <v>1605</v>
      </c>
      <c r="G2507" t="s">
        <v>135</v>
      </c>
      <c r="H2507" t="s">
        <v>125</v>
      </c>
      <c r="I2507" t="s">
        <v>2207</v>
      </c>
      <c r="J2507" t="s">
        <v>124</v>
      </c>
      <c r="K2507" t="s">
        <v>754</v>
      </c>
      <c r="L2507">
        <v>0</v>
      </c>
      <c r="M2507">
        <v>5114</v>
      </c>
      <c r="N2507" t="s">
        <v>11</v>
      </c>
      <c r="O2507">
        <v>1</v>
      </c>
      <c r="P2507">
        <v>48000</v>
      </c>
      <c r="Q2507">
        <f t="shared" si="123"/>
        <v>48000</v>
      </c>
      <c r="R2507">
        <f t="shared" si="124"/>
        <v>53760.000000000007</v>
      </c>
      <c r="S2507"/>
      <c r="T2507" s="5"/>
      <c r="U2507" s="5"/>
      <c r="V2507" s="5"/>
      <c r="W2507" s="5"/>
      <c r="X2507" s="5"/>
      <c r="Y2507" s="5"/>
      <c r="Z2507" s="5"/>
      <c r="AA2507" s="5"/>
      <c r="AB2507" s="5"/>
      <c r="AC2507" s="5"/>
      <c r="AD2507" s="5"/>
      <c r="AE2507" s="5"/>
      <c r="AF2507" s="5"/>
      <c r="AG2507" s="5"/>
      <c r="AH2507" s="5"/>
      <c r="AI2507" s="5"/>
      <c r="AJ2507" s="5"/>
      <c r="AK2507" s="5"/>
      <c r="AL2507" s="5"/>
      <c r="AM2507" s="5"/>
      <c r="AN2507" s="5"/>
      <c r="AO2507" s="5"/>
      <c r="AP2507" s="5"/>
      <c r="AQ2507" s="5"/>
      <c r="AR2507" s="5"/>
      <c r="AS2507" s="5"/>
      <c r="AT2507" s="5"/>
      <c r="AU2507" s="5"/>
      <c r="AV2507" s="5"/>
      <c r="AW2507" s="5"/>
      <c r="AX2507" s="5"/>
      <c r="AY2507" s="5"/>
      <c r="AZ2507" s="5"/>
      <c r="BA2507" s="5"/>
      <c r="BB2507" s="5"/>
      <c r="BC2507" s="5"/>
      <c r="BD2507" s="5"/>
      <c r="BE2507" s="5"/>
      <c r="BF2507" s="5"/>
      <c r="BG2507" s="5"/>
      <c r="BH2507" s="5"/>
    </row>
    <row r="2508" spans="1:60" s="2" customFormat="1" ht="15" x14ac:dyDescent="0.25">
      <c r="A2508" t="s">
        <v>416</v>
      </c>
      <c r="B2508" t="s">
        <v>25</v>
      </c>
      <c r="C2508" t="s">
        <v>616</v>
      </c>
      <c r="D2508" t="s">
        <v>1872</v>
      </c>
      <c r="E2508" t="s">
        <v>116</v>
      </c>
      <c r="F2508" t="s">
        <v>1605</v>
      </c>
      <c r="G2508" t="s">
        <v>135</v>
      </c>
      <c r="H2508" t="s">
        <v>125</v>
      </c>
      <c r="I2508" t="s">
        <v>2806</v>
      </c>
      <c r="J2508" t="s">
        <v>124</v>
      </c>
      <c r="K2508" t="s">
        <v>754</v>
      </c>
      <c r="L2508">
        <v>0</v>
      </c>
      <c r="M2508">
        <v>5114</v>
      </c>
      <c r="N2508" t="s">
        <v>11</v>
      </c>
      <c r="O2508">
        <v>1</v>
      </c>
      <c r="P2508">
        <v>95000</v>
      </c>
      <c r="Q2508">
        <f t="shared" si="123"/>
        <v>95000</v>
      </c>
      <c r="R2508">
        <f t="shared" si="124"/>
        <v>106400.00000000001</v>
      </c>
      <c r="S2508"/>
      <c r="T2508" s="5"/>
      <c r="U2508" s="5"/>
      <c r="V2508" s="5"/>
      <c r="W2508" s="5"/>
      <c r="X2508" s="5"/>
      <c r="Y2508" s="5"/>
      <c r="Z2508" s="5"/>
      <c r="AA2508" s="5"/>
      <c r="AB2508" s="5"/>
      <c r="AC2508" s="5"/>
      <c r="AD2508" s="5"/>
      <c r="AE2508" s="5"/>
      <c r="AF2508" s="5"/>
      <c r="AG2508" s="5"/>
      <c r="AH2508" s="5"/>
      <c r="AI2508" s="5"/>
      <c r="AJ2508" s="5"/>
      <c r="AK2508" s="5"/>
      <c r="AL2508" s="5"/>
      <c r="AM2508" s="5"/>
      <c r="AN2508" s="5"/>
      <c r="AO2508" s="5"/>
      <c r="AP2508" s="5"/>
      <c r="AQ2508" s="5"/>
      <c r="AR2508" s="5"/>
      <c r="AS2508" s="5"/>
      <c r="AT2508" s="5"/>
      <c r="AU2508" s="5"/>
      <c r="AV2508" s="5"/>
      <c r="AW2508" s="5"/>
      <c r="AX2508" s="5"/>
      <c r="AY2508" s="5"/>
      <c r="AZ2508" s="5"/>
      <c r="BA2508" s="5"/>
      <c r="BB2508" s="5"/>
      <c r="BC2508" s="5"/>
      <c r="BD2508" s="5"/>
      <c r="BE2508" s="5"/>
      <c r="BF2508" s="5"/>
      <c r="BG2508" s="5"/>
      <c r="BH2508" s="5"/>
    </row>
    <row r="2509" spans="1:60" s="2" customFormat="1" ht="15" x14ac:dyDescent="0.25">
      <c r="A2509" t="s">
        <v>417</v>
      </c>
      <c r="B2509" t="s">
        <v>25</v>
      </c>
      <c r="C2509" t="s">
        <v>616</v>
      </c>
      <c r="D2509" t="s">
        <v>1873</v>
      </c>
      <c r="E2509" t="s">
        <v>116</v>
      </c>
      <c r="F2509" t="s">
        <v>1605</v>
      </c>
      <c r="G2509" t="s">
        <v>135</v>
      </c>
      <c r="H2509" t="s">
        <v>140</v>
      </c>
      <c r="I2509" t="s">
        <v>1639</v>
      </c>
      <c r="J2509" t="s">
        <v>124</v>
      </c>
      <c r="K2509" t="s">
        <v>754</v>
      </c>
      <c r="L2509">
        <v>0</v>
      </c>
      <c r="M2509">
        <v>5114</v>
      </c>
      <c r="N2509" t="s">
        <v>11</v>
      </c>
      <c r="O2509">
        <v>1</v>
      </c>
      <c r="P2509">
        <v>56436</v>
      </c>
      <c r="Q2509">
        <f t="shared" si="123"/>
        <v>56436</v>
      </c>
      <c r="R2509">
        <f t="shared" si="124"/>
        <v>63208.320000000007</v>
      </c>
      <c r="S2509"/>
      <c r="T2509" s="5"/>
      <c r="U2509" s="5"/>
      <c r="V2509" s="5"/>
      <c r="W2509" s="5"/>
      <c r="X2509" s="5"/>
      <c r="Y2509" s="5"/>
      <c r="Z2509" s="5"/>
      <c r="AA2509" s="5"/>
      <c r="AB2509" s="5"/>
      <c r="AC2509" s="5"/>
      <c r="AD2509" s="5"/>
      <c r="AE2509" s="5"/>
      <c r="AF2509" s="5"/>
      <c r="AG2509" s="5"/>
      <c r="AH2509" s="5"/>
      <c r="AI2509" s="5"/>
      <c r="AJ2509" s="5"/>
      <c r="AK2509" s="5"/>
      <c r="AL2509" s="5"/>
      <c r="AM2509" s="5"/>
      <c r="AN2509" s="5"/>
      <c r="AO2509" s="5"/>
      <c r="AP2509" s="5"/>
      <c r="AQ2509" s="5"/>
      <c r="AR2509" s="5"/>
      <c r="AS2509" s="5"/>
      <c r="AT2509" s="5"/>
      <c r="AU2509" s="5"/>
      <c r="AV2509" s="5"/>
      <c r="AW2509" s="5"/>
      <c r="AX2509" s="5"/>
      <c r="AY2509" s="5"/>
      <c r="AZ2509" s="5"/>
      <c r="BA2509" s="5"/>
      <c r="BB2509" s="5"/>
      <c r="BC2509" s="5"/>
      <c r="BD2509" s="5"/>
      <c r="BE2509" s="5"/>
      <c r="BF2509" s="5"/>
      <c r="BG2509" s="5"/>
      <c r="BH2509" s="5"/>
    </row>
    <row r="2510" spans="1:60" s="2" customFormat="1" ht="15" x14ac:dyDescent="0.25">
      <c r="A2510" t="s">
        <v>418</v>
      </c>
      <c r="B2510" t="s">
        <v>25</v>
      </c>
      <c r="C2510" t="s">
        <v>616</v>
      </c>
      <c r="D2510" t="s">
        <v>1874</v>
      </c>
      <c r="E2510" t="s">
        <v>116</v>
      </c>
      <c r="F2510" t="s">
        <v>1605</v>
      </c>
      <c r="G2510" t="s">
        <v>135</v>
      </c>
      <c r="H2510" t="s">
        <v>140</v>
      </c>
      <c r="I2510" t="s">
        <v>1639</v>
      </c>
      <c r="J2510" t="s">
        <v>124</v>
      </c>
      <c r="K2510" t="s">
        <v>754</v>
      </c>
      <c r="L2510">
        <v>0</v>
      </c>
      <c r="M2510">
        <v>5114</v>
      </c>
      <c r="N2510" t="s">
        <v>11</v>
      </c>
      <c r="O2510">
        <v>1</v>
      </c>
      <c r="P2510">
        <v>17218</v>
      </c>
      <c r="Q2510">
        <f t="shared" si="123"/>
        <v>17218</v>
      </c>
      <c r="R2510">
        <f t="shared" si="124"/>
        <v>19284.160000000003</v>
      </c>
      <c r="S2510"/>
      <c r="T2510" s="5"/>
      <c r="U2510" s="5"/>
      <c r="V2510" s="5"/>
      <c r="W2510" s="5"/>
      <c r="X2510" s="5"/>
      <c r="Y2510" s="5"/>
      <c r="Z2510" s="5"/>
      <c r="AA2510" s="5"/>
      <c r="AB2510" s="5"/>
      <c r="AC2510" s="5"/>
      <c r="AD2510" s="5"/>
      <c r="AE2510" s="5"/>
      <c r="AF2510" s="5"/>
      <c r="AG2510" s="5"/>
      <c r="AH2510" s="5"/>
      <c r="AI2510" s="5"/>
      <c r="AJ2510" s="5"/>
      <c r="AK2510" s="5"/>
      <c r="AL2510" s="5"/>
      <c r="AM2510" s="5"/>
      <c r="AN2510" s="5"/>
      <c r="AO2510" s="5"/>
      <c r="AP2510" s="5"/>
      <c r="AQ2510" s="5"/>
      <c r="AR2510" s="5"/>
      <c r="AS2510" s="5"/>
      <c r="AT2510" s="5"/>
      <c r="AU2510" s="5"/>
      <c r="AV2510" s="5"/>
      <c r="AW2510" s="5"/>
      <c r="AX2510" s="5"/>
      <c r="AY2510" s="5"/>
      <c r="AZ2510" s="5"/>
      <c r="BA2510" s="5"/>
      <c r="BB2510" s="5"/>
      <c r="BC2510" s="5"/>
      <c r="BD2510" s="5"/>
      <c r="BE2510" s="5"/>
      <c r="BF2510" s="5"/>
      <c r="BG2510" s="5"/>
      <c r="BH2510" s="5"/>
    </row>
    <row r="2511" spans="1:60" s="2" customFormat="1" ht="15" x14ac:dyDescent="0.25">
      <c r="A2511" t="s">
        <v>419</v>
      </c>
      <c r="B2511" t="s">
        <v>25</v>
      </c>
      <c r="C2511" t="s">
        <v>616</v>
      </c>
      <c r="D2511" t="s">
        <v>1875</v>
      </c>
      <c r="E2511" t="s">
        <v>116</v>
      </c>
      <c r="F2511" t="s">
        <v>1605</v>
      </c>
      <c r="G2511" t="s">
        <v>135</v>
      </c>
      <c r="H2511" t="s">
        <v>140</v>
      </c>
      <c r="I2511" t="s">
        <v>1639</v>
      </c>
      <c r="J2511" t="s">
        <v>124</v>
      </c>
      <c r="K2511" t="s">
        <v>754</v>
      </c>
      <c r="L2511">
        <v>0</v>
      </c>
      <c r="M2511">
        <v>5114</v>
      </c>
      <c r="N2511" t="s">
        <v>11</v>
      </c>
      <c r="O2511">
        <v>1</v>
      </c>
      <c r="P2511">
        <v>7000</v>
      </c>
      <c r="Q2511">
        <f t="shared" si="123"/>
        <v>7000</v>
      </c>
      <c r="R2511">
        <f t="shared" si="124"/>
        <v>7840.0000000000009</v>
      </c>
      <c r="S2511"/>
      <c r="T2511" s="5"/>
      <c r="U2511" s="5"/>
      <c r="V2511" s="5"/>
      <c r="W2511" s="5"/>
      <c r="X2511" s="5"/>
      <c r="Y2511" s="5"/>
      <c r="Z2511" s="5"/>
      <c r="AA2511" s="5"/>
      <c r="AB2511" s="5"/>
      <c r="AC2511" s="5"/>
      <c r="AD2511" s="5"/>
      <c r="AE2511" s="5"/>
      <c r="AF2511" s="5"/>
      <c r="AG2511" s="5"/>
      <c r="AH2511" s="5"/>
      <c r="AI2511" s="5"/>
      <c r="AJ2511" s="5"/>
      <c r="AK2511" s="5"/>
      <c r="AL2511" s="5"/>
      <c r="AM2511" s="5"/>
      <c r="AN2511" s="5"/>
      <c r="AO2511" s="5"/>
      <c r="AP2511" s="5"/>
      <c r="AQ2511" s="5"/>
      <c r="AR2511" s="5"/>
      <c r="AS2511" s="5"/>
      <c r="AT2511" s="5"/>
      <c r="AU2511" s="5"/>
      <c r="AV2511" s="5"/>
      <c r="AW2511" s="5"/>
      <c r="AX2511" s="5"/>
      <c r="AY2511" s="5"/>
      <c r="AZ2511" s="5"/>
      <c r="BA2511" s="5"/>
      <c r="BB2511" s="5"/>
      <c r="BC2511" s="5"/>
      <c r="BD2511" s="5"/>
      <c r="BE2511" s="5"/>
      <c r="BF2511" s="5"/>
      <c r="BG2511" s="5"/>
      <c r="BH2511" s="5"/>
    </row>
    <row r="2512" spans="1:60" s="2" customFormat="1" ht="15" x14ac:dyDescent="0.25">
      <c r="A2512" t="s">
        <v>420</v>
      </c>
      <c r="B2512" t="s">
        <v>25</v>
      </c>
      <c r="C2512" t="s">
        <v>616</v>
      </c>
      <c r="D2512" t="s">
        <v>1876</v>
      </c>
      <c r="E2512" t="s">
        <v>116</v>
      </c>
      <c r="F2512" t="s">
        <v>1605</v>
      </c>
      <c r="G2512" t="s">
        <v>135</v>
      </c>
      <c r="H2512" t="s">
        <v>140</v>
      </c>
      <c r="I2512" t="s">
        <v>1639</v>
      </c>
      <c r="J2512" t="s">
        <v>124</v>
      </c>
      <c r="K2512" t="s">
        <v>754</v>
      </c>
      <c r="L2512">
        <v>0</v>
      </c>
      <c r="M2512">
        <v>5114</v>
      </c>
      <c r="N2512" t="s">
        <v>11</v>
      </c>
      <c r="O2512">
        <v>1</v>
      </c>
      <c r="P2512">
        <v>14000</v>
      </c>
      <c r="Q2512">
        <f t="shared" si="123"/>
        <v>14000</v>
      </c>
      <c r="R2512">
        <f t="shared" si="124"/>
        <v>15680.000000000002</v>
      </c>
      <c r="S2512"/>
      <c r="T2512" s="5"/>
      <c r="U2512" s="5"/>
      <c r="V2512" s="5"/>
      <c r="W2512" s="5"/>
      <c r="X2512" s="5"/>
      <c r="Y2512" s="5"/>
      <c r="Z2512" s="5"/>
      <c r="AA2512" s="5"/>
      <c r="AB2512" s="5"/>
      <c r="AC2512" s="5"/>
      <c r="AD2512" s="5"/>
      <c r="AE2512" s="5"/>
      <c r="AF2512" s="5"/>
      <c r="AG2512" s="5"/>
      <c r="AH2512" s="5"/>
      <c r="AI2512" s="5"/>
      <c r="AJ2512" s="5"/>
      <c r="AK2512" s="5"/>
      <c r="AL2512" s="5"/>
      <c r="AM2512" s="5"/>
      <c r="AN2512" s="5"/>
      <c r="AO2512" s="5"/>
      <c r="AP2512" s="5"/>
      <c r="AQ2512" s="5"/>
      <c r="AR2512" s="5"/>
      <c r="AS2512" s="5"/>
      <c r="AT2512" s="5"/>
      <c r="AU2512" s="5"/>
      <c r="AV2512" s="5"/>
      <c r="AW2512" s="5"/>
      <c r="AX2512" s="5"/>
      <c r="AY2512" s="5"/>
      <c r="AZ2512" s="5"/>
      <c r="BA2512" s="5"/>
      <c r="BB2512" s="5"/>
      <c r="BC2512" s="5"/>
      <c r="BD2512" s="5"/>
      <c r="BE2512" s="5"/>
      <c r="BF2512" s="5"/>
      <c r="BG2512" s="5"/>
      <c r="BH2512" s="5"/>
    </row>
    <row r="2513" spans="1:60" s="2" customFormat="1" ht="15" x14ac:dyDescent="0.25">
      <c r="A2513" t="s">
        <v>83</v>
      </c>
      <c r="B2513" t="s">
        <v>25</v>
      </c>
      <c r="C2513" t="s">
        <v>616</v>
      </c>
      <c r="D2513" t="s">
        <v>1877</v>
      </c>
      <c r="E2513" t="s">
        <v>116</v>
      </c>
      <c r="F2513" t="s">
        <v>1605</v>
      </c>
      <c r="G2513" t="s">
        <v>135</v>
      </c>
      <c r="H2513" t="s">
        <v>140</v>
      </c>
      <c r="I2513" t="s">
        <v>1639</v>
      </c>
      <c r="J2513" t="s">
        <v>124</v>
      </c>
      <c r="K2513" t="s">
        <v>754</v>
      </c>
      <c r="L2513">
        <v>0</v>
      </c>
      <c r="M2513">
        <v>5114</v>
      </c>
      <c r="N2513" t="s">
        <v>11</v>
      </c>
      <c r="O2513">
        <v>1</v>
      </c>
      <c r="P2513">
        <v>20109</v>
      </c>
      <c r="Q2513">
        <f t="shared" si="123"/>
        <v>20109</v>
      </c>
      <c r="R2513">
        <f t="shared" si="124"/>
        <v>22522.080000000002</v>
      </c>
      <c r="S2513"/>
      <c r="T2513" s="5"/>
      <c r="U2513" s="5"/>
      <c r="V2513" s="5"/>
      <c r="W2513" s="5"/>
      <c r="X2513" s="5"/>
      <c r="Y2513" s="5"/>
      <c r="Z2513" s="5"/>
      <c r="AA2513" s="5"/>
      <c r="AB2513" s="5"/>
      <c r="AC2513" s="5"/>
      <c r="AD2513" s="5"/>
      <c r="AE2513" s="5"/>
      <c r="AF2513" s="5"/>
      <c r="AG2513" s="5"/>
      <c r="AH2513" s="5"/>
      <c r="AI2513" s="5"/>
      <c r="AJ2513" s="5"/>
      <c r="AK2513" s="5"/>
      <c r="AL2513" s="5"/>
      <c r="AM2513" s="5"/>
      <c r="AN2513" s="5"/>
      <c r="AO2513" s="5"/>
      <c r="AP2513" s="5"/>
      <c r="AQ2513" s="5"/>
      <c r="AR2513" s="5"/>
      <c r="AS2513" s="5"/>
      <c r="AT2513" s="5"/>
      <c r="AU2513" s="5"/>
      <c r="AV2513" s="5"/>
      <c r="AW2513" s="5"/>
      <c r="AX2513" s="5"/>
      <c r="AY2513" s="5"/>
      <c r="AZ2513" s="5"/>
      <c r="BA2513" s="5"/>
      <c r="BB2513" s="5"/>
      <c r="BC2513" s="5"/>
      <c r="BD2513" s="5"/>
      <c r="BE2513" s="5"/>
      <c r="BF2513" s="5"/>
      <c r="BG2513" s="5"/>
      <c r="BH2513" s="5"/>
    </row>
    <row r="2514" spans="1:60" s="2" customFormat="1" ht="15" x14ac:dyDescent="0.25">
      <c r="A2514" t="s">
        <v>84</v>
      </c>
      <c r="B2514" t="s">
        <v>25</v>
      </c>
      <c r="C2514" t="s">
        <v>616</v>
      </c>
      <c r="D2514" t="s">
        <v>1878</v>
      </c>
      <c r="E2514" t="s">
        <v>116</v>
      </c>
      <c r="F2514" t="s">
        <v>1605</v>
      </c>
      <c r="G2514" t="s">
        <v>135</v>
      </c>
      <c r="H2514" t="s">
        <v>140</v>
      </c>
      <c r="I2514" t="s">
        <v>1639</v>
      </c>
      <c r="J2514" t="s">
        <v>124</v>
      </c>
      <c r="K2514" t="s">
        <v>754</v>
      </c>
      <c r="L2514">
        <v>0</v>
      </c>
      <c r="M2514">
        <v>5114</v>
      </c>
      <c r="N2514" t="s">
        <v>11</v>
      </c>
      <c r="O2514">
        <v>1</v>
      </c>
      <c r="P2514">
        <v>36050</v>
      </c>
      <c r="Q2514">
        <f t="shared" si="123"/>
        <v>36050</v>
      </c>
      <c r="R2514">
        <f t="shared" si="124"/>
        <v>40376.000000000007</v>
      </c>
      <c r="S2514"/>
      <c r="T2514" s="5"/>
      <c r="U2514" s="5"/>
      <c r="V2514" s="5"/>
      <c r="W2514" s="5"/>
      <c r="X2514" s="5"/>
      <c r="Y2514" s="5"/>
      <c r="Z2514" s="5"/>
      <c r="AA2514" s="5"/>
      <c r="AB2514" s="5"/>
      <c r="AC2514" s="5"/>
      <c r="AD2514" s="5"/>
      <c r="AE2514" s="5"/>
      <c r="AF2514" s="5"/>
      <c r="AG2514" s="5"/>
      <c r="AH2514" s="5"/>
      <c r="AI2514" s="5"/>
      <c r="AJ2514" s="5"/>
      <c r="AK2514" s="5"/>
      <c r="AL2514" s="5"/>
      <c r="AM2514" s="5"/>
      <c r="AN2514" s="5"/>
      <c r="AO2514" s="5"/>
      <c r="AP2514" s="5"/>
      <c r="AQ2514" s="5"/>
      <c r="AR2514" s="5"/>
      <c r="AS2514" s="5"/>
      <c r="AT2514" s="5"/>
      <c r="AU2514" s="5"/>
      <c r="AV2514" s="5"/>
      <c r="AW2514" s="5"/>
      <c r="AX2514" s="5"/>
      <c r="AY2514" s="5"/>
      <c r="AZ2514" s="5"/>
      <c r="BA2514" s="5"/>
      <c r="BB2514" s="5"/>
      <c r="BC2514" s="5"/>
      <c r="BD2514" s="5"/>
      <c r="BE2514" s="5"/>
      <c r="BF2514" s="5"/>
      <c r="BG2514" s="5"/>
      <c r="BH2514" s="5"/>
    </row>
    <row r="2515" spans="1:60" s="2" customFormat="1" ht="15" x14ac:dyDescent="0.25">
      <c r="A2515" t="s">
        <v>85</v>
      </c>
      <c r="B2515" t="s">
        <v>25</v>
      </c>
      <c r="C2515" t="s">
        <v>616</v>
      </c>
      <c r="D2515" t="s">
        <v>1879</v>
      </c>
      <c r="E2515" t="s">
        <v>116</v>
      </c>
      <c r="F2515" t="s">
        <v>1605</v>
      </c>
      <c r="G2515" t="s">
        <v>135</v>
      </c>
      <c r="H2515" t="s">
        <v>140</v>
      </c>
      <c r="I2515" t="s">
        <v>1639</v>
      </c>
      <c r="J2515" t="s">
        <v>124</v>
      </c>
      <c r="K2515" t="s">
        <v>754</v>
      </c>
      <c r="L2515">
        <v>0</v>
      </c>
      <c r="M2515">
        <v>5114</v>
      </c>
      <c r="N2515" t="s">
        <v>11</v>
      </c>
      <c r="O2515">
        <v>1</v>
      </c>
      <c r="P2515">
        <v>2610</v>
      </c>
      <c r="Q2515">
        <f t="shared" si="123"/>
        <v>2610</v>
      </c>
      <c r="R2515">
        <f t="shared" si="124"/>
        <v>2923.2000000000003</v>
      </c>
      <c r="S2515"/>
      <c r="T2515" s="5"/>
      <c r="U2515" s="5"/>
      <c r="V2515" s="5"/>
      <c r="W2515" s="5"/>
      <c r="X2515" s="5"/>
      <c r="Y2515" s="5"/>
      <c r="Z2515" s="5"/>
      <c r="AA2515" s="5"/>
      <c r="AB2515" s="5"/>
      <c r="AC2515" s="5"/>
      <c r="AD2515" s="5"/>
      <c r="AE2515" s="5"/>
      <c r="AF2515" s="5"/>
      <c r="AG2515" s="5"/>
      <c r="AH2515" s="5"/>
      <c r="AI2515" s="5"/>
      <c r="AJ2515" s="5"/>
      <c r="AK2515" s="5"/>
      <c r="AL2515" s="5"/>
      <c r="AM2515" s="5"/>
      <c r="AN2515" s="5"/>
      <c r="AO2515" s="5"/>
      <c r="AP2515" s="5"/>
      <c r="AQ2515" s="5"/>
      <c r="AR2515" s="5"/>
      <c r="AS2515" s="5"/>
      <c r="AT2515" s="5"/>
      <c r="AU2515" s="5"/>
      <c r="AV2515" s="5"/>
      <c r="AW2515" s="5"/>
      <c r="AX2515" s="5"/>
      <c r="AY2515" s="5"/>
      <c r="AZ2515" s="5"/>
      <c r="BA2515" s="5"/>
      <c r="BB2515" s="5"/>
      <c r="BC2515" s="5"/>
      <c r="BD2515" s="5"/>
      <c r="BE2515" s="5"/>
      <c r="BF2515" s="5"/>
      <c r="BG2515" s="5"/>
      <c r="BH2515" s="5"/>
    </row>
    <row r="2516" spans="1:60" s="2" customFormat="1" ht="15" x14ac:dyDescent="0.25">
      <c r="A2516" t="s">
        <v>86</v>
      </c>
      <c r="B2516" t="s">
        <v>25</v>
      </c>
      <c r="C2516" t="s">
        <v>616</v>
      </c>
      <c r="D2516" t="s">
        <v>1880</v>
      </c>
      <c r="E2516" t="s">
        <v>116</v>
      </c>
      <c r="F2516" t="s">
        <v>1605</v>
      </c>
      <c r="G2516" t="s">
        <v>135</v>
      </c>
      <c r="H2516" t="s">
        <v>140</v>
      </c>
      <c r="I2516" t="s">
        <v>1639</v>
      </c>
      <c r="J2516" t="s">
        <v>124</v>
      </c>
      <c r="K2516" t="s">
        <v>754</v>
      </c>
      <c r="L2516">
        <v>0</v>
      </c>
      <c r="M2516">
        <v>5114</v>
      </c>
      <c r="N2516" t="s">
        <v>11</v>
      </c>
      <c r="O2516">
        <v>1</v>
      </c>
      <c r="P2516">
        <v>40218</v>
      </c>
      <c r="Q2516">
        <f t="shared" si="123"/>
        <v>40218</v>
      </c>
      <c r="R2516">
        <f t="shared" si="124"/>
        <v>45044.160000000003</v>
      </c>
      <c r="S2516"/>
      <c r="T2516" s="5"/>
      <c r="U2516" s="5"/>
      <c r="V2516" s="5"/>
      <c r="W2516" s="5"/>
      <c r="X2516" s="5"/>
      <c r="Y2516" s="5"/>
      <c r="Z2516" s="5"/>
      <c r="AA2516" s="5"/>
      <c r="AB2516" s="5"/>
      <c r="AC2516" s="5"/>
      <c r="AD2516" s="5"/>
      <c r="AE2516" s="5"/>
      <c r="AF2516" s="5"/>
      <c r="AG2516" s="5"/>
      <c r="AH2516" s="5"/>
      <c r="AI2516" s="5"/>
      <c r="AJ2516" s="5"/>
      <c r="AK2516" s="5"/>
      <c r="AL2516" s="5"/>
      <c r="AM2516" s="5"/>
      <c r="AN2516" s="5"/>
      <c r="AO2516" s="5"/>
      <c r="AP2516" s="5"/>
      <c r="AQ2516" s="5"/>
      <c r="AR2516" s="5"/>
      <c r="AS2516" s="5"/>
      <c r="AT2516" s="5"/>
      <c r="AU2516" s="5"/>
      <c r="AV2516" s="5"/>
      <c r="AW2516" s="5"/>
      <c r="AX2516" s="5"/>
      <c r="AY2516" s="5"/>
      <c r="AZ2516" s="5"/>
      <c r="BA2516" s="5"/>
      <c r="BB2516" s="5"/>
      <c r="BC2516" s="5"/>
      <c r="BD2516" s="5"/>
      <c r="BE2516" s="5"/>
      <c r="BF2516" s="5"/>
      <c r="BG2516" s="5"/>
      <c r="BH2516" s="5"/>
    </row>
    <row r="2517" spans="1:60" s="2" customFormat="1" ht="15" x14ac:dyDescent="0.25">
      <c r="A2517" t="s">
        <v>87</v>
      </c>
      <c r="B2517" t="s">
        <v>25</v>
      </c>
      <c r="C2517" t="s">
        <v>616</v>
      </c>
      <c r="D2517" t="s">
        <v>1881</v>
      </c>
      <c r="E2517" t="s">
        <v>116</v>
      </c>
      <c r="F2517" t="s">
        <v>1605</v>
      </c>
      <c r="G2517" t="s">
        <v>135</v>
      </c>
      <c r="H2517" t="s">
        <v>125</v>
      </c>
      <c r="I2517" t="s">
        <v>2205</v>
      </c>
      <c r="J2517" t="s">
        <v>124</v>
      </c>
      <c r="K2517" t="s">
        <v>754</v>
      </c>
      <c r="L2517">
        <v>0</v>
      </c>
      <c r="M2517">
        <v>5114</v>
      </c>
      <c r="N2517" t="s">
        <v>11</v>
      </c>
      <c r="O2517">
        <v>1</v>
      </c>
      <c r="P2517">
        <v>73040</v>
      </c>
      <c r="Q2517">
        <f t="shared" si="123"/>
        <v>73040</v>
      </c>
      <c r="R2517">
        <f t="shared" si="124"/>
        <v>81804.800000000003</v>
      </c>
      <c r="S2517"/>
      <c r="T2517" s="5"/>
      <c r="U2517" s="5"/>
      <c r="V2517" s="5"/>
      <c r="W2517" s="5"/>
      <c r="X2517" s="5"/>
      <c r="Y2517" s="5"/>
      <c r="Z2517" s="5"/>
      <c r="AA2517" s="5"/>
      <c r="AB2517" s="5"/>
      <c r="AC2517" s="5"/>
      <c r="AD2517" s="5"/>
      <c r="AE2517" s="5"/>
      <c r="AF2517" s="5"/>
      <c r="AG2517" s="5"/>
      <c r="AH2517" s="5"/>
      <c r="AI2517" s="5"/>
      <c r="AJ2517" s="5"/>
      <c r="AK2517" s="5"/>
      <c r="AL2517" s="5"/>
      <c r="AM2517" s="5"/>
      <c r="AN2517" s="5"/>
      <c r="AO2517" s="5"/>
      <c r="AP2517" s="5"/>
      <c r="AQ2517" s="5"/>
      <c r="AR2517" s="5"/>
      <c r="AS2517" s="5"/>
      <c r="AT2517" s="5"/>
      <c r="AU2517" s="5"/>
      <c r="AV2517" s="5"/>
      <c r="AW2517" s="5"/>
      <c r="AX2517" s="5"/>
      <c r="AY2517" s="5"/>
      <c r="AZ2517" s="5"/>
      <c r="BA2517" s="5"/>
      <c r="BB2517" s="5"/>
      <c r="BC2517" s="5"/>
      <c r="BD2517" s="5"/>
      <c r="BE2517" s="5"/>
      <c r="BF2517" s="5"/>
      <c r="BG2517" s="5"/>
      <c r="BH2517" s="5"/>
    </row>
    <row r="2518" spans="1:60" s="2" customFormat="1" ht="15" x14ac:dyDescent="0.25">
      <c r="A2518" t="s">
        <v>88</v>
      </c>
      <c r="B2518" t="s">
        <v>25</v>
      </c>
      <c r="C2518" t="s">
        <v>616</v>
      </c>
      <c r="D2518" t="s">
        <v>1882</v>
      </c>
      <c r="E2518" t="s">
        <v>116</v>
      </c>
      <c r="F2518" t="s">
        <v>1605</v>
      </c>
      <c r="G2518" t="s">
        <v>135</v>
      </c>
      <c r="H2518" t="s">
        <v>125</v>
      </c>
      <c r="I2518" t="s">
        <v>2205</v>
      </c>
      <c r="J2518" t="s">
        <v>124</v>
      </c>
      <c r="K2518" t="s">
        <v>754</v>
      </c>
      <c r="L2518">
        <v>0</v>
      </c>
      <c r="M2518">
        <v>5114</v>
      </c>
      <c r="N2518" t="s">
        <v>11</v>
      </c>
      <c r="O2518">
        <v>1</v>
      </c>
      <c r="P2518">
        <v>13160</v>
      </c>
      <c r="Q2518">
        <f t="shared" si="123"/>
        <v>13160</v>
      </c>
      <c r="R2518">
        <f t="shared" si="124"/>
        <v>14739.2</v>
      </c>
      <c r="S2518"/>
      <c r="T2518" s="5"/>
      <c r="U2518" s="5"/>
      <c r="V2518" s="5"/>
      <c r="W2518" s="5"/>
      <c r="X2518" s="5"/>
      <c r="Y2518" s="5"/>
      <c r="Z2518" s="5"/>
      <c r="AA2518" s="5"/>
      <c r="AB2518" s="5"/>
      <c r="AC2518" s="5"/>
      <c r="AD2518" s="5"/>
      <c r="AE2518" s="5"/>
      <c r="AF2518" s="5"/>
      <c r="AG2518" s="5"/>
      <c r="AH2518" s="5"/>
      <c r="AI2518" s="5"/>
      <c r="AJ2518" s="5"/>
      <c r="AK2518" s="5"/>
      <c r="AL2518" s="5"/>
      <c r="AM2518" s="5"/>
      <c r="AN2518" s="5"/>
      <c r="AO2518" s="5"/>
      <c r="AP2518" s="5"/>
      <c r="AQ2518" s="5"/>
      <c r="AR2518" s="5"/>
      <c r="AS2518" s="5"/>
      <c r="AT2518" s="5"/>
      <c r="AU2518" s="5"/>
      <c r="AV2518" s="5"/>
      <c r="AW2518" s="5"/>
      <c r="AX2518" s="5"/>
      <c r="AY2518" s="5"/>
      <c r="AZ2518" s="5"/>
      <c r="BA2518" s="5"/>
      <c r="BB2518" s="5"/>
      <c r="BC2518" s="5"/>
      <c r="BD2518" s="5"/>
      <c r="BE2518" s="5"/>
      <c r="BF2518" s="5"/>
      <c r="BG2518" s="5"/>
      <c r="BH2518" s="5"/>
    </row>
    <row r="2519" spans="1:60" s="2" customFormat="1" ht="15" x14ac:dyDescent="0.25">
      <c r="A2519" t="s">
        <v>89</v>
      </c>
      <c r="B2519" t="s">
        <v>25</v>
      </c>
      <c r="C2519" t="s">
        <v>616</v>
      </c>
      <c r="D2519" t="s">
        <v>1883</v>
      </c>
      <c r="E2519" t="s">
        <v>116</v>
      </c>
      <c r="F2519" t="s">
        <v>1605</v>
      </c>
      <c r="G2519" t="s">
        <v>135</v>
      </c>
      <c r="H2519" t="s">
        <v>125</v>
      </c>
      <c r="I2519" t="s">
        <v>2205</v>
      </c>
      <c r="J2519" t="s">
        <v>124</v>
      </c>
      <c r="K2519" t="s">
        <v>754</v>
      </c>
      <c r="L2519">
        <v>0</v>
      </c>
      <c r="M2519">
        <v>5114</v>
      </c>
      <c r="N2519" t="s">
        <v>11</v>
      </c>
      <c r="O2519">
        <v>1</v>
      </c>
      <c r="P2519">
        <v>5680</v>
      </c>
      <c r="Q2519">
        <f t="shared" si="123"/>
        <v>5680</v>
      </c>
      <c r="R2519">
        <f t="shared" si="124"/>
        <v>6361.6</v>
      </c>
      <c r="S2519"/>
      <c r="T2519" s="5"/>
      <c r="U2519" s="5"/>
      <c r="V2519" s="5"/>
      <c r="W2519" s="5"/>
      <c r="X2519" s="5"/>
      <c r="Y2519" s="5"/>
      <c r="Z2519" s="5"/>
      <c r="AA2519" s="5"/>
      <c r="AB2519" s="5"/>
      <c r="AC2519" s="5"/>
      <c r="AD2519" s="5"/>
      <c r="AE2519" s="5"/>
      <c r="AF2519" s="5"/>
      <c r="AG2519" s="5"/>
      <c r="AH2519" s="5"/>
      <c r="AI2519" s="5"/>
      <c r="AJ2519" s="5"/>
      <c r="AK2519" s="5"/>
      <c r="AL2519" s="5"/>
      <c r="AM2519" s="5"/>
      <c r="AN2519" s="5"/>
      <c r="AO2519" s="5"/>
      <c r="AP2519" s="5"/>
      <c r="AQ2519" s="5"/>
      <c r="AR2519" s="5"/>
      <c r="AS2519" s="5"/>
      <c r="AT2519" s="5"/>
      <c r="AU2519" s="5"/>
      <c r="AV2519" s="5"/>
      <c r="AW2519" s="5"/>
      <c r="AX2519" s="5"/>
      <c r="AY2519" s="5"/>
      <c r="AZ2519" s="5"/>
      <c r="BA2519" s="5"/>
      <c r="BB2519" s="5"/>
      <c r="BC2519" s="5"/>
      <c r="BD2519" s="5"/>
      <c r="BE2519" s="5"/>
      <c r="BF2519" s="5"/>
      <c r="BG2519" s="5"/>
      <c r="BH2519" s="5"/>
    </row>
    <row r="2520" spans="1:60" s="2" customFormat="1" ht="15" x14ac:dyDescent="0.25">
      <c r="A2520" t="s">
        <v>90</v>
      </c>
      <c r="B2520" t="s">
        <v>25</v>
      </c>
      <c r="C2520" t="s">
        <v>616</v>
      </c>
      <c r="D2520" t="s">
        <v>1884</v>
      </c>
      <c r="E2520" t="s">
        <v>116</v>
      </c>
      <c r="F2520" t="s">
        <v>1605</v>
      </c>
      <c r="G2520" t="s">
        <v>135</v>
      </c>
      <c r="H2520" t="s">
        <v>125</v>
      </c>
      <c r="I2520" t="s">
        <v>2205</v>
      </c>
      <c r="J2520" t="s">
        <v>124</v>
      </c>
      <c r="K2520" t="s">
        <v>754</v>
      </c>
      <c r="L2520">
        <v>0</v>
      </c>
      <c r="M2520">
        <v>5114</v>
      </c>
      <c r="N2520" t="s">
        <v>11</v>
      </c>
      <c r="O2520">
        <v>1</v>
      </c>
      <c r="P2520">
        <v>24230</v>
      </c>
      <c r="Q2520">
        <f t="shared" si="123"/>
        <v>24230</v>
      </c>
      <c r="R2520">
        <f t="shared" si="124"/>
        <v>27137.600000000002</v>
      </c>
      <c r="S2520"/>
      <c r="T2520" s="5"/>
      <c r="U2520" s="5"/>
      <c r="V2520" s="5"/>
      <c r="W2520" s="5"/>
      <c r="X2520" s="5"/>
      <c r="Y2520" s="5"/>
      <c r="Z2520" s="5"/>
      <c r="AA2520" s="5"/>
      <c r="AB2520" s="5"/>
      <c r="AC2520" s="5"/>
      <c r="AD2520" s="5"/>
      <c r="AE2520" s="5"/>
      <c r="AF2520" s="5"/>
      <c r="AG2520" s="5"/>
      <c r="AH2520" s="5"/>
      <c r="AI2520" s="5"/>
      <c r="AJ2520" s="5"/>
      <c r="AK2520" s="5"/>
      <c r="AL2520" s="5"/>
      <c r="AM2520" s="5"/>
      <c r="AN2520" s="5"/>
      <c r="AO2520" s="5"/>
      <c r="AP2520" s="5"/>
      <c r="AQ2520" s="5"/>
      <c r="AR2520" s="5"/>
      <c r="AS2520" s="5"/>
      <c r="AT2520" s="5"/>
      <c r="AU2520" s="5"/>
      <c r="AV2520" s="5"/>
      <c r="AW2520" s="5"/>
      <c r="AX2520" s="5"/>
      <c r="AY2520" s="5"/>
      <c r="AZ2520" s="5"/>
      <c r="BA2520" s="5"/>
      <c r="BB2520" s="5"/>
      <c r="BC2520" s="5"/>
      <c r="BD2520" s="5"/>
      <c r="BE2520" s="5"/>
      <c r="BF2520" s="5"/>
      <c r="BG2520" s="5"/>
      <c r="BH2520" s="5"/>
    </row>
    <row r="2521" spans="1:60" s="2" customFormat="1" ht="15" x14ac:dyDescent="0.25">
      <c r="A2521" t="s">
        <v>91</v>
      </c>
      <c r="B2521" t="s">
        <v>25</v>
      </c>
      <c r="C2521" t="s">
        <v>616</v>
      </c>
      <c r="D2521" t="s">
        <v>1885</v>
      </c>
      <c r="E2521" t="s">
        <v>116</v>
      </c>
      <c r="F2521" t="s">
        <v>1605</v>
      </c>
      <c r="G2521" t="s">
        <v>135</v>
      </c>
      <c r="H2521" t="s">
        <v>125</v>
      </c>
      <c r="I2521" t="s">
        <v>2205</v>
      </c>
      <c r="J2521" t="s">
        <v>124</v>
      </c>
      <c r="K2521" t="s">
        <v>754</v>
      </c>
      <c r="L2521">
        <v>0</v>
      </c>
      <c r="M2521">
        <v>5114</v>
      </c>
      <c r="N2521" t="s">
        <v>11</v>
      </c>
      <c r="O2521">
        <v>1</v>
      </c>
      <c r="P2521">
        <v>22000</v>
      </c>
      <c r="Q2521">
        <f t="shared" si="123"/>
        <v>22000</v>
      </c>
      <c r="R2521">
        <f t="shared" si="124"/>
        <v>24640.000000000004</v>
      </c>
      <c r="S2521"/>
      <c r="T2521" s="5"/>
      <c r="U2521" s="5"/>
      <c r="V2521" s="5"/>
      <c r="W2521" s="5"/>
      <c r="X2521" s="5"/>
      <c r="Y2521" s="5"/>
      <c r="Z2521" s="5"/>
      <c r="AA2521" s="5"/>
      <c r="AB2521" s="5"/>
      <c r="AC2521" s="5"/>
      <c r="AD2521" s="5"/>
      <c r="AE2521" s="5"/>
      <c r="AF2521" s="5"/>
      <c r="AG2521" s="5"/>
      <c r="AH2521" s="5"/>
      <c r="AI2521" s="5"/>
      <c r="AJ2521" s="5"/>
      <c r="AK2521" s="5"/>
      <c r="AL2521" s="5"/>
      <c r="AM2521" s="5"/>
      <c r="AN2521" s="5"/>
      <c r="AO2521" s="5"/>
      <c r="AP2521" s="5"/>
      <c r="AQ2521" s="5"/>
      <c r="AR2521" s="5"/>
      <c r="AS2521" s="5"/>
      <c r="AT2521" s="5"/>
      <c r="AU2521" s="5"/>
      <c r="AV2521" s="5"/>
      <c r="AW2521" s="5"/>
      <c r="AX2521" s="5"/>
      <c r="AY2521" s="5"/>
      <c r="AZ2521" s="5"/>
      <c r="BA2521" s="5"/>
      <c r="BB2521" s="5"/>
      <c r="BC2521" s="5"/>
      <c r="BD2521" s="5"/>
      <c r="BE2521" s="5"/>
      <c r="BF2521" s="5"/>
      <c r="BG2521" s="5"/>
      <c r="BH2521" s="5"/>
    </row>
    <row r="2522" spans="1:60" s="2" customFormat="1" ht="15" x14ac:dyDescent="0.25">
      <c r="A2522" t="s">
        <v>92</v>
      </c>
      <c r="B2522" t="s">
        <v>25</v>
      </c>
      <c r="C2522" t="s">
        <v>616</v>
      </c>
      <c r="D2522" t="s">
        <v>1886</v>
      </c>
      <c r="E2522" t="s">
        <v>116</v>
      </c>
      <c r="F2522" t="s">
        <v>1605</v>
      </c>
      <c r="G2522" t="s">
        <v>135</v>
      </c>
      <c r="H2522" t="s">
        <v>125</v>
      </c>
      <c r="I2522" t="s">
        <v>2205</v>
      </c>
      <c r="J2522" t="s">
        <v>124</v>
      </c>
      <c r="K2522" t="s">
        <v>754</v>
      </c>
      <c r="L2522">
        <v>0</v>
      </c>
      <c r="M2522">
        <v>5114</v>
      </c>
      <c r="N2522" t="s">
        <v>11</v>
      </c>
      <c r="O2522">
        <v>1</v>
      </c>
      <c r="P2522">
        <v>11460</v>
      </c>
      <c r="Q2522">
        <f t="shared" si="123"/>
        <v>11460</v>
      </c>
      <c r="R2522">
        <f t="shared" si="124"/>
        <v>12835.2</v>
      </c>
      <c r="S2522"/>
      <c r="T2522" s="5"/>
      <c r="U2522" s="5"/>
      <c r="V2522" s="5"/>
      <c r="W2522" s="5"/>
      <c r="X2522" s="5"/>
      <c r="Y2522" s="5"/>
      <c r="Z2522" s="5"/>
      <c r="AA2522" s="5"/>
      <c r="AB2522" s="5"/>
      <c r="AC2522" s="5"/>
      <c r="AD2522" s="5"/>
      <c r="AE2522" s="5"/>
      <c r="AF2522" s="5"/>
      <c r="AG2522" s="5"/>
      <c r="AH2522" s="5"/>
      <c r="AI2522" s="5"/>
      <c r="AJ2522" s="5"/>
      <c r="AK2522" s="5"/>
      <c r="AL2522" s="5"/>
      <c r="AM2522" s="5"/>
      <c r="AN2522" s="5"/>
      <c r="AO2522" s="5"/>
      <c r="AP2522" s="5"/>
      <c r="AQ2522" s="5"/>
      <c r="AR2522" s="5"/>
      <c r="AS2522" s="5"/>
      <c r="AT2522" s="5"/>
      <c r="AU2522" s="5"/>
      <c r="AV2522" s="5"/>
      <c r="AW2522" s="5"/>
      <c r="AX2522" s="5"/>
      <c r="AY2522" s="5"/>
      <c r="AZ2522" s="5"/>
      <c r="BA2522" s="5"/>
      <c r="BB2522" s="5"/>
      <c r="BC2522" s="5"/>
      <c r="BD2522" s="5"/>
      <c r="BE2522" s="5"/>
      <c r="BF2522" s="5"/>
      <c r="BG2522" s="5"/>
      <c r="BH2522" s="5"/>
    </row>
    <row r="2523" spans="1:60" s="2" customFormat="1" ht="15" x14ac:dyDescent="0.25">
      <c r="A2523" t="s">
        <v>93</v>
      </c>
      <c r="B2523" t="s">
        <v>25</v>
      </c>
      <c r="C2523" t="s">
        <v>616</v>
      </c>
      <c r="D2523" t="s">
        <v>1887</v>
      </c>
      <c r="E2523" t="s">
        <v>116</v>
      </c>
      <c r="F2523" t="s">
        <v>1605</v>
      </c>
      <c r="G2523" t="s">
        <v>135</v>
      </c>
      <c r="H2523" t="s">
        <v>125</v>
      </c>
      <c r="I2523" t="s">
        <v>2205</v>
      </c>
      <c r="J2523" t="s">
        <v>124</v>
      </c>
      <c r="K2523" t="s">
        <v>754</v>
      </c>
      <c r="L2523">
        <v>0</v>
      </c>
      <c r="M2523">
        <v>5114</v>
      </c>
      <c r="N2523" t="s">
        <v>11</v>
      </c>
      <c r="O2523">
        <v>1</v>
      </c>
      <c r="P2523">
        <v>27280</v>
      </c>
      <c r="Q2523">
        <f t="shared" si="123"/>
        <v>27280</v>
      </c>
      <c r="R2523">
        <f t="shared" si="124"/>
        <v>30553.600000000002</v>
      </c>
      <c r="S2523"/>
      <c r="T2523" s="5"/>
      <c r="U2523" s="5"/>
      <c r="V2523" s="5"/>
      <c r="W2523" s="5"/>
      <c r="X2523" s="5"/>
      <c r="Y2523" s="5"/>
      <c r="Z2523" s="5"/>
      <c r="AA2523" s="5"/>
      <c r="AB2523" s="5"/>
      <c r="AC2523" s="5"/>
      <c r="AD2523" s="5"/>
      <c r="AE2523" s="5"/>
      <c r="AF2523" s="5"/>
      <c r="AG2523" s="5"/>
      <c r="AH2523" s="5"/>
      <c r="AI2523" s="5"/>
      <c r="AJ2523" s="5"/>
      <c r="AK2523" s="5"/>
      <c r="AL2523" s="5"/>
      <c r="AM2523" s="5"/>
      <c r="AN2523" s="5"/>
      <c r="AO2523" s="5"/>
      <c r="AP2523" s="5"/>
      <c r="AQ2523" s="5"/>
      <c r="AR2523" s="5"/>
      <c r="AS2523" s="5"/>
      <c r="AT2523" s="5"/>
      <c r="AU2523" s="5"/>
      <c r="AV2523" s="5"/>
      <c r="AW2523" s="5"/>
      <c r="AX2523" s="5"/>
      <c r="AY2523" s="5"/>
      <c r="AZ2523" s="5"/>
      <c r="BA2523" s="5"/>
      <c r="BB2523" s="5"/>
      <c r="BC2523" s="5"/>
      <c r="BD2523" s="5"/>
      <c r="BE2523" s="5"/>
      <c r="BF2523" s="5"/>
      <c r="BG2523" s="5"/>
      <c r="BH2523" s="5"/>
    </row>
    <row r="2524" spans="1:60" s="2" customFormat="1" ht="15" x14ac:dyDescent="0.25">
      <c r="A2524" t="s">
        <v>94</v>
      </c>
      <c r="B2524" t="s">
        <v>25</v>
      </c>
      <c r="C2524" t="s">
        <v>616</v>
      </c>
      <c r="D2524" t="s">
        <v>1888</v>
      </c>
      <c r="E2524" t="s">
        <v>116</v>
      </c>
      <c r="F2524" t="s">
        <v>1605</v>
      </c>
      <c r="G2524" t="s">
        <v>135</v>
      </c>
      <c r="H2524" t="s">
        <v>125</v>
      </c>
      <c r="I2524" t="s">
        <v>2216</v>
      </c>
      <c r="J2524" t="s">
        <v>124</v>
      </c>
      <c r="K2524" t="s">
        <v>754</v>
      </c>
      <c r="L2524">
        <v>0</v>
      </c>
      <c r="M2524">
        <v>5114</v>
      </c>
      <c r="N2524" t="s">
        <v>11</v>
      </c>
      <c r="O2524">
        <v>1</v>
      </c>
      <c r="P2524">
        <v>12860</v>
      </c>
      <c r="Q2524">
        <f t="shared" si="123"/>
        <v>12860</v>
      </c>
      <c r="R2524">
        <f t="shared" si="124"/>
        <v>14403.2</v>
      </c>
      <c r="S2524"/>
      <c r="T2524" s="5"/>
      <c r="U2524" s="5"/>
      <c r="V2524" s="5"/>
      <c r="W2524" s="5"/>
      <c r="X2524" s="5"/>
      <c r="Y2524" s="5"/>
      <c r="Z2524" s="5"/>
      <c r="AA2524" s="5"/>
      <c r="AB2524" s="5"/>
      <c r="AC2524" s="5"/>
      <c r="AD2524" s="5"/>
      <c r="AE2524" s="5"/>
      <c r="AF2524" s="5"/>
      <c r="AG2524" s="5"/>
      <c r="AH2524" s="5"/>
      <c r="AI2524" s="5"/>
      <c r="AJ2524" s="5"/>
      <c r="AK2524" s="5"/>
      <c r="AL2524" s="5"/>
      <c r="AM2524" s="5"/>
      <c r="AN2524" s="5"/>
      <c r="AO2524" s="5"/>
      <c r="AP2524" s="5"/>
      <c r="AQ2524" s="5"/>
      <c r="AR2524" s="5"/>
      <c r="AS2524" s="5"/>
      <c r="AT2524" s="5"/>
      <c r="AU2524" s="5"/>
      <c r="AV2524" s="5"/>
      <c r="AW2524" s="5"/>
      <c r="AX2524" s="5"/>
      <c r="AY2524" s="5"/>
      <c r="AZ2524" s="5"/>
      <c r="BA2524" s="5"/>
      <c r="BB2524" s="5"/>
      <c r="BC2524" s="5"/>
      <c r="BD2524" s="5"/>
      <c r="BE2524" s="5"/>
      <c r="BF2524" s="5"/>
      <c r="BG2524" s="5"/>
      <c r="BH2524" s="5"/>
    </row>
    <row r="2525" spans="1:60" s="2" customFormat="1" ht="15" x14ac:dyDescent="0.25">
      <c r="A2525" t="s">
        <v>95</v>
      </c>
      <c r="B2525" t="s">
        <v>25</v>
      </c>
      <c r="C2525" t="s">
        <v>616</v>
      </c>
      <c r="D2525" t="s">
        <v>1889</v>
      </c>
      <c r="E2525" t="s">
        <v>116</v>
      </c>
      <c r="F2525" t="s">
        <v>1605</v>
      </c>
      <c r="G2525" t="s">
        <v>135</v>
      </c>
      <c r="H2525" t="s">
        <v>125</v>
      </c>
      <c r="I2525" t="s">
        <v>2216</v>
      </c>
      <c r="J2525" t="s">
        <v>124</v>
      </c>
      <c r="K2525" t="s">
        <v>754</v>
      </c>
      <c r="L2525">
        <v>0</v>
      </c>
      <c r="M2525">
        <v>5114</v>
      </c>
      <c r="N2525" t="s">
        <v>11</v>
      </c>
      <c r="O2525">
        <v>1</v>
      </c>
      <c r="P2525">
        <v>6430</v>
      </c>
      <c r="Q2525">
        <f t="shared" si="123"/>
        <v>6430</v>
      </c>
      <c r="R2525">
        <f t="shared" si="124"/>
        <v>7201.6</v>
      </c>
      <c r="S2525"/>
      <c r="T2525" s="5"/>
      <c r="U2525" s="5"/>
      <c r="V2525" s="5"/>
      <c r="W2525" s="5"/>
      <c r="X2525" s="5"/>
      <c r="Y2525" s="5"/>
      <c r="Z2525" s="5"/>
      <c r="AA2525" s="5"/>
      <c r="AB2525" s="5"/>
      <c r="AC2525" s="5"/>
      <c r="AD2525" s="5"/>
      <c r="AE2525" s="5"/>
      <c r="AF2525" s="5"/>
      <c r="AG2525" s="5"/>
      <c r="AH2525" s="5"/>
      <c r="AI2525" s="5"/>
      <c r="AJ2525" s="5"/>
      <c r="AK2525" s="5"/>
      <c r="AL2525" s="5"/>
      <c r="AM2525" s="5"/>
      <c r="AN2525" s="5"/>
      <c r="AO2525" s="5"/>
      <c r="AP2525" s="5"/>
      <c r="AQ2525" s="5"/>
      <c r="AR2525" s="5"/>
      <c r="AS2525" s="5"/>
      <c r="AT2525" s="5"/>
      <c r="AU2525" s="5"/>
      <c r="AV2525" s="5"/>
      <c r="AW2525" s="5"/>
      <c r="AX2525" s="5"/>
      <c r="AY2525" s="5"/>
      <c r="AZ2525" s="5"/>
      <c r="BA2525" s="5"/>
      <c r="BB2525" s="5"/>
      <c r="BC2525" s="5"/>
      <c r="BD2525" s="5"/>
      <c r="BE2525" s="5"/>
      <c r="BF2525" s="5"/>
      <c r="BG2525" s="5"/>
      <c r="BH2525" s="5"/>
    </row>
    <row r="2526" spans="1:60" s="2" customFormat="1" ht="15" x14ac:dyDescent="0.25">
      <c r="A2526" t="s">
        <v>96</v>
      </c>
      <c r="B2526" t="s">
        <v>25</v>
      </c>
      <c r="C2526" t="s">
        <v>616</v>
      </c>
      <c r="D2526" t="s">
        <v>1890</v>
      </c>
      <c r="E2526" t="s">
        <v>116</v>
      </c>
      <c r="F2526" t="s">
        <v>1605</v>
      </c>
      <c r="G2526" t="s">
        <v>135</v>
      </c>
      <c r="H2526" t="s">
        <v>125</v>
      </c>
      <c r="I2526" t="s">
        <v>2216</v>
      </c>
      <c r="J2526" t="s">
        <v>124</v>
      </c>
      <c r="K2526" t="s">
        <v>754</v>
      </c>
      <c r="L2526">
        <v>0</v>
      </c>
      <c r="M2526">
        <v>5114</v>
      </c>
      <c r="N2526" t="s">
        <v>11</v>
      </c>
      <c r="O2526">
        <v>1</v>
      </c>
      <c r="P2526">
        <v>57840</v>
      </c>
      <c r="Q2526">
        <f t="shared" si="123"/>
        <v>57840</v>
      </c>
      <c r="R2526">
        <f t="shared" si="124"/>
        <v>64780.800000000003</v>
      </c>
      <c r="S2526"/>
      <c r="T2526" s="5"/>
      <c r="U2526" s="5"/>
      <c r="V2526" s="5"/>
      <c r="W2526" s="5"/>
      <c r="X2526" s="5"/>
      <c r="Y2526" s="5"/>
      <c r="Z2526" s="5"/>
      <c r="AA2526" s="5"/>
      <c r="AB2526" s="5"/>
      <c r="AC2526" s="5"/>
      <c r="AD2526" s="5"/>
      <c r="AE2526" s="5"/>
      <c r="AF2526" s="5"/>
      <c r="AG2526" s="5"/>
      <c r="AH2526" s="5"/>
      <c r="AI2526" s="5"/>
      <c r="AJ2526" s="5"/>
      <c r="AK2526" s="5"/>
      <c r="AL2526" s="5"/>
      <c r="AM2526" s="5"/>
      <c r="AN2526" s="5"/>
      <c r="AO2526" s="5"/>
      <c r="AP2526" s="5"/>
      <c r="AQ2526" s="5"/>
      <c r="AR2526" s="5"/>
      <c r="AS2526" s="5"/>
      <c r="AT2526" s="5"/>
      <c r="AU2526" s="5"/>
      <c r="AV2526" s="5"/>
      <c r="AW2526" s="5"/>
      <c r="AX2526" s="5"/>
      <c r="AY2526" s="5"/>
      <c r="AZ2526" s="5"/>
      <c r="BA2526" s="5"/>
      <c r="BB2526" s="5"/>
      <c r="BC2526" s="5"/>
      <c r="BD2526" s="5"/>
      <c r="BE2526" s="5"/>
      <c r="BF2526" s="5"/>
      <c r="BG2526" s="5"/>
      <c r="BH2526" s="5"/>
    </row>
    <row r="2527" spans="1:60" s="2" customFormat="1" ht="15" x14ac:dyDescent="0.25">
      <c r="A2527" t="s">
        <v>97</v>
      </c>
      <c r="B2527" t="s">
        <v>25</v>
      </c>
      <c r="C2527" t="s">
        <v>616</v>
      </c>
      <c r="D2527" t="s">
        <v>1891</v>
      </c>
      <c r="E2527" t="s">
        <v>116</v>
      </c>
      <c r="F2527" t="s">
        <v>1605</v>
      </c>
      <c r="G2527" t="s">
        <v>135</v>
      </c>
      <c r="H2527" t="s">
        <v>125</v>
      </c>
      <c r="I2527" t="s">
        <v>2216</v>
      </c>
      <c r="J2527" t="s">
        <v>124</v>
      </c>
      <c r="K2527" t="s">
        <v>754</v>
      </c>
      <c r="L2527">
        <v>0</v>
      </c>
      <c r="M2527">
        <v>5114</v>
      </c>
      <c r="N2527" t="s">
        <v>11</v>
      </c>
      <c r="O2527">
        <v>1</v>
      </c>
      <c r="P2527">
        <v>16860</v>
      </c>
      <c r="Q2527">
        <f t="shared" si="123"/>
        <v>16860</v>
      </c>
      <c r="R2527">
        <f t="shared" si="124"/>
        <v>18883.2</v>
      </c>
      <c r="S2527"/>
      <c r="T2527" s="5"/>
      <c r="U2527" s="5"/>
      <c r="V2527" s="5"/>
      <c r="W2527" s="5"/>
      <c r="X2527" s="5"/>
      <c r="Y2527" s="5"/>
      <c r="Z2527" s="5"/>
      <c r="AA2527" s="5"/>
      <c r="AB2527" s="5"/>
      <c r="AC2527" s="5"/>
      <c r="AD2527" s="5"/>
      <c r="AE2527" s="5"/>
      <c r="AF2527" s="5"/>
      <c r="AG2527" s="5"/>
      <c r="AH2527" s="5"/>
      <c r="AI2527" s="5"/>
      <c r="AJ2527" s="5"/>
      <c r="AK2527" s="5"/>
      <c r="AL2527" s="5"/>
      <c r="AM2527" s="5"/>
      <c r="AN2527" s="5"/>
      <c r="AO2527" s="5"/>
      <c r="AP2527" s="5"/>
      <c r="AQ2527" s="5"/>
      <c r="AR2527" s="5"/>
      <c r="AS2527" s="5"/>
      <c r="AT2527" s="5"/>
      <c r="AU2527" s="5"/>
      <c r="AV2527" s="5"/>
      <c r="AW2527" s="5"/>
      <c r="AX2527" s="5"/>
      <c r="AY2527" s="5"/>
      <c r="AZ2527" s="5"/>
      <c r="BA2527" s="5"/>
      <c r="BB2527" s="5"/>
      <c r="BC2527" s="5"/>
      <c r="BD2527" s="5"/>
      <c r="BE2527" s="5"/>
      <c r="BF2527" s="5"/>
      <c r="BG2527" s="5"/>
      <c r="BH2527" s="5"/>
    </row>
    <row r="2528" spans="1:60" s="2" customFormat="1" ht="15" x14ac:dyDescent="0.25">
      <c r="A2528" t="s">
        <v>98</v>
      </c>
      <c r="B2528" t="s">
        <v>25</v>
      </c>
      <c r="C2528" t="s">
        <v>616</v>
      </c>
      <c r="D2528" t="s">
        <v>1892</v>
      </c>
      <c r="E2528" t="s">
        <v>116</v>
      </c>
      <c r="F2528" t="s">
        <v>1605</v>
      </c>
      <c r="G2528" t="s">
        <v>135</v>
      </c>
      <c r="H2528" t="s">
        <v>125</v>
      </c>
      <c r="I2528" t="s">
        <v>2216</v>
      </c>
      <c r="J2528" t="s">
        <v>124</v>
      </c>
      <c r="K2528" t="s">
        <v>754</v>
      </c>
      <c r="L2528">
        <v>0</v>
      </c>
      <c r="M2528">
        <v>5114</v>
      </c>
      <c r="N2528" t="s">
        <v>11</v>
      </c>
      <c r="O2528">
        <v>1</v>
      </c>
      <c r="P2528">
        <v>22000</v>
      </c>
      <c r="Q2528">
        <f t="shared" si="123"/>
        <v>22000</v>
      </c>
      <c r="R2528">
        <f t="shared" si="124"/>
        <v>24640.000000000004</v>
      </c>
      <c r="S2528"/>
      <c r="T2528" s="5"/>
      <c r="U2528" s="5"/>
      <c r="V2528" s="5"/>
      <c r="W2528" s="5"/>
      <c r="X2528" s="5"/>
      <c r="Y2528" s="5"/>
      <c r="Z2528" s="5"/>
      <c r="AA2528" s="5"/>
      <c r="AB2528" s="5"/>
      <c r="AC2528" s="5"/>
      <c r="AD2528" s="5"/>
      <c r="AE2528" s="5"/>
      <c r="AF2528" s="5"/>
      <c r="AG2528" s="5"/>
      <c r="AH2528" s="5"/>
      <c r="AI2528" s="5"/>
      <c r="AJ2528" s="5"/>
      <c r="AK2528" s="5"/>
      <c r="AL2528" s="5"/>
      <c r="AM2528" s="5"/>
      <c r="AN2528" s="5"/>
      <c r="AO2528" s="5"/>
      <c r="AP2528" s="5"/>
      <c r="AQ2528" s="5"/>
      <c r="AR2528" s="5"/>
      <c r="AS2528" s="5"/>
      <c r="AT2528" s="5"/>
      <c r="AU2528" s="5"/>
      <c r="AV2528" s="5"/>
      <c r="AW2528" s="5"/>
      <c r="AX2528" s="5"/>
      <c r="AY2528" s="5"/>
      <c r="AZ2528" s="5"/>
      <c r="BA2528" s="5"/>
      <c r="BB2528" s="5"/>
      <c r="BC2528" s="5"/>
      <c r="BD2528" s="5"/>
      <c r="BE2528" s="5"/>
      <c r="BF2528" s="5"/>
      <c r="BG2528" s="5"/>
      <c r="BH2528" s="5"/>
    </row>
    <row r="2529" spans="1:60" s="2" customFormat="1" ht="15" x14ac:dyDescent="0.25">
      <c r="A2529" t="s">
        <v>99</v>
      </c>
      <c r="B2529" t="s">
        <v>25</v>
      </c>
      <c r="C2529" t="s">
        <v>616</v>
      </c>
      <c r="D2529" t="s">
        <v>1893</v>
      </c>
      <c r="E2529" t="s">
        <v>116</v>
      </c>
      <c r="F2529" t="s">
        <v>1605</v>
      </c>
      <c r="G2529" t="s">
        <v>135</v>
      </c>
      <c r="H2529" t="s">
        <v>125</v>
      </c>
      <c r="I2529" t="s">
        <v>2216</v>
      </c>
      <c r="J2529" t="s">
        <v>124</v>
      </c>
      <c r="K2529" t="s">
        <v>754</v>
      </c>
      <c r="L2529">
        <v>0</v>
      </c>
      <c r="M2529">
        <v>5114</v>
      </c>
      <c r="N2529" t="s">
        <v>11</v>
      </c>
      <c r="O2529">
        <v>1</v>
      </c>
      <c r="P2529">
        <v>19100</v>
      </c>
      <c r="Q2529">
        <f t="shared" si="123"/>
        <v>19100</v>
      </c>
      <c r="R2529">
        <f t="shared" si="124"/>
        <v>21392.000000000004</v>
      </c>
      <c r="S2529"/>
      <c r="T2529" s="5"/>
      <c r="U2529" s="5"/>
      <c r="V2529" s="5"/>
      <c r="W2529" s="5"/>
      <c r="X2529" s="5"/>
      <c r="Y2529" s="5"/>
      <c r="Z2529" s="5"/>
      <c r="AA2529" s="5"/>
      <c r="AB2529" s="5"/>
      <c r="AC2529" s="5"/>
      <c r="AD2529" s="5"/>
      <c r="AE2529" s="5"/>
      <c r="AF2529" s="5"/>
      <c r="AG2529" s="5"/>
      <c r="AH2529" s="5"/>
      <c r="AI2529" s="5"/>
      <c r="AJ2529" s="5"/>
      <c r="AK2529" s="5"/>
      <c r="AL2529" s="5"/>
      <c r="AM2529" s="5"/>
      <c r="AN2529" s="5"/>
      <c r="AO2529" s="5"/>
      <c r="AP2529" s="5"/>
      <c r="AQ2529" s="5"/>
      <c r="AR2529" s="5"/>
      <c r="AS2529" s="5"/>
      <c r="AT2529" s="5"/>
      <c r="AU2529" s="5"/>
      <c r="AV2529" s="5"/>
      <c r="AW2529" s="5"/>
      <c r="AX2529" s="5"/>
      <c r="AY2529" s="5"/>
      <c r="AZ2529" s="5"/>
      <c r="BA2529" s="5"/>
      <c r="BB2529" s="5"/>
      <c r="BC2529" s="5"/>
      <c r="BD2529" s="5"/>
      <c r="BE2529" s="5"/>
      <c r="BF2529" s="5"/>
      <c r="BG2529" s="5"/>
      <c r="BH2529" s="5"/>
    </row>
    <row r="2530" spans="1:60" s="2" customFormat="1" ht="15" x14ac:dyDescent="0.25">
      <c r="A2530" t="s">
        <v>100</v>
      </c>
      <c r="B2530" t="s">
        <v>25</v>
      </c>
      <c r="C2530" t="s">
        <v>616</v>
      </c>
      <c r="D2530" t="s">
        <v>1894</v>
      </c>
      <c r="E2530" t="s">
        <v>116</v>
      </c>
      <c r="F2530" t="s">
        <v>1605</v>
      </c>
      <c r="G2530" t="s">
        <v>135</v>
      </c>
      <c r="H2530" t="s">
        <v>125</v>
      </c>
      <c r="I2530" t="s">
        <v>2216</v>
      </c>
      <c r="J2530" t="s">
        <v>124</v>
      </c>
      <c r="K2530" t="s">
        <v>754</v>
      </c>
      <c r="L2530">
        <v>0</v>
      </c>
      <c r="M2530">
        <v>5114</v>
      </c>
      <c r="N2530" t="s">
        <v>11</v>
      </c>
      <c r="O2530">
        <v>1</v>
      </c>
      <c r="P2530">
        <v>90160</v>
      </c>
      <c r="Q2530">
        <f t="shared" si="123"/>
        <v>90160</v>
      </c>
      <c r="R2530">
        <f t="shared" si="124"/>
        <v>100979.20000000001</v>
      </c>
      <c r="S2530"/>
      <c r="T2530" s="5"/>
      <c r="U2530" s="5"/>
      <c r="V2530" s="5"/>
      <c r="W2530" s="5"/>
      <c r="X2530" s="5"/>
      <c r="Y2530" s="5"/>
      <c r="Z2530" s="5"/>
      <c r="AA2530" s="5"/>
      <c r="AB2530" s="5"/>
      <c r="AC2530" s="5"/>
      <c r="AD2530" s="5"/>
      <c r="AE2530" s="5"/>
      <c r="AF2530" s="5"/>
      <c r="AG2530" s="5"/>
      <c r="AH2530" s="5"/>
      <c r="AI2530" s="5"/>
      <c r="AJ2530" s="5"/>
      <c r="AK2530" s="5"/>
      <c r="AL2530" s="5"/>
      <c r="AM2530" s="5"/>
      <c r="AN2530" s="5"/>
      <c r="AO2530" s="5"/>
      <c r="AP2530" s="5"/>
      <c r="AQ2530" s="5"/>
      <c r="AR2530" s="5"/>
      <c r="AS2530" s="5"/>
      <c r="AT2530" s="5"/>
      <c r="AU2530" s="5"/>
      <c r="AV2530" s="5"/>
      <c r="AW2530" s="5"/>
      <c r="AX2530" s="5"/>
      <c r="AY2530" s="5"/>
      <c r="AZ2530" s="5"/>
      <c r="BA2530" s="5"/>
      <c r="BB2530" s="5"/>
      <c r="BC2530" s="5"/>
      <c r="BD2530" s="5"/>
      <c r="BE2530" s="5"/>
      <c r="BF2530" s="5"/>
      <c r="BG2530" s="5"/>
      <c r="BH2530" s="5"/>
    </row>
    <row r="2531" spans="1:60" s="2" customFormat="1" ht="15" x14ac:dyDescent="0.25">
      <c r="A2531" t="s">
        <v>362</v>
      </c>
      <c r="B2531" t="s">
        <v>25</v>
      </c>
      <c r="C2531" t="s">
        <v>616</v>
      </c>
      <c r="D2531" t="s">
        <v>1895</v>
      </c>
      <c r="E2531" t="s">
        <v>116</v>
      </c>
      <c r="F2531" t="s">
        <v>1605</v>
      </c>
      <c r="G2531" t="s">
        <v>135</v>
      </c>
      <c r="H2531" t="s">
        <v>125</v>
      </c>
      <c r="I2531" t="s">
        <v>2216</v>
      </c>
      <c r="J2531" t="s">
        <v>124</v>
      </c>
      <c r="K2531" t="s">
        <v>754</v>
      </c>
      <c r="L2531">
        <v>0</v>
      </c>
      <c r="M2531">
        <v>5114</v>
      </c>
      <c r="N2531" t="s">
        <v>11</v>
      </c>
      <c r="O2531">
        <v>1</v>
      </c>
      <c r="P2531">
        <v>82920</v>
      </c>
      <c r="Q2531">
        <f t="shared" si="123"/>
        <v>82920</v>
      </c>
      <c r="R2531">
        <f t="shared" si="124"/>
        <v>92870.400000000009</v>
      </c>
      <c r="S2531"/>
      <c r="T2531" s="5"/>
      <c r="U2531" s="5"/>
      <c r="V2531" s="5"/>
      <c r="W2531" s="5"/>
      <c r="X2531" s="5"/>
      <c r="Y2531" s="5"/>
      <c r="Z2531" s="5"/>
      <c r="AA2531" s="5"/>
      <c r="AB2531" s="5"/>
      <c r="AC2531" s="5"/>
      <c r="AD2531" s="5"/>
      <c r="AE2531" s="5"/>
      <c r="AF2531" s="5"/>
      <c r="AG2531" s="5"/>
      <c r="AH2531" s="5"/>
      <c r="AI2531" s="5"/>
      <c r="AJ2531" s="5"/>
      <c r="AK2531" s="5"/>
      <c r="AL2531" s="5"/>
      <c r="AM2531" s="5"/>
      <c r="AN2531" s="5"/>
      <c r="AO2531" s="5"/>
      <c r="AP2531" s="5"/>
      <c r="AQ2531" s="5"/>
      <c r="AR2531" s="5"/>
      <c r="AS2531" s="5"/>
      <c r="AT2531" s="5"/>
      <c r="AU2531" s="5"/>
      <c r="AV2531" s="5"/>
      <c r="AW2531" s="5"/>
      <c r="AX2531" s="5"/>
      <c r="AY2531" s="5"/>
      <c r="AZ2531" s="5"/>
      <c r="BA2531" s="5"/>
      <c r="BB2531" s="5"/>
      <c r="BC2531" s="5"/>
      <c r="BD2531" s="5"/>
      <c r="BE2531" s="5"/>
      <c r="BF2531" s="5"/>
      <c r="BG2531" s="5"/>
      <c r="BH2531" s="5"/>
    </row>
    <row r="2532" spans="1:60" s="2" customFormat="1" ht="15" x14ac:dyDescent="0.25">
      <c r="A2532" t="s">
        <v>363</v>
      </c>
      <c r="B2532" t="s">
        <v>25</v>
      </c>
      <c r="C2532" t="s">
        <v>616</v>
      </c>
      <c r="D2532" t="s">
        <v>1896</v>
      </c>
      <c r="E2532" t="s">
        <v>116</v>
      </c>
      <c r="F2532" t="s">
        <v>1605</v>
      </c>
      <c r="G2532" t="s">
        <v>135</v>
      </c>
      <c r="H2532" t="s">
        <v>1488</v>
      </c>
      <c r="I2532" t="s">
        <v>2168</v>
      </c>
      <c r="J2532" t="s">
        <v>124</v>
      </c>
      <c r="K2532" t="s">
        <v>754</v>
      </c>
      <c r="L2532">
        <v>0</v>
      </c>
      <c r="M2532">
        <v>5114</v>
      </c>
      <c r="N2532" t="s">
        <v>11</v>
      </c>
      <c r="O2532">
        <v>1</v>
      </c>
      <c r="P2532">
        <v>78160</v>
      </c>
      <c r="Q2532">
        <f t="shared" si="123"/>
        <v>78160</v>
      </c>
      <c r="R2532">
        <f t="shared" si="124"/>
        <v>87539.200000000012</v>
      </c>
      <c r="S2532"/>
      <c r="T2532" s="5"/>
      <c r="U2532" s="5"/>
      <c r="V2532" s="5"/>
      <c r="W2532" s="5"/>
      <c r="X2532" s="5"/>
      <c r="Y2532" s="5"/>
      <c r="Z2532" s="5"/>
      <c r="AA2532" s="5"/>
      <c r="AB2532" s="5"/>
      <c r="AC2532" s="5"/>
      <c r="AD2532" s="5"/>
      <c r="AE2532" s="5"/>
      <c r="AF2532" s="5"/>
      <c r="AG2532" s="5"/>
      <c r="AH2532" s="5"/>
      <c r="AI2532" s="5"/>
      <c r="AJ2532" s="5"/>
      <c r="AK2532" s="5"/>
      <c r="AL2532" s="5"/>
      <c r="AM2532" s="5"/>
      <c r="AN2532" s="5"/>
      <c r="AO2532" s="5"/>
      <c r="AP2532" s="5"/>
      <c r="AQ2532" s="5"/>
      <c r="AR2532" s="5"/>
      <c r="AS2532" s="5"/>
      <c r="AT2532" s="5"/>
      <c r="AU2532" s="5"/>
      <c r="AV2532" s="5"/>
      <c r="AW2532" s="5"/>
      <c r="AX2532" s="5"/>
      <c r="AY2532" s="5"/>
      <c r="AZ2532" s="5"/>
      <c r="BA2532" s="5"/>
      <c r="BB2532" s="5"/>
      <c r="BC2532" s="5"/>
      <c r="BD2532" s="5"/>
      <c r="BE2532" s="5"/>
      <c r="BF2532" s="5"/>
      <c r="BG2532" s="5"/>
      <c r="BH2532" s="5"/>
    </row>
    <row r="2533" spans="1:60" s="2" customFormat="1" ht="15" x14ac:dyDescent="0.25">
      <c r="A2533" t="s">
        <v>101</v>
      </c>
      <c r="B2533" t="s">
        <v>25</v>
      </c>
      <c r="C2533" t="s">
        <v>616</v>
      </c>
      <c r="D2533" t="s">
        <v>1897</v>
      </c>
      <c r="E2533" t="s">
        <v>116</v>
      </c>
      <c r="F2533" t="s">
        <v>1605</v>
      </c>
      <c r="G2533" t="s">
        <v>135</v>
      </c>
      <c r="H2533" t="s">
        <v>1488</v>
      </c>
      <c r="I2533" t="s">
        <v>2168</v>
      </c>
      <c r="J2533" t="s">
        <v>124</v>
      </c>
      <c r="K2533" t="s">
        <v>754</v>
      </c>
      <c r="L2533">
        <v>0</v>
      </c>
      <c r="M2533">
        <v>5114</v>
      </c>
      <c r="N2533" t="s">
        <v>11</v>
      </c>
      <c r="O2533">
        <v>1</v>
      </c>
      <c r="P2533">
        <v>19750</v>
      </c>
      <c r="Q2533">
        <f t="shared" si="123"/>
        <v>19750</v>
      </c>
      <c r="R2533">
        <f t="shared" si="124"/>
        <v>22120.000000000004</v>
      </c>
      <c r="S2533"/>
      <c r="T2533" s="5"/>
      <c r="U2533" s="5"/>
      <c r="V2533" s="5"/>
      <c r="W2533" s="5"/>
      <c r="X2533" s="5"/>
      <c r="Y2533" s="5"/>
      <c r="Z2533" s="5"/>
      <c r="AA2533" s="5"/>
      <c r="AB2533" s="5"/>
      <c r="AC2533" s="5"/>
      <c r="AD2533" s="5"/>
      <c r="AE2533" s="5"/>
      <c r="AF2533" s="5"/>
      <c r="AG2533" s="5"/>
      <c r="AH2533" s="5"/>
      <c r="AI2533" s="5"/>
      <c r="AJ2533" s="5"/>
      <c r="AK2533" s="5"/>
      <c r="AL2533" s="5"/>
      <c r="AM2533" s="5"/>
      <c r="AN2533" s="5"/>
      <c r="AO2533" s="5"/>
      <c r="AP2533" s="5"/>
      <c r="AQ2533" s="5"/>
      <c r="AR2533" s="5"/>
      <c r="AS2533" s="5"/>
      <c r="AT2533" s="5"/>
      <c r="AU2533" s="5"/>
      <c r="AV2533" s="5"/>
      <c r="AW2533" s="5"/>
      <c r="AX2533" s="5"/>
      <c r="AY2533" s="5"/>
      <c r="AZ2533" s="5"/>
      <c r="BA2533" s="5"/>
      <c r="BB2533" s="5"/>
      <c r="BC2533" s="5"/>
      <c r="BD2533" s="5"/>
      <c r="BE2533" s="5"/>
      <c r="BF2533" s="5"/>
      <c r="BG2533" s="5"/>
      <c r="BH2533" s="5"/>
    </row>
    <row r="2534" spans="1:60" s="2" customFormat="1" ht="15" x14ac:dyDescent="0.25">
      <c r="A2534" t="s">
        <v>102</v>
      </c>
      <c r="B2534" t="s">
        <v>25</v>
      </c>
      <c r="C2534" t="s">
        <v>616</v>
      </c>
      <c r="D2534" t="s">
        <v>1898</v>
      </c>
      <c r="E2534" t="s">
        <v>116</v>
      </c>
      <c r="F2534" t="s">
        <v>1605</v>
      </c>
      <c r="G2534" t="s">
        <v>135</v>
      </c>
      <c r="H2534" t="s">
        <v>1488</v>
      </c>
      <c r="I2534" t="s">
        <v>2168</v>
      </c>
      <c r="J2534" t="s">
        <v>124</v>
      </c>
      <c r="K2534" t="s">
        <v>754</v>
      </c>
      <c r="L2534">
        <v>0</v>
      </c>
      <c r="M2534">
        <v>5114</v>
      </c>
      <c r="N2534" t="s">
        <v>11</v>
      </c>
      <c r="O2534">
        <v>1</v>
      </c>
      <c r="P2534">
        <v>5680</v>
      </c>
      <c r="Q2534">
        <f t="shared" si="123"/>
        <v>5680</v>
      </c>
      <c r="R2534">
        <f t="shared" si="124"/>
        <v>6361.6</v>
      </c>
      <c r="S2534"/>
      <c r="T2534" s="5"/>
      <c r="U2534" s="5"/>
      <c r="V2534" s="5"/>
      <c r="W2534" s="5"/>
      <c r="X2534" s="5"/>
      <c r="Y2534" s="5"/>
      <c r="Z2534" s="5"/>
      <c r="AA2534" s="5"/>
      <c r="AB2534" s="5"/>
      <c r="AC2534" s="5"/>
      <c r="AD2534" s="5"/>
      <c r="AE2534" s="5"/>
      <c r="AF2534" s="5"/>
      <c r="AG2534" s="5"/>
      <c r="AH2534" s="5"/>
      <c r="AI2534" s="5"/>
      <c r="AJ2534" s="5"/>
      <c r="AK2534" s="5"/>
      <c r="AL2534" s="5"/>
      <c r="AM2534" s="5"/>
      <c r="AN2534" s="5"/>
      <c r="AO2534" s="5"/>
      <c r="AP2534" s="5"/>
      <c r="AQ2534" s="5"/>
      <c r="AR2534" s="5"/>
      <c r="AS2534" s="5"/>
      <c r="AT2534" s="5"/>
      <c r="AU2534" s="5"/>
      <c r="AV2534" s="5"/>
      <c r="AW2534" s="5"/>
      <c r="AX2534" s="5"/>
      <c r="AY2534" s="5"/>
      <c r="AZ2534" s="5"/>
      <c r="BA2534" s="5"/>
      <c r="BB2534" s="5"/>
      <c r="BC2534" s="5"/>
      <c r="BD2534" s="5"/>
      <c r="BE2534" s="5"/>
      <c r="BF2534" s="5"/>
      <c r="BG2534" s="5"/>
      <c r="BH2534" s="5"/>
    </row>
    <row r="2535" spans="1:60" s="2" customFormat="1" ht="15" x14ac:dyDescent="0.25">
      <c r="A2535" t="s">
        <v>103</v>
      </c>
      <c r="B2535" t="s">
        <v>25</v>
      </c>
      <c r="C2535" t="s">
        <v>616</v>
      </c>
      <c r="D2535" t="s">
        <v>1899</v>
      </c>
      <c r="E2535" t="s">
        <v>116</v>
      </c>
      <c r="F2535" t="s">
        <v>1605</v>
      </c>
      <c r="G2535" t="s">
        <v>135</v>
      </c>
      <c r="H2535" t="s">
        <v>1488</v>
      </c>
      <c r="I2535" t="s">
        <v>2168</v>
      </c>
      <c r="J2535" t="s">
        <v>124</v>
      </c>
      <c r="K2535" t="s">
        <v>754</v>
      </c>
      <c r="L2535">
        <v>0</v>
      </c>
      <c r="M2535">
        <v>5114</v>
      </c>
      <c r="N2535" t="s">
        <v>11</v>
      </c>
      <c r="O2535">
        <v>1</v>
      </c>
      <c r="P2535">
        <v>11360</v>
      </c>
      <c r="Q2535">
        <f t="shared" si="123"/>
        <v>11360</v>
      </c>
      <c r="R2535">
        <f t="shared" si="124"/>
        <v>12723.2</v>
      </c>
      <c r="S2535"/>
      <c r="T2535" s="5"/>
      <c r="U2535" s="5"/>
      <c r="V2535" s="5"/>
      <c r="W2535" s="5"/>
      <c r="X2535" s="5"/>
      <c r="Y2535" s="5"/>
      <c r="Z2535" s="5"/>
      <c r="AA2535" s="5"/>
      <c r="AB2535" s="5"/>
      <c r="AC2535" s="5"/>
      <c r="AD2535" s="5"/>
      <c r="AE2535" s="5"/>
      <c r="AF2535" s="5"/>
      <c r="AG2535" s="5"/>
      <c r="AH2535" s="5"/>
      <c r="AI2535" s="5"/>
      <c r="AJ2535" s="5"/>
      <c r="AK2535" s="5"/>
      <c r="AL2535" s="5"/>
      <c r="AM2535" s="5"/>
      <c r="AN2535" s="5"/>
      <c r="AO2535" s="5"/>
      <c r="AP2535" s="5"/>
      <c r="AQ2535" s="5"/>
      <c r="AR2535" s="5"/>
      <c r="AS2535" s="5"/>
      <c r="AT2535" s="5"/>
      <c r="AU2535" s="5"/>
      <c r="AV2535" s="5"/>
      <c r="AW2535" s="5"/>
      <c r="AX2535" s="5"/>
      <c r="AY2535" s="5"/>
      <c r="AZ2535" s="5"/>
      <c r="BA2535" s="5"/>
      <c r="BB2535" s="5"/>
      <c r="BC2535" s="5"/>
      <c r="BD2535" s="5"/>
      <c r="BE2535" s="5"/>
      <c r="BF2535" s="5"/>
      <c r="BG2535" s="5"/>
      <c r="BH2535" s="5"/>
    </row>
    <row r="2536" spans="1:60" s="2" customFormat="1" ht="15" x14ac:dyDescent="0.25">
      <c r="A2536" t="s">
        <v>104</v>
      </c>
      <c r="B2536" t="s">
        <v>25</v>
      </c>
      <c r="C2536" t="s">
        <v>616</v>
      </c>
      <c r="D2536" t="s">
        <v>1900</v>
      </c>
      <c r="E2536" t="s">
        <v>116</v>
      </c>
      <c r="F2536" t="s">
        <v>1605</v>
      </c>
      <c r="G2536" t="s">
        <v>135</v>
      </c>
      <c r="H2536" t="s">
        <v>1488</v>
      </c>
      <c r="I2536" t="s">
        <v>2168</v>
      </c>
      <c r="J2536" t="s">
        <v>124</v>
      </c>
      <c r="K2536" t="s">
        <v>754</v>
      </c>
      <c r="L2536">
        <v>0</v>
      </c>
      <c r="M2536">
        <v>5114</v>
      </c>
      <c r="N2536" t="s">
        <v>11</v>
      </c>
      <c r="O2536">
        <v>1</v>
      </c>
      <c r="P2536">
        <v>15200</v>
      </c>
      <c r="Q2536">
        <f t="shared" si="123"/>
        <v>15200</v>
      </c>
      <c r="R2536">
        <f t="shared" si="124"/>
        <v>17024</v>
      </c>
      <c r="S2536"/>
      <c r="T2536" s="5"/>
      <c r="U2536" s="5"/>
      <c r="V2536" s="5"/>
      <c r="W2536" s="5"/>
      <c r="X2536" s="5"/>
      <c r="Y2536" s="5"/>
      <c r="Z2536" s="5"/>
      <c r="AA2536" s="5"/>
      <c r="AB2536" s="5"/>
      <c r="AC2536" s="5"/>
      <c r="AD2536" s="5"/>
      <c r="AE2536" s="5"/>
      <c r="AF2536" s="5"/>
      <c r="AG2536" s="5"/>
      <c r="AH2536" s="5"/>
      <c r="AI2536" s="5"/>
      <c r="AJ2536" s="5"/>
      <c r="AK2536" s="5"/>
      <c r="AL2536" s="5"/>
      <c r="AM2536" s="5"/>
      <c r="AN2536" s="5"/>
      <c r="AO2536" s="5"/>
      <c r="AP2536" s="5"/>
      <c r="AQ2536" s="5"/>
      <c r="AR2536" s="5"/>
      <c r="AS2536" s="5"/>
      <c r="AT2536" s="5"/>
      <c r="AU2536" s="5"/>
      <c r="AV2536" s="5"/>
      <c r="AW2536" s="5"/>
      <c r="AX2536" s="5"/>
      <c r="AY2536" s="5"/>
      <c r="AZ2536" s="5"/>
      <c r="BA2536" s="5"/>
      <c r="BB2536" s="5"/>
      <c r="BC2536" s="5"/>
      <c r="BD2536" s="5"/>
      <c r="BE2536" s="5"/>
      <c r="BF2536" s="5"/>
      <c r="BG2536" s="5"/>
      <c r="BH2536" s="5"/>
    </row>
    <row r="2537" spans="1:60" s="2" customFormat="1" ht="15" x14ac:dyDescent="0.25">
      <c r="A2537" t="s">
        <v>105</v>
      </c>
      <c r="B2537" t="s">
        <v>25</v>
      </c>
      <c r="C2537" t="s">
        <v>616</v>
      </c>
      <c r="D2537" t="s">
        <v>1901</v>
      </c>
      <c r="E2537" t="s">
        <v>116</v>
      </c>
      <c r="F2537" t="s">
        <v>1605</v>
      </c>
      <c r="G2537" t="s">
        <v>135</v>
      </c>
      <c r="H2537" t="s">
        <v>1488</v>
      </c>
      <c r="I2537" t="s">
        <v>2168</v>
      </c>
      <c r="J2537" t="s">
        <v>124</v>
      </c>
      <c r="K2537" t="s">
        <v>754</v>
      </c>
      <c r="L2537">
        <v>0</v>
      </c>
      <c r="M2537">
        <v>5114</v>
      </c>
      <c r="N2537" t="s">
        <v>11</v>
      </c>
      <c r="O2537">
        <v>1</v>
      </c>
      <c r="P2537">
        <v>54560</v>
      </c>
      <c r="Q2537">
        <f t="shared" si="123"/>
        <v>54560</v>
      </c>
      <c r="R2537">
        <f t="shared" si="124"/>
        <v>61107.200000000004</v>
      </c>
      <c r="S2537"/>
      <c r="T2537" s="5"/>
      <c r="U2537" s="5"/>
      <c r="V2537" s="5"/>
      <c r="W2537" s="5"/>
      <c r="X2537" s="5"/>
      <c r="Y2537" s="5"/>
      <c r="Z2537" s="5"/>
      <c r="AA2537" s="5"/>
      <c r="AB2537" s="5"/>
      <c r="AC2537" s="5"/>
      <c r="AD2537" s="5"/>
      <c r="AE2537" s="5"/>
      <c r="AF2537" s="5"/>
      <c r="AG2537" s="5"/>
      <c r="AH2537" s="5"/>
      <c r="AI2537" s="5"/>
      <c r="AJ2537" s="5"/>
      <c r="AK2537" s="5"/>
      <c r="AL2537" s="5"/>
      <c r="AM2537" s="5"/>
      <c r="AN2537" s="5"/>
      <c r="AO2537" s="5"/>
      <c r="AP2537" s="5"/>
      <c r="AQ2537" s="5"/>
      <c r="AR2537" s="5"/>
      <c r="AS2537" s="5"/>
      <c r="AT2537" s="5"/>
      <c r="AU2537" s="5"/>
      <c r="AV2537" s="5"/>
      <c r="AW2537" s="5"/>
      <c r="AX2537" s="5"/>
      <c r="AY2537" s="5"/>
      <c r="AZ2537" s="5"/>
      <c r="BA2537" s="5"/>
      <c r="BB2537" s="5"/>
      <c r="BC2537" s="5"/>
      <c r="BD2537" s="5"/>
      <c r="BE2537" s="5"/>
      <c r="BF2537" s="5"/>
      <c r="BG2537" s="5"/>
      <c r="BH2537" s="5"/>
    </row>
    <row r="2538" spans="1:60" s="2" customFormat="1" ht="15" x14ac:dyDescent="0.25">
      <c r="A2538" t="s">
        <v>106</v>
      </c>
      <c r="B2538" t="s">
        <v>25</v>
      </c>
      <c r="C2538" t="s">
        <v>616</v>
      </c>
      <c r="D2538" t="s">
        <v>1902</v>
      </c>
      <c r="E2538" t="s">
        <v>116</v>
      </c>
      <c r="F2538" t="s">
        <v>1605</v>
      </c>
      <c r="G2538" t="s">
        <v>135</v>
      </c>
      <c r="H2538" t="s">
        <v>1488</v>
      </c>
      <c r="I2538" t="s">
        <v>2168</v>
      </c>
      <c r="J2538" t="s">
        <v>124</v>
      </c>
      <c r="K2538" t="s">
        <v>754</v>
      </c>
      <c r="L2538">
        <v>0</v>
      </c>
      <c r="M2538">
        <v>5114</v>
      </c>
      <c r="N2538" t="s">
        <v>11</v>
      </c>
      <c r="O2538">
        <v>1</v>
      </c>
      <c r="P2538">
        <v>35200</v>
      </c>
      <c r="Q2538">
        <f t="shared" si="123"/>
        <v>35200</v>
      </c>
      <c r="R2538">
        <f t="shared" si="124"/>
        <v>39424.000000000007</v>
      </c>
      <c r="S2538"/>
      <c r="T2538" s="5"/>
      <c r="U2538" s="5"/>
      <c r="V2538" s="5"/>
      <c r="W2538" s="5"/>
      <c r="X2538" s="5"/>
      <c r="Y2538" s="5"/>
      <c r="Z2538" s="5"/>
      <c r="AA2538" s="5"/>
      <c r="AB2538" s="5"/>
      <c r="AC2538" s="5"/>
      <c r="AD2538" s="5"/>
      <c r="AE2538" s="5"/>
      <c r="AF2538" s="5"/>
      <c r="AG2538" s="5"/>
      <c r="AH2538" s="5"/>
      <c r="AI2538" s="5"/>
      <c r="AJ2538" s="5"/>
      <c r="AK2538" s="5"/>
      <c r="AL2538" s="5"/>
      <c r="AM2538" s="5"/>
      <c r="AN2538" s="5"/>
      <c r="AO2538" s="5"/>
      <c r="AP2538" s="5"/>
      <c r="AQ2538" s="5"/>
      <c r="AR2538" s="5"/>
      <c r="AS2538" s="5"/>
      <c r="AT2538" s="5"/>
      <c r="AU2538" s="5"/>
      <c r="AV2538" s="5"/>
      <c r="AW2538" s="5"/>
      <c r="AX2538" s="5"/>
      <c r="AY2538" s="5"/>
      <c r="AZ2538" s="5"/>
      <c r="BA2538" s="5"/>
      <c r="BB2538" s="5"/>
      <c r="BC2538" s="5"/>
      <c r="BD2538" s="5"/>
      <c r="BE2538" s="5"/>
      <c r="BF2538" s="5"/>
      <c r="BG2538" s="5"/>
      <c r="BH2538" s="5"/>
    </row>
    <row r="2539" spans="1:60" s="2" customFormat="1" ht="15" x14ac:dyDescent="0.25">
      <c r="A2539" t="s">
        <v>107</v>
      </c>
      <c r="B2539" t="s">
        <v>25</v>
      </c>
      <c r="C2539" t="s">
        <v>616</v>
      </c>
      <c r="D2539" t="s">
        <v>1903</v>
      </c>
      <c r="E2539" t="s">
        <v>116</v>
      </c>
      <c r="F2539" t="s">
        <v>1605</v>
      </c>
      <c r="G2539" t="s">
        <v>135</v>
      </c>
      <c r="H2539" t="s">
        <v>1488</v>
      </c>
      <c r="I2539" t="s">
        <v>2168</v>
      </c>
      <c r="J2539" t="s">
        <v>124</v>
      </c>
      <c r="K2539" t="s">
        <v>754</v>
      </c>
      <c r="L2539">
        <v>0</v>
      </c>
      <c r="M2539">
        <v>5114</v>
      </c>
      <c r="N2539" t="s">
        <v>11</v>
      </c>
      <c r="O2539">
        <v>1</v>
      </c>
      <c r="P2539">
        <v>19100</v>
      </c>
      <c r="Q2539">
        <f t="shared" si="123"/>
        <v>19100</v>
      </c>
      <c r="R2539">
        <f t="shared" si="124"/>
        <v>21392.000000000004</v>
      </c>
      <c r="S2539"/>
      <c r="T2539" s="5"/>
      <c r="U2539" s="5"/>
      <c r="V2539" s="5"/>
      <c r="W2539" s="5"/>
      <c r="X2539" s="5"/>
      <c r="Y2539" s="5"/>
      <c r="Z2539" s="5"/>
      <c r="AA2539" s="5"/>
      <c r="AB2539" s="5"/>
      <c r="AC2539" s="5"/>
      <c r="AD2539" s="5"/>
      <c r="AE2539" s="5"/>
      <c r="AF2539" s="5"/>
      <c r="AG2539" s="5"/>
      <c r="AH2539" s="5"/>
      <c r="AI2539" s="5"/>
      <c r="AJ2539" s="5"/>
      <c r="AK2539" s="5"/>
      <c r="AL2539" s="5"/>
      <c r="AM2539" s="5"/>
      <c r="AN2539" s="5"/>
      <c r="AO2539" s="5"/>
      <c r="AP2539" s="5"/>
      <c r="AQ2539" s="5"/>
      <c r="AR2539" s="5"/>
      <c r="AS2539" s="5"/>
      <c r="AT2539" s="5"/>
      <c r="AU2539" s="5"/>
      <c r="AV2539" s="5"/>
      <c r="AW2539" s="5"/>
      <c r="AX2539" s="5"/>
      <c r="AY2539" s="5"/>
      <c r="AZ2539" s="5"/>
      <c r="BA2539" s="5"/>
      <c r="BB2539" s="5"/>
      <c r="BC2539" s="5"/>
      <c r="BD2539" s="5"/>
      <c r="BE2539" s="5"/>
      <c r="BF2539" s="5"/>
      <c r="BG2539" s="5"/>
      <c r="BH2539" s="5"/>
    </row>
    <row r="2540" spans="1:60" s="2" customFormat="1" ht="15" x14ac:dyDescent="0.25">
      <c r="A2540" t="s">
        <v>108</v>
      </c>
      <c r="B2540" t="s">
        <v>25</v>
      </c>
      <c r="C2540" t="s">
        <v>616</v>
      </c>
      <c r="D2540" t="s">
        <v>1904</v>
      </c>
      <c r="E2540" t="s">
        <v>116</v>
      </c>
      <c r="F2540" t="s">
        <v>1605</v>
      </c>
      <c r="G2540" t="s">
        <v>135</v>
      </c>
      <c r="H2540" t="s">
        <v>1488</v>
      </c>
      <c r="I2540" t="s">
        <v>2168</v>
      </c>
      <c r="J2540" t="s">
        <v>124</v>
      </c>
      <c r="K2540" t="s">
        <v>754</v>
      </c>
      <c r="L2540">
        <v>0</v>
      </c>
      <c r="M2540">
        <v>5114</v>
      </c>
      <c r="N2540" t="s">
        <v>11</v>
      </c>
      <c r="O2540">
        <v>1</v>
      </c>
      <c r="P2540">
        <v>24230</v>
      </c>
      <c r="Q2540">
        <f t="shared" si="123"/>
        <v>24230</v>
      </c>
      <c r="R2540">
        <f t="shared" si="124"/>
        <v>27137.600000000002</v>
      </c>
      <c r="S2540"/>
      <c r="T2540" s="5"/>
      <c r="U2540" s="5"/>
      <c r="V2540" s="5"/>
      <c r="W2540" s="5"/>
      <c r="X2540" s="5"/>
      <c r="Y2540" s="5"/>
      <c r="Z2540" s="5"/>
      <c r="AA2540" s="5"/>
      <c r="AB2540" s="5"/>
      <c r="AC2540" s="5"/>
      <c r="AD2540" s="5"/>
      <c r="AE2540" s="5"/>
      <c r="AF2540" s="5"/>
      <c r="AG2540" s="5"/>
      <c r="AH2540" s="5"/>
      <c r="AI2540" s="5"/>
      <c r="AJ2540" s="5"/>
      <c r="AK2540" s="5"/>
      <c r="AL2540" s="5"/>
      <c r="AM2540" s="5"/>
      <c r="AN2540" s="5"/>
      <c r="AO2540" s="5"/>
      <c r="AP2540" s="5"/>
      <c r="AQ2540" s="5"/>
      <c r="AR2540" s="5"/>
      <c r="AS2540" s="5"/>
      <c r="AT2540" s="5"/>
      <c r="AU2540" s="5"/>
      <c r="AV2540" s="5"/>
      <c r="AW2540" s="5"/>
      <c r="AX2540" s="5"/>
      <c r="AY2540" s="5"/>
      <c r="AZ2540" s="5"/>
      <c r="BA2540" s="5"/>
      <c r="BB2540" s="5"/>
      <c r="BC2540" s="5"/>
      <c r="BD2540" s="5"/>
      <c r="BE2540" s="5"/>
      <c r="BF2540" s="5"/>
      <c r="BG2540" s="5"/>
      <c r="BH2540" s="5"/>
    </row>
    <row r="2541" spans="1:60" s="2" customFormat="1" ht="15" x14ac:dyDescent="0.25">
      <c r="A2541" t="s">
        <v>109</v>
      </c>
      <c r="B2541" t="s">
        <v>25</v>
      </c>
      <c r="C2541" t="s">
        <v>616</v>
      </c>
      <c r="D2541" t="s">
        <v>1905</v>
      </c>
      <c r="E2541" t="s">
        <v>116</v>
      </c>
      <c r="F2541" t="s">
        <v>1605</v>
      </c>
      <c r="G2541" t="s">
        <v>135</v>
      </c>
      <c r="H2541" t="s">
        <v>130</v>
      </c>
      <c r="I2541" t="s">
        <v>2809</v>
      </c>
      <c r="J2541" t="s">
        <v>124</v>
      </c>
      <c r="K2541" t="s">
        <v>754</v>
      </c>
      <c r="L2541">
        <v>0</v>
      </c>
      <c r="M2541">
        <v>5114</v>
      </c>
      <c r="N2541" t="s">
        <v>11</v>
      </c>
      <c r="O2541">
        <v>1</v>
      </c>
      <c r="P2541">
        <v>5258</v>
      </c>
      <c r="Q2541">
        <f t="shared" si="123"/>
        <v>5258</v>
      </c>
      <c r="R2541">
        <f t="shared" si="124"/>
        <v>5888.9600000000009</v>
      </c>
      <c r="S2541"/>
      <c r="T2541" s="5"/>
      <c r="U2541" s="5"/>
      <c r="V2541" s="5"/>
      <c r="W2541" s="5"/>
      <c r="X2541" s="5"/>
      <c r="Y2541" s="5"/>
      <c r="Z2541" s="5"/>
      <c r="AA2541" s="5"/>
      <c r="AB2541" s="5"/>
      <c r="AC2541" s="5"/>
      <c r="AD2541" s="5"/>
      <c r="AE2541" s="5"/>
      <c r="AF2541" s="5"/>
      <c r="AG2541" s="5"/>
      <c r="AH2541" s="5"/>
      <c r="AI2541" s="5"/>
      <c r="AJ2541" s="5"/>
      <c r="AK2541" s="5"/>
      <c r="AL2541" s="5"/>
      <c r="AM2541" s="5"/>
      <c r="AN2541" s="5"/>
      <c r="AO2541" s="5"/>
      <c r="AP2541" s="5"/>
      <c r="AQ2541" s="5"/>
      <c r="AR2541" s="5"/>
      <c r="AS2541" s="5"/>
      <c r="AT2541" s="5"/>
      <c r="AU2541" s="5"/>
      <c r="AV2541" s="5"/>
      <c r="AW2541" s="5"/>
      <c r="AX2541" s="5"/>
      <c r="AY2541" s="5"/>
      <c r="AZ2541" s="5"/>
      <c r="BA2541" s="5"/>
      <c r="BB2541" s="5"/>
      <c r="BC2541" s="5"/>
      <c r="BD2541" s="5"/>
      <c r="BE2541" s="5"/>
      <c r="BF2541" s="5"/>
      <c r="BG2541" s="5"/>
      <c r="BH2541" s="5"/>
    </row>
    <row r="2542" spans="1:60" s="2" customFormat="1" ht="15" x14ac:dyDescent="0.25">
      <c r="A2542" t="s">
        <v>110</v>
      </c>
      <c r="B2542" t="s">
        <v>25</v>
      </c>
      <c r="C2542" t="s">
        <v>616</v>
      </c>
      <c r="D2542" t="s">
        <v>1906</v>
      </c>
      <c r="E2542" t="s">
        <v>116</v>
      </c>
      <c r="F2542" t="s">
        <v>1605</v>
      </c>
      <c r="G2542" t="s">
        <v>135</v>
      </c>
      <c r="H2542" t="s">
        <v>130</v>
      </c>
      <c r="I2542" t="s">
        <v>2809</v>
      </c>
      <c r="J2542" t="s">
        <v>124</v>
      </c>
      <c r="K2542" t="s">
        <v>754</v>
      </c>
      <c r="L2542">
        <v>0</v>
      </c>
      <c r="M2542">
        <v>5114</v>
      </c>
      <c r="N2542" t="s">
        <v>11</v>
      </c>
      <c r="O2542">
        <v>1</v>
      </c>
      <c r="P2542">
        <v>2629</v>
      </c>
      <c r="Q2542">
        <f t="shared" si="123"/>
        <v>2629</v>
      </c>
      <c r="R2542">
        <f t="shared" si="124"/>
        <v>2944.4800000000005</v>
      </c>
      <c r="S2542"/>
      <c r="T2542" s="5"/>
      <c r="U2542" s="5"/>
      <c r="V2542" s="5"/>
      <c r="W2542" s="5"/>
      <c r="X2542" s="5"/>
      <c r="Y2542" s="5"/>
      <c r="Z2542" s="5"/>
      <c r="AA2542" s="5"/>
      <c r="AB2542" s="5"/>
      <c r="AC2542" s="5"/>
      <c r="AD2542" s="5"/>
      <c r="AE2542" s="5"/>
      <c r="AF2542" s="5"/>
      <c r="AG2542" s="5"/>
      <c r="AH2542" s="5"/>
      <c r="AI2542" s="5"/>
      <c r="AJ2542" s="5"/>
      <c r="AK2542" s="5"/>
      <c r="AL2542" s="5"/>
      <c r="AM2542" s="5"/>
      <c r="AN2542" s="5"/>
      <c r="AO2542" s="5"/>
      <c r="AP2542" s="5"/>
      <c r="AQ2542" s="5"/>
      <c r="AR2542" s="5"/>
      <c r="AS2542" s="5"/>
      <c r="AT2542" s="5"/>
      <c r="AU2542" s="5"/>
      <c r="AV2542" s="5"/>
      <c r="AW2542" s="5"/>
      <c r="AX2542" s="5"/>
      <c r="AY2542" s="5"/>
      <c r="AZ2542" s="5"/>
      <c r="BA2542" s="5"/>
      <c r="BB2542" s="5"/>
      <c r="BC2542" s="5"/>
      <c r="BD2542" s="5"/>
      <c r="BE2542" s="5"/>
      <c r="BF2542" s="5"/>
      <c r="BG2542" s="5"/>
      <c r="BH2542" s="5"/>
    </row>
    <row r="2543" spans="1:60" s="2" customFormat="1" ht="15" x14ac:dyDescent="0.25">
      <c r="A2543" t="s">
        <v>111</v>
      </c>
      <c r="B2543" t="s">
        <v>25</v>
      </c>
      <c r="C2543" t="s">
        <v>616</v>
      </c>
      <c r="D2543" t="s">
        <v>1907</v>
      </c>
      <c r="E2543" t="s">
        <v>116</v>
      </c>
      <c r="F2543" t="s">
        <v>1605</v>
      </c>
      <c r="G2543" t="s">
        <v>135</v>
      </c>
      <c r="H2543" t="s">
        <v>130</v>
      </c>
      <c r="I2543" t="s">
        <v>2809</v>
      </c>
      <c r="J2543" t="s">
        <v>124</v>
      </c>
      <c r="K2543" t="s">
        <v>754</v>
      </c>
      <c r="L2543">
        <v>0</v>
      </c>
      <c r="M2543">
        <v>5114</v>
      </c>
      <c r="N2543" t="s">
        <v>11</v>
      </c>
      <c r="O2543">
        <v>1</v>
      </c>
      <c r="P2543">
        <v>27200</v>
      </c>
      <c r="Q2543">
        <f t="shared" si="123"/>
        <v>27200</v>
      </c>
      <c r="R2543">
        <f t="shared" si="124"/>
        <v>30464.000000000004</v>
      </c>
      <c r="S2543"/>
      <c r="T2543" s="5"/>
      <c r="U2543" s="5"/>
      <c r="V2543" s="5"/>
      <c r="W2543" s="5"/>
      <c r="X2543" s="5"/>
      <c r="Y2543" s="5"/>
      <c r="Z2543" s="5"/>
      <c r="AA2543" s="5"/>
      <c r="AB2543" s="5"/>
      <c r="AC2543" s="5"/>
      <c r="AD2543" s="5"/>
      <c r="AE2543" s="5"/>
      <c r="AF2543" s="5"/>
      <c r="AG2543" s="5"/>
      <c r="AH2543" s="5"/>
      <c r="AI2543" s="5"/>
      <c r="AJ2543" s="5"/>
      <c r="AK2543" s="5"/>
      <c r="AL2543" s="5"/>
      <c r="AM2543" s="5"/>
      <c r="AN2543" s="5"/>
      <c r="AO2543" s="5"/>
      <c r="AP2543" s="5"/>
      <c r="AQ2543" s="5"/>
      <c r="AR2543" s="5"/>
      <c r="AS2543" s="5"/>
      <c r="AT2543" s="5"/>
      <c r="AU2543" s="5"/>
      <c r="AV2543" s="5"/>
      <c r="AW2543" s="5"/>
      <c r="AX2543" s="5"/>
      <c r="AY2543" s="5"/>
      <c r="AZ2543" s="5"/>
      <c r="BA2543" s="5"/>
      <c r="BB2543" s="5"/>
      <c r="BC2543" s="5"/>
      <c r="BD2543" s="5"/>
      <c r="BE2543" s="5"/>
      <c r="BF2543" s="5"/>
      <c r="BG2543" s="5"/>
      <c r="BH2543" s="5"/>
    </row>
    <row r="2544" spans="1:60" s="2" customFormat="1" ht="15" x14ac:dyDescent="0.25">
      <c r="A2544" t="s">
        <v>112</v>
      </c>
      <c r="B2544" t="s">
        <v>25</v>
      </c>
      <c r="C2544" t="s">
        <v>616</v>
      </c>
      <c r="D2544" t="s">
        <v>1908</v>
      </c>
      <c r="E2544" t="s">
        <v>116</v>
      </c>
      <c r="F2544" t="s">
        <v>1605</v>
      </c>
      <c r="G2544" t="s">
        <v>135</v>
      </c>
      <c r="H2544" t="s">
        <v>130</v>
      </c>
      <c r="I2544" t="s">
        <v>2809</v>
      </c>
      <c r="J2544" t="s">
        <v>124</v>
      </c>
      <c r="K2544" t="s">
        <v>754</v>
      </c>
      <c r="L2544">
        <v>0</v>
      </c>
      <c r="M2544">
        <v>5114</v>
      </c>
      <c r="N2544" t="s">
        <v>11</v>
      </c>
      <c r="O2544">
        <v>1</v>
      </c>
      <c r="P2544">
        <v>15337</v>
      </c>
      <c r="Q2544">
        <f t="shared" si="123"/>
        <v>15337</v>
      </c>
      <c r="R2544">
        <f t="shared" si="124"/>
        <v>17177.440000000002</v>
      </c>
      <c r="S2544"/>
      <c r="T2544" s="5"/>
      <c r="U2544" s="5"/>
      <c r="V2544" s="5"/>
      <c r="W2544" s="5"/>
      <c r="X2544" s="5"/>
      <c r="Y2544" s="5"/>
      <c r="Z2544" s="5"/>
      <c r="AA2544" s="5"/>
      <c r="AB2544" s="5"/>
      <c r="AC2544" s="5"/>
      <c r="AD2544" s="5"/>
      <c r="AE2544" s="5"/>
      <c r="AF2544" s="5"/>
      <c r="AG2544" s="5"/>
      <c r="AH2544" s="5"/>
      <c r="AI2544" s="5"/>
      <c r="AJ2544" s="5"/>
      <c r="AK2544" s="5"/>
      <c r="AL2544" s="5"/>
      <c r="AM2544" s="5"/>
      <c r="AN2544" s="5"/>
      <c r="AO2544" s="5"/>
      <c r="AP2544" s="5"/>
      <c r="AQ2544" s="5"/>
      <c r="AR2544" s="5"/>
      <c r="AS2544" s="5"/>
      <c r="AT2544" s="5"/>
      <c r="AU2544" s="5"/>
      <c r="AV2544" s="5"/>
      <c r="AW2544" s="5"/>
      <c r="AX2544" s="5"/>
      <c r="AY2544" s="5"/>
      <c r="AZ2544" s="5"/>
      <c r="BA2544" s="5"/>
      <c r="BB2544" s="5"/>
      <c r="BC2544" s="5"/>
      <c r="BD2544" s="5"/>
      <c r="BE2544" s="5"/>
      <c r="BF2544" s="5"/>
      <c r="BG2544" s="5"/>
      <c r="BH2544" s="5"/>
    </row>
    <row r="2545" spans="1:60" s="2" customFormat="1" ht="15" x14ac:dyDescent="0.25">
      <c r="A2545" t="s">
        <v>113</v>
      </c>
      <c r="B2545" t="s">
        <v>25</v>
      </c>
      <c r="C2545" t="s">
        <v>616</v>
      </c>
      <c r="D2545" t="s">
        <v>1909</v>
      </c>
      <c r="E2545" t="s">
        <v>116</v>
      </c>
      <c r="F2545" t="s">
        <v>1605</v>
      </c>
      <c r="G2545" t="s">
        <v>135</v>
      </c>
      <c r="H2545" t="s">
        <v>130</v>
      </c>
      <c r="I2545" t="s">
        <v>2809</v>
      </c>
      <c r="J2545" t="s">
        <v>124</v>
      </c>
      <c r="K2545" t="s">
        <v>754</v>
      </c>
      <c r="L2545">
        <v>0</v>
      </c>
      <c r="M2545">
        <v>5114</v>
      </c>
      <c r="N2545" t="s">
        <v>11</v>
      </c>
      <c r="O2545">
        <v>1</v>
      </c>
      <c r="P2545">
        <v>63800</v>
      </c>
      <c r="Q2545">
        <f t="shared" si="123"/>
        <v>63800</v>
      </c>
      <c r="R2545">
        <f t="shared" si="124"/>
        <v>71456</v>
      </c>
      <c r="S2545"/>
      <c r="T2545" s="5"/>
      <c r="U2545" s="5"/>
      <c r="V2545" s="5"/>
      <c r="W2545" s="5"/>
      <c r="X2545" s="5"/>
      <c r="Y2545" s="5"/>
      <c r="Z2545" s="5"/>
      <c r="AA2545" s="5"/>
      <c r="AB2545" s="5"/>
      <c r="AC2545" s="5"/>
      <c r="AD2545" s="5"/>
      <c r="AE2545" s="5"/>
      <c r="AF2545" s="5"/>
      <c r="AG2545" s="5"/>
      <c r="AH2545" s="5"/>
      <c r="AI2545" s="5"/>
      <c r="AJ2545" s="5"/>
      <c r="AK2545" s="5"/>
      <c r="AL2545" s="5"/>
      <c r="AM2545" s="5"/>
      <c r="AN2545" s="5"/>
      <c r="AO2545" s="5"/>
      <c r="AP2545" s="5"/>
      <c r="AQ2545" s="5"/>
      <c r="AR2545" s="5"/>
      <c r="AS2545" s="5"/>
      <c r="AT2545" s="5"/>
      <c r="AU2545" s="5"/>
      <c r="AV2545" s="5"/>
      <c r="AW2545" s="5"/>
      <c r="AX2545" s="5"/>
      <c r="AY2545" s="5"/>
      <c r="AZ2545" s="5"/>
      <c r="BA2545" s="5"/>
      <c r="BB2545" s="5"/>
      <c r="BC2545" s="5"/>
      <c r="BD2545" s="5"/>
      <c r="BE2545" s="5"/>
      <c r="BF2545" s="5"/>
      <c r="BG2545" s="5"/>
      <c r="BH2545" s="5"/>
    </row>
    <row r="2546" spans="1:60" s="2" customFormat="1" ht="15" x14ac:dyDescent="0.25">
      <c r="A2546" t="s">
        <v>364</v>
      </c>
      <c r="B2546" t="s">
        <v>25</v>
      </c>
      <c r="C2546" t="s">
        <v>616</v>
      </c>
      <c r="D2546" t="s">
        <v>1910</v>
      </c>
      <c r="E2546" t="s">
        <v>116</v>
      </c>
      <c r="F2546" t="s">
        <v>1605</v>
      </c>
      <c r="G2546" t="s">
        <v>135</v>
      </c>
      <c r="H2546" t="s">
        <v>130</v>
      </c>
      <c r="I2546" t="s">
        <v>2809</v>
      </c>
      <c r="J2546" t="s">
        <v>124</v>
      </c>
      <c r="K2546" t="s">
        <v>754</v>
      </c>
      <c r="L2546">
        <v>0</v>
      </c>
      <c r="M2546">
        <v>5114</v>
      </c>
      <c r="N2546" t="s">
        <v>11</v>
      </c>
      <c r="O2546">
        <v>1</v>
      </c>
      <c r="P2546">
        <v>35050</v>
      </c>
      <c r="Q2546">
        <f t="shared" si="123"/>
        <v>35050</v>
      </c>
      <c r="R2546">
        <f t="shared" si="124"/>
        <v>39256.000000000007</v>
      </c>
      <c r="S2546"/>
      <c r="T2546" s="5"/>
      <c r="U2546" s="5"/>
      <c r="V2546" s="5"/>
      <c r="W2546" s="5"/>
      <c r="X2546" s="5"/>
      <c r="Y2546" s="5"/>
      <c r="Z2546" s="5"/>
      <c r="AA2546" s="5"/>
      <c r="AB2546" s="5"/>
      <c r="AC2546" s="5"/>
      <c r="AD2546" s="5"/>
      <c r="AE2546" s="5"/>
      <c r="AF2546" s="5"/>
      <c r="AG2546" s="5"/>
      <c r="AH2546" s="5"/>
      <c r="AI2546" s="5"/>
      <c r="AJ2546" s="5"/>
      <c r="AK2546" s="5"/>
      <c r="AL2546" s="5"/>
      <c r="AM2546" s="5"/>
      <c r="AN2546" s="5"/>
      <c r="AO2546" s="5"/>
      <c r="AP2546" s="5"/>
      <c r="AQ2546" s="5"/>
      <c r="AR2546" s="5"/>
      <c r="AS2546" s="5"/>
      <c r="AT2546" s="5"/>
      <c r="AU2546" s="5"/>
      <c r="AV2546" s="5"/>
      <c r="AW2546" s="5"/>
      <c r="AX2546" s="5"/>
      <c r="AY2546" s="5"/>
      <c r="AZ2546" s="5"/>
      <c r="BA2546" s="5"/>
      <c r="BB2546" s="5"/>
      <c r="BC2546" s="5"/>
      <c r="BD2546" s="5"/>
      <c r="BE2546" s="5"/>
      <c r="BF2546" s="5"/>
      <c r="BG2546" s="5"/>
      <c r="BH2546" s="5"/>
    </row>
    <row r="2547" spans="1:60" s="2" customFormat="1" ht="15" x14ac:dyDescent="0.25">
      <c r="A2547" t="s">
        <v>365</v>
      </c>
      <c r="B2547" t="s">
        <v>25</v>
      </c>
      <c r="C2547" t="s">
        <v>616</v>
      </c>
      <c r="D2547" t="s">
        <v>1911</v>
      </c>
      <c r="E2547" t="s">
        <v>116</v>
      </c>
      <c r="F2547" t="s">
        <v>1605</v>
      </c>
      <c r="G2547" t="s">
        <v>135</v>
      </c>
      <c r="H2547" t="s">
        <v>130</v>
      </c>
      <c r="I2547" t="s">
        <v>2809</v>
      </c>
      <c r="J2547" t="s">
        <v>124</v>
      </c>
      <c r="K2547" t="s">
        <v>754</v>
      </c>
      <c r="L2547">
        <v>0</v>
      </c>
      <c r="M2547">
        <v>5114</v>
      </c>
      <c r="N2547" t="s">
        <v>11</v>
      </c>
      <c r="O2547">
        <v>1</v>
      </c>
      <c r="P2547">
        <v>201570</v>
      </c>
      <c r="Q2547">
        <f t="shared" si="123"/>
        <v>201570</v>
      </c>
      <c r="R2547">
        <f t="shared" si="124"/>
        <v>225758.40000000002</v>
      </c>
      <c r="S2547"/>
      <c r="T2547" s="5"/>
      <c r="U2547" s="5"/>
      <c r="V2547" s="5"/>
      <c r="W2547" s="5"/>
      <c r="X2547" s="5"/>
      <c r="Y2547" s="5"/>
      <c r="Z2547" s="5"/>
      <c r="AA2547" s="5"/>
      <c r="AB2547" s="5"/>
      <c r="AC2547" s="5"/>
      <c r="AD2547" s="5"/>
      <c r="AE2547" s="5"/>
      <c r="AF2547" s="5"/>
      <c r="AG2547" s="5"/>
      <c r="AH2547" s="5"/>
      <c r="AI2547" s="5"/>
      <c r="AJ2547" s="5"/>
      <c r="AK2547" s="5"/>
      <c r="AL2547" s="5"/>
      <c r="AM2547" s="5"/>
      <c r="AN2547" s="5"/>
      <c r="AO2547" s="5"/>
      <c r="AP2547" s="5"/>
      <c r="AQ2547" s="5"/>
      <c r="AR2547" s="5"/>
      <c r="AS2547" s="5"/>
      <c r="AT2547" s="5"/>
      <c r="AU2547" s="5"/>
      <c r="AV2547" s="5"/>
      <c r="AW2547" s="5"/>
      <c r="AX2547" s="5"/>
      <c r="AY2547" s="5"/>
      <c r="AZ2547" s="5"/>
      <c r="BA2547" s="5"/>
      <c r="BB2547" s="5"/>
      <c r="BC2547" s="5"/>
      <c r="BD2547" s="5"/>
      <c r="BE2547" s="5"/>
      <c r="BF2547" s="5"/>
      <c r="BG2547" s="5"/>
      <c r="BH2547" s="5"/>
    </row>
    <row r="2548" spans="1:60" s="2" customFormat="1" ht="15" x14ac:dyDescent="0.25">
      <c r="A2548" t="s">
        <v>136</v>
      </c>
      <c r="B2548" t="s">
        <v>25</v>
      </c>
      <c r="C2548" t="s">
        <v>616</v>
      </c>
      <c r="D2548" t="s">
        <v>1912</v>
      </c>
      <c r="E2548" t="s">
        <v>116</v>
      </c>
      <c r="F2548" t="s">
        <v>1605</v>
      </c>
      <c r="G2548" t="s">
        <v>135</v>
      </c>
      <c r="H2548" t="s">
        <v>130</v>
      </c>
      <c r="I2548" t="s">
        <v>2808</v>
      </c>
      <c r="J2548" t="s">
        <v>124</v>
      </c>
      <c r="K2548" t="s">
        <v>754</v>
      </c>
      <c r="L2548">
        <v>0</v>
      </c>
      <c r="M2548">
        <v>5114</v>
      </c>
      <c r="N2548" t="s">
        <v>11</v>
      </c>
      <c r="O2548">
        <v>1</v>
      </c>
      <c r="P2548">
        <v>5258</v>
      </c>
      <c r="Q2548">
        <f t="shared" si="123"/>
        <v>5258</v>
      </c>
      <c r="R2548">
        <f t="shared" si="124"/>
        <v>5888.9600000000009</v>
      </c>
      <c r="S2548"/>
      <c r="T2548" s="5"/>
      <c r="U2548" s="5"/>
      <c r="V2548" s="5"/>
      <c r="W2548" s="5"/>
      <c r="X2548" s="5"/>
      <c r="Y2548" s="5"/>
      <c r="Z2548" s="5"/>
      <c r="AA2548" s="5"/>
      <c r="AB2548" s="5"/>
      <c r="AC2548" s="5"/>
      <c r="AD2548" s="5"/>
      <c r="AE2548" s="5"/>
      <c r="AF2548" s="5"/>
      <c r="AG2548" s="5"/>
      <c r="AH2548" s="5"/>
      <c r="AI2548" s="5"/>
      <c r="AJ2548" s="5"/>
      <c r="AK2548" s="5"/>
      <c r="AL2548" s="5"/>
      <c r="AM2548" s="5"/>
      <c r="AN2548" s="5"/>
      <c r="AO2548" s="5"/>
      <c r="AP2548" s="5"/>
      <c r="AQ2548" s="5"/>
      <c r="AR2548" s="5"/>
      <c r="AS2548" s="5"/>
      <c r="AT2548" s="5"/>
      <c r="AU2548" s="5"/>
      <c r="AV2548" s="5"/>
      <c r="AW2548" s="5"/>
      <c r="AX2548" s="5"/>
      <c r="AY2548" s="5"/>
      <c r="AZ2548" s="5"/>
      <c r="BA2548" s="5"/>
      <c r="BB2548" s="5"/>
      <c r="BC2548" s="5"/>
      <c r="BD2548" s="5"/>
      <c r="BE2548" s="5"/>
      <c r="BF2548" s="5"/>
      <c r="BG2548" s="5"/>
      <c r="BH2548" s="5"/>
    </row>
    <row r="2549" spans="1:60" s="2" customFormat="1" ht="15" x14ac:dyDescent="0.25">
      <c r="A2549" t="s">
        <v>137</v>
      </c>
      <c r="B2549" t="s">
        <v>25</v>
      </c>
      <c r="C2549" t="s">
        <v>616</v>
      </c>
      <c r="D2549" t="s">
        <v>1913</v>
      </c>
      <c r="E2549" t="s">
        <v>116</v>
      </c>
      <c r="F2549" t="s">
        <v>1605</v>
      </c>
      <c r="G2549" t="s">
        <v>135</v>
      </c>
      <c r="H2549" t="s">
        <v>130</v>
      </c>
      <c r="I2549" t="s">
        <v>2808</v>
      </c>
      <c r="J2549" t="s">
        <v>124</v>
      </c>
      <c r="K2549" t="s">
        <v>754</v>
      </c>
      <c r="L2549">
        <v>0</v>
      </c>
      <c r="M2549">
        <v>5114</v>
      </c>
      <c r="N2549" t="s">
        <v>11</v>
      </c>
      <c r="O2549">
        <v>1</v>
      </c>
      <c r="P2549">
        <v>2629</v>
      </c>
      <c r="Q2549">
        <f t="shared" si="123"/>
        <v>2629</v>
      </c>
      <c r="R2549">
        <f t="shared" si="124"/>
        <v>2944.4800000000005</v>
      </c>
      <c r="S2549"/>
      <c r="T2549" s="5"/>
      <c r="U2549" s="5"/>
      <c r="V2549" s="5"/>
      <c r="W2549" s="5"/>
      <c r="X2549" s="5"/>
      <c r="Y2549" s="5"/>
      <c r="Z2549" s="5"/>
      <c r="AA2549" s="5"/>
      <c r="AB2549" s="5"/>
      <c r="AC2549" s="5"/>
      <c r="AD2549" s="5"/>
      <c r="AE2549" s="5"/>
      <c r="AF2549" s="5"/>
      <c r="AG2549" s="5"/>
      <c r="AH2549" s="5"/>
      <c r="AI2549" s="5"/>
      <c r="AJ2549" s="5"/>
      <c r="AK2549" s="5"/>
      <c r="AL2549" s="5"/>
      <c r="AM2549" s="5"/>
      <c r="AN2549" s="5"/>
      <c r="AO2549" s="5"/>
      <c r="AP2549" s="5"/>
      <c r="AQ2549" s="5"/>
      <c r="AR2549" s="5"/>
      <c r="AS2549" s="5"/>
      <c r="AT2549" s="5"/>
      <c r="AU2549" s="5"/>
      <c r="AV2549" s="5"/>
      <c r="AW2549" s="5"/>
      <c r="AX2549" s="5"/>
      <c r="AY2549" s="5"/>
      <c r="AZ2549" s="5"/>
      <c r="BA2549" s="5"/>
      <c r="BB2549" s="5"/>
      <c r="BC2549" s="5"/>
      <c r="BD2549" s="5"/>
      <c r="BE2549" s="5"/>
      <c r="BF2549" s="5"/>
      <c r="BG2549" s="5"/>
      <c r="BH2549" s="5"/>
    </row>
    <row r="2550" spans="1:60" s="2" customFormat="1" ht="15" x14ac:dyDescent="0.25">
      <c r="A2550" t="s">
        <v>138</v>
      </c>
      <c r="B2550" t="s">
        <v>25</v>
      </c>
      <c r="C2550" t="s">
        <v>616</v>
      </c>
      <c r="D2550" t="s">
        <v>1914</v>
      </c>
      <c r="E2550" t="s">
        <v>116</v>
      </c>
      <c r="F2550" t="s">
        <v>1605</v>
      </c>
      <c r="G2550" t="s">
        <v>135</v>
      </c>
      <c r="H2550" t="s">
        <v>130</v>
      </c>
      <c r="I2550" t="s">
        <v>2808</v>
      </c>
      <c r="J2550" t="s">
        <v>124</v>
      </c>
      <c r="K2550" t="s">
        <v>754</v>
      </c>
      <c r="L2550">
        <v>0</v>
      </c>
      <c r="M2550">
        <v>5114</v>
      </c>
      <c r="N2550" t="s">
        <v>11</v>
      </c>
      <c r="O2550">
        <v>1</v>
      </c>
      <c r="P2550">
        <v>13600</v>
      </c>
      <c r="Q2550">
        <f t="shared" si="123"/>
        <v>13600</v>
      </c>
      <c r="R2550">
        <f t="shared" si="124"/>
        <v>15232.000000000002</v>
      </c>
      <c r="S2550"/>
      <c r="T2550" s="5"/>
      <c r="U2550" s="5"/>
      <c r="V2550" s="5"/>
      <c r="W2550" s="5"/>
      <c r="X2550" s="5"/>
      <c r="Y2550" s="5"/>
      <c r="Z2550" s="5"/>
      <c r="AA2550" s="5"/>
      <c r="AB2550" s="5"/>
      <c r="AC2550" s="5"/>
      <c r="AD2550" s="5"/>
      <c r="AE2550" s="5"/>
      <c r="AF2550" s="5"/>
      <c r="AG2550" s="5"/>
      <c r="AH2550" s="5"/>
      <c r="AI2550" s="5"/>
      <c r="AJ2550" s="5"/>
      <c r="AK2550" s="5"/>
      <c r="AL2550" s="5"/>
      <c r="AM2550" s="5"/>
      <c r="AN2550" s="5"/>
      <c r="AO2550" s="5"/>
      <c r="AP2550" s="5"/>
      <c r="AQ2550" s="5"/>
      <c r="AR2550" s="5"/>
      <c r="AS2550" s="5"/>
      <c r="AT2550" s="5"/>
      <c r="AU2550" s="5"/>
      <c r="AV2550" s="5"/>
      <c r="AW2550" s="5"/>
      <c r="AX2550" s="5"/>
      <c r="AY2550" s="5"/>
      <c r="AZ2550" s="5"/>
      <c r="BA2550" s="5"/>
      <c r="BB2550" s="5"/>
      <c r="BC2550" s="5"/>
      <c r="BD2550" s="5"/>
      <c r="BE2550" s="5"/>
      <c r="BF2550" s="5"/>
      <c r="BG2550" s="5"/>
      <c r="BH2550" s="5"/>
    </row>
    <row r="2551" spans="1:60" s="2" customFormat="1" ht="15" x14ac:dyDescent="0.25">
      <c r="A2551" t="s">
        <v>139</v>
      </c>
      <c r="B2551" t="s">
        <v>25</v>
      </c>
      <c r="C2551" t="s">
        <v>616</v>
      </c>
      <c r="D2551" t="s">
        <v>1915</v>
      </c>
      <c r="E2551" t="s">
        <v>116</v>
      </c>
      <c r="F2551" t="s">
        <v>1605</v>
      </c>
      <c r="G2551" t="s">
        <v>135</v>
      </c>
      <c r="H2551" t="s">
        <v>130</v>
      </c>
      <c r="I2551" t="s">
        <v>2808</v>
      </c>
      <c r="J2551" t="s">
        <v>124</v>
      </c>
      <c r="K2551" t="s">
        <v>754</v>
      </c>
      <c r="L2551">
        <v>0</v>
      </c>
      <c r="M2551">
        <v>5114</v>
      </c>
      <c r="N2551" t="s">
        <v>11</v>
      </c>
      <c r="O2551">
        <v>1</v>
      </c>
      <c r="P2551">
        <v>15337</v>
      </c>
      <c r="Q2551">
        <f t="shared" si="123"/>
        <v>15337</v>
      </c>
      <c r="R2551">
        <f t="shared" si="124"/>
        <v>17177.440000000002</v>
      </c>
      <c r="S2551"/>
      <c r="T2551" s="5"/>
      <c r="U2551" s="5"/>
      <c r="V2551" s="5"/>
      <c r="W2551" s="5"/>
      <c r="X2551" s="5"/>
      <c r="Y2551" s="5"/>
      <c r="Z2551" s="5"/>
      <c r="AA2551" s="5"/>
      <c r="AB2551" s="5"/>
      <c r="AC2551" s="5"/>
      <c r="AD2551" s="5"/>
      <c r="AE2551" s="5"/>
      <c r="AF2551" s="5"/>
      <c r="AG2551" s="5"/>
      <c r="AH2551" s="5"/>
      <c r="AI2551" s="5"/>
      <c r="AJ2551" s="5"/>
      <c r="AK2551" s="5"/>
      <c r="AL2551" s="5"/>
      <c r="AM2551" s="5"/>
      <c r="AN2551" s="5"/>
      <c r="AO2551" s="5"/>
      <c r="AP2551" s="5"/>
      <c r="AQ2551" s="5"/>
      <c r="AR2551" s="5"/>
      <c r="AS2551" s="5"/>
      <c r="AT2551" s="5"/>
      <c r="AU2551" s="5"/>
      <c r="AV2551" s="5"/>
      <c r="AW2551" s="5"/>
      <c r="AX2551" s="5"/>
      <c r="AY2551" s="5"/>
      <c r="AZ2551" s="5"/>
      <c r="BA2551" s="5"/>
      <c r="BB2551" s="5"/>
      <c r="BC2551" s="5"/>
      <c r="BD2551" s="5"/>
      <c r="BE2551" s="5"/>
      <c r="BF2551" s="5"/>
      <c r="BG2551" s="5"/>
      <c r="BH2551" s="5"/>
    </row>
    <row r="2552" spans="1:60" s="2" customFormat="1" ht="15" x14ac:dyDescent="0.25">
      <c r="A2552" t="s">
        <v>141</v>
      </c>
      <c r="B2552" t="s">
        <v>25</v>
      </c>
      <c r="C2552" t="s">
        <v>616</v>
      </c>
      <c r="D2552" t="s">
        <v>1916</v>
      </c>
      <c r="E2552" t="s">
        <v>116</v>
      </c>
      <c r="F2552" t="s">
        <v>1605</v>
      </c>
      <c r="G2552" t="s">
        <v>135</v>
      </c>
      <c r="H2552" t="s">
        <v>130</v>
      </c>
      <c r="I2552" t="s">
        <v>2808</v>
      </c>
      <c r="J2552" t="s">
        <v>124</v>
      </c>
      <c r="K2552" t="s">
        <v>754</v>
      </c>
      <c r="L2552">
        <v>0</v>
      </c>
      <c r="M2552">
        <v>5114</v>
      </c>
      <c r="N2552" t="s">
        <v>11</v>
      </c>
      <c r="O2552">
        <v>1</v>
      </c>
      <c r="P2552">
        <v>79750</v>
      </c>
      <c r="Q2552">
        <f t="shared" si="123"/>
        <v>79750</v>
      </c>
      <c r="R2552">
        <f t="shared" si="124"/>
        <v>89320.000000000015</v>
      </c>
      <c r="S2552"/>
      <c r="T2552" s="5"/>
      <c r="U2552" s="5"/>
      <c r="V2552" s="5"/>
      <c r="W2552" s="5"/>
      <c r="X2552" s="5"/>
      <c r="Y2552" s="5"/>
      <c r="Z2552" s="5"/>
      <c r="AA2552" s="5"/>
      <c r="AB2552" s="5"/>
      <c r="AC2552" s="5"/>
      <c r="AD2552" s="5"/>
      <c r="AE2552" s="5"/>
      <c r="AF2552" s="5"/>
      <c r="AG2552" s="5"/>
      <c r="AH2552" s="5"/>
      <c r="AI2552" s="5"/>
      <c r="AJ2552" s="5"/>
      <c r="AK2552" s="5"/>
      <c r="AL2552" s="5"/>
      <c r="AM2552" s="5"/>
      <c r="AN2552" s="5"/>
      <c r="AO2552" s="5"/>
      <c r="AP2552" s="5"/>
      <c r="AQ2552" s="5"/>
      <c r="AR2552" s="5"/>
      <c r="AS2552" s="5"/>
      <c r="AT2552" s="5"/>
      <c r="AU2552" s="5"/>
      <c r="AV2552" s="5"/>
      <c r="AW2552" s="5"/>
      <c r="AX2552" s="5"/>
      <c r="AY2552" s="5"/>
      <c r="AZ2552" s="5"/>
      <c r="BA2552" s="5"/>
      <c r="BB2552" s="5"/>
      <c r="BC2552" s="5"/>
      <c r="BD2552" s="5"/>
      <c r="BE2552" s="5"/>
      <c r="BF2552" s="5"/>
      <c r="BG2552" s="5"/>
      <c r="BH2552" s="5"/>
    </row>
    <row r="2553" spans="1:60" s="2" customFormat="1" ht="15" x14ac:dyDescent="0.25">
      <c r="A2553" t="s">
        <v>142</v>
      </c>
      <c r="B2553" t="s">
        <v>25</v>
      </c>
      <c r="C2553" t="s">
        <v>616</v>
      </c>
      <c r="D2553" t="s">
        <v>1917</v>
      </c>
      <c r="E2553" t="s">
        <v>116</v>
      </c>
      <c r="F2553" t="s">
        <v>1605</v>
      </c>
      <c r="G2553" t="s">
        <v>135</v>
      </c>
      <c r="H2553" t="s">
        <v>130</v>
      </c>
      <c r="I2553" t="s">
        <v>2808</v>
      </c>
      <c r="J2553" t="s">
        <v>124</v>
      </c>
      <c r="K2553" t="s">
        <v>754</v>
      </c>
      <c r="L2553">
        <v>0</v>
      </c>
      <c r="M2553">
        <v>5114</v>
      </c>
      <c r="N2553" t="s">
        <v>11</v>
      </c>
      <c r="O2553">
        <v>1</v>
      </c>
      <c r="P2553">
        <v>35050</v>
      </c>
      <c r="Q2553">
        <f t="shared" si="123"/>
        <v>35050</v>
      </c>
      <c r="R2553">
        <f t="shared" si="124"/>
        <v>39256.000000000007</v>
      </c>
      <c r="S2553"/>
      <c r="T2553" s="5"/>
      <c r="U2553" s="5"/>
      <c r="V2553" s="5"/>
      <c r="W2553" s="5"/>
      <c r="X2553" s="5"/>
      <c r="Y2553" s="5"/>
      <c r="Z2553" s="5"/>
      <c r="AA2553" s="5"/>
      <c r="AB2553" s="5"/>
      <c r="AC2553" s="5"/>
      <c r="AD2553" s="5"/>
      <c r="AE2553" s="5"/>
      <c r="AF2553" s="5"/>
      <c r="AG2553" s="5"/>
      <c r="AH2553" s="5"/>
      <c r="AI2553" s="5"/>
      <c r="AJ2553" s="5"/>
      <c r="AK2553" s="5"/>
      <c r="AL2553" s="5"/>
      <c r="AM2553" s="5"/>
      <c r="AN2553" s="5"/>
      <c r="AO2553" s="5"/>
      <c r="AP2553" s="5"/>
      <c r="AQ2553" s="5"/>
      <c r="AR2553" s="5"/>
      <c r="AS2553" s="5"/>
      <c r="AT2553" s="5"/>
      <c r="AU2553" s="5"/>
      <c r="AV2553" s="5"/>
      <c r="AW2553" s="5"/>
      <c r="AX2553" s="5"/>
      <c r="AY2553" s="5"/>
      <c r="AZ2553" s="5"/>
      <c r="BA2553" s="5"/>
      <c r="BB2553" s="5"/>
      <c r="BC2553" s="5"/>
      <c r="BD2553" s="5"/>
      <c r="BE2553" s="5"/>
      <c r="BF2553" s="5"/>
      <c r="BG2553" s="5"/>
      <c r="BH2553" s="5"/>
    </row>
    <row r="2554" spans="1:60" s="2" customFormat="1" ht="15" x14ac:dyDescent="0.25">
      <c r="A2554" t="s">
        <v>143</v>
      </c>
      <c r="B2554" t="s">
        <v>25</v>
      </c>
      <c r="C2554" t="s">
        <v>616</v>
      </c>
      <c r="D2554" t="s">
        <v>1918</v>
      </c>
      <c r="E2554" t="s">
        <v>116</v>
      </c>
      <c r="F2554" t="s">
        <v>1605</v>
      </c>
      <c r="G2554" t="s">
        <v>135</v>
      </c>
      <c r="H2554" t="s">
        <v>130</v>
      </c>
      <c r="I2554" t="s">
        <v>2808</v>
      </c>
      <c r="J2554" t="s">
        <v>124</v>
      </c>
      <c r="K2554" t="s">
        <v>754</v>
      </c>
      <c r="L2554">
        <v>0</v>
      </c>
      <c r="M2554">
        <v>5114</v>
      </c>
      <c r="N2554" t="s">
        <v>11</v>
      </c>
      <c r="O2554">
        <v>1</v>
      </c>
      <c r="P2554">
        <v>201570</v>
      </c>
      <c r="Q2554">
        <f t="shared" si="123"/>
        <v>201570</v>
      </c>
      <c r="R2554">
        <f t="shared" si="124"/>
        <v>225758.40000000002</v>
      </c>
      <c r="S2554"/>
      <c r="T2554" s="5"/>
      <c r="U2554" s="5"/>
      <c r="V2554" s="5"/>
      <c r="W2554" s="5"/>
      <c r="X2554" s="5"/>
      <c r="Y2554" s="5"/>
      <c r="Z2554" s="5"/>
      <c r="AA2554" s="5"/>
      <c r="AB2554" s="5"/>
      <c r="AC2554" s="5"/>
      <c r="AD2554" s="5"/>
      <c r="AE2554" s="5"/>
      <c r="AF2554" s="5"/>
      <c r="AG2554" s="5"/>
      <c r="AH2554" s="5"/>
      <c r="AI2554" s="5"/>
      <c r="AJ2554" s="5"/>
      <c r="AK2554" s="5"/>
      <c r="AL2554" s="5"/>
      <c r="AM2554" s="5"/>
      <c r="AN2554" s="5"/>
      <c r="AO2554" s="5"/>
      <c r="AP2554" s="5"/>
      <c r="AQ2554" s="5"/>
      <c r="AR2554" s="5"/>
      <c r="AS2554" s="5"/>
      <c r="AT2554" s="5"/>
      <c r="AU2554" s="5"/>
      <c r="AV2554" s="5"/>
      <c r="AW2554" s="5"/>
      <c r="AX2554" s="5"/>
      <c r="AY2554" s="5"/>
      <c r="AZ2554" s="5"/>
      <c r="BA2554" s="5"/>
      <c r="BB2554" s="5"/>
      <c r="BC2554" s="5"/>
      <c r="BD2554" s="5"/>
      <c r="BE2554" s="5"/>
      <c r="BF2554" s="5"/>
      <c r="BG2554" s="5"/>
      <c r="BH2554" s="5"/>
    </row>
    <row r="2555" spans="1:60" s="2" customFormat="1" ht="15" x14ac:dyDescent="0.25">
      <c r="A2555" t="s">
        <v>144</v>
      </c>
      <c r="B2555" t="s">
        <v>25</v>
      </c>
      <c r="C2555" t="s">
        <v>616</v>
      </c>
      <c r="D2555" t="s">
        <v>1919</v>
      </c>
      <c r="E2555" t="s">
        <v>116</v>
      </c>
      <c r="F2555" t="s">
        <v>1605</v>
      </c>
      <c r="G2555" t="s">
        <v>135</v>
      </c>
      <c r="H2555" t="s">
        <v>133</v>
      </c>
      <c r="I2555" t="s">
        <v>2219</v>
      </c>
      <c r="J2555" t="s">
        <v>124</v>
      </c>
      <c r="K2555" t="s">
        <v>754</v>
      </c>
      <c r="L2555">
        <v>0</v>
      </c>
      <c r="M2555">
        <v>5114</v>
      </c>
      <c r="N2555" t="s">
        <v>11</v>
      </c>
      <c r="O2555">
        <v>1</v>
      </c>
      <c r="P2555">
        <v>30017</v>
      </c>
      <c r="Q2555">
        <f t="shared" si="123"/>
        <v>30017</v>
      </c>
      <c r="R2555">
        <f t="shared" si="124"/>
        <v>33619.040000000001</v>
      </c>
      <c r="S2555"/>
      <c r="T2555" s="5"/>
      <c r="U2555" s="5"/>
      <c r="V2555" s="5"/>
      <c r="W2555" s="5"/>
      <c r="X2555" s="5"/>
      <c r="Y2555" s="5"/>
      <c r="Z2555" s="5"/>
      <c r="AA2555" s="5"/>
      <c r="AB2555" s="5"/>
      <c r="AC2555" s="5"/>
      <c r="AD2555" s="5"/>
      <c r="AE2555" s="5"/>
      <c r="AF2555" s="5"/>
      <c r="AG2555" s="5"/>
      <c r="AH2555" s="5"/>
      <c r="AI2555" s="5"/>
      <c r="AJ2555" s="5"/>
      <c r="AK2555" s="5"/>
      <c r="AL2555" s="5"/>
      <c r="AM2555" s="5"/>
      <c r="AN2555" s="5"/>
      <c r="AO2555" s="5"/>
      <c r="AP2555" s="5"/>
      <c r="AQ2555" s="5"/>
      <c r="AR2555" s="5"/>
      <c r="AS2555" s="5"/>
      <c r="AT2555" s="5"/>
      <c r="AU2555" s="5"/>
      <c r="AV2555" s="5"/>
      <c r="AW2555" s="5"/>
      <c r="AX2555" s="5"/>
      <c r="AY2555" s="5"/>
      <c r="AZ2555" s="5"/>
      <c r="BA2555" s="5"/>
      <c r="BB2555" s="5"/>
      <c r="BC2555" s="5"/>
      <c r="BD2555" s="5"/>
      <c r="BE2555" s="5"/>
      <c r="BF2555" s="5"/>
      <c r="BG2555" s="5"/>
      <c r="BH2555" s="5"/>
    </row>
    <row r="2556" spans="1:60" s="2" customFormat="1" ht="15" x14ac:dyDescent="0.25">
      <c r="A2556" t="s">
        <v>421</v>
      </c>
      <c r="B2556" t="s">
        <v>25</v>
      </c>
      <c r="C2556" t="s">
        <v>616</v>
      </c>
      <c r="D2556" t="s">
        <v>1920</v>
      </c>
      <c r="E2556" t="s">
        <v>116</v>
      </c>
      <c r="F2556" t="s">
        <v>1605</v>
      </c>
      <c r="G2556" t="s">
        <v>135</v>
      </c>
      <c r="H2556" t="s">
        <v>133</v>
      </c>
      <c r="I2556" t="s">
        <v>2219</v>
      </c>
      <c r="J2556" t="s">
        <v>124</v>
      </c>
      <c r="K2556" t="s">
        <v>754</v>
      </c>
      <c r="L2556">
        <v>0</v>
      </c>
      <c r="M2556">
        <v>5114</v>
      </c>
      <c r="N2556" t="s">
        <v>11</v>
      </c>
      <c r="O2556">
        <v>1</v>
      </c>
      <c r="P2556">
        <v>7887</v>
      </c>
      <c r="Q2556">
        <f t="shared" ref="Q2556:Q2619" si="125">O2556*P2556</f>
        <v>7887</v>
      </c>
      <c r="R2556">
        <f t="shared" ref="R2556:R2619" si="126">Q2556*1.12</f>
        <v>8833.44</v>
      </c>
      <c r="S2556"/>
      <c r="T2556" s="5"/>
      <c r="U2556" s="5"/>
      <c r="V2556" s="5"/>
      <c r="W2556" s="5"/>
      <c r="X2556" s="5"/>
      <c r="Y2556" s="5"/>
      <c r="Z2556" s="5"/>
      <c r="AA2556" s="5"/>
      <c r="AB2556" s="5"/>
      <c r="AC2556" s="5"/>
      <c r="AD2556" s="5"/>
      <c r="AE2556" s="5"/>
      <c r="AF2556" s="5"/>
      <c r="AG2556" s="5"/>
      <c r="AH2556" s="5"/>
      <c r="AI2556" s="5"/>
      <c r="AJ2556" s="5"/>
      <c r="AK2556" s="5"/>
      <c r="AL2556" s="5"/>
      <c r="AM2556" s="5"/>
      <c r="AN2556" s="5"/>
      <c r="AO2556" s="5"/>
      <c r="AP2556" s="5"/>
      <c r="AQ2556" s="5"/>
      <c r="AR2556" s="5"/>
      <c r="AS2556" s="5"/>
      <c r="AT2556" s="5"/>
      <c r="AU2556" s="5"/>
      <c r="AV2556" s="5"/>
      <c r="AW2556" s="5"/>
      <c r="AX2556" s="5"/>
      <c r="AY2556" s="5"/>
      <c r="AZ2556" s="5"/>
      <c r="BA2556" s="5"/>
      <c r="BB2556" s="5"/>
      <c r="BC2556" s="5"/>
      <c r="BD2556" s="5"/>
      <c r="BE2556" s="5"/>
      <c r="BF2556" s="5"/>
      <c r="BG2556" s="5"/>
      <c r="BH2556" s="5"/>
    </row>
    <row r="2557" spans="1:60" s="2" customFormat="1" ht="15" x14ac:dyDescent="0.25">
      <c r="A2557" t="s">
        <v>422</v>
      </c>
      <c r="B2557" t="s">
        <v>25</v>
      </c>
      <c r="C2557" t="s">
        <v>616</v>
      </c>
      <c r="D2557" t="s">
        <v>1921</v>
      </c>
      <c r="E2557" t="s">
        <v>116</v>
      </c>
      <c r="F2557" t="s">
        <v>1605</v>
      </c>
      <c r="G2557" t="s">
        <v>135</v>
      </c>
      <c r="H2557" t="s">
        <v>133</v>
      </c>
      <c r="I2557" t="s">
        <v>2219</v>
      </c>
      <c r="J2557" t="s">
        <v>124</v>
      </c>
      <c r="K2557" t="s">
        <v>754</v>
      </c>
      <c r="L2557">
        <v>0</v>
      </c>
      <c r="M2557">
        <v>5114</v>
      </c>
      <c r="N2557" t="s">
        <v>11</v>
      </c>
      <c r="O2557">
        <v>1</v>
      </c>
      <c r="P2557">
        <v>2629</v>
      </c>
      <c r="Q2557">
        <f t="shared" si="125"/>
        <v>2629</v>
      </c>
      <c r="R2557">
        <f t="shared" si="126"/>
        <v>2944.4800000000005</v>
      </c>
      <c r="S2557"/>
      <c r="T2557" s="5"/>
      <c r="U2557" s="5"/>
      <c r="V2557" s="5"/>
      <c r="W2557" s="5"/>
      <c r="X2557" s="5"/>
      <c r="Y2557" s="5"/>
      <c r="Z2557" s="5"/>
      <c r="AA2557" s="5"/>
      <c r="AB2557" s="5"/>
      <c r="AC2557" s="5"/>
      <c r="AD2557" s="5"/>
      <c r="AE2557" s="5"/>
      <c r="AF2557" s="5"/>
      <c r="AG2557" s="5"/>
      <c r="AH2557" s="5"/>
      <c r="AI2557" s="5"/>
      <c r="AJ2557" s="5"/>
      <c r="AK2557" s="5"/>
      <c r="AL2557" s="5"/>
      <c r="AM2557" s="5"/>
      <c r="AN2557" s="5"/>
      <c r="AO2557" s="5"/>
      <c r="AP2557" s="5"/>
      <c r="AQ2557" s="5"/>
      <c r="AR2557" s="5"/>
      <c r="AS2557" s="5"/>
      <c r="AT2557" s="5"/>
      <c r="AU2557" s="5"/>
      <c r="AV2557" s="5"/>
      <c r="AW2557" s="5"/>
      <c r="AX2557" s="5"/>
      <c r="AY2557" s="5"/>
      <c r="AZ2557" s="5"/>
      <c r="BA2557" s="5"/>
      <c r="BB2557" s="5"/>
      <c r="BC2557" s="5"/>
      <c r="BD2557" s="5"/>
      <c r="BE2557" s="5"/>
      <c r="BF2557" s="5"/>
      <c r="BG2557" s="5"/>
      <c r="BH2557" s="5"/>
    </row>
    <row r="2558" spans="1:60" s="2" customFormat="1" ht="15" x14ac:dyDescent="0.25">
      <c r="A2558" t="s">
        <v>423</v>
      </c>
      <c r="B2558" t="s">
        <v>25</v>
      </c>
      <c r="C2558" t="s">
        <v>616</v>
      </c>
      <c r="D2558" t="s">
        <v>1922</v>
      </c>
      <c r="E2558" t="s">
        <v>116</v>
      </c>
      <c r="F2558" t="s">
        <v>1605</v>
      </c>
      <c r="G2558" t="s">
        <v>135</v>
      </c>
      <c r="H2558" t="s">
        <v>133</v>
      </c>
      <c r="I2558" t="s">
        <v>2219</v>
      </c>
      <c r="J2558" t="s">
        <v>124</v>
      </c>
      <c r="K2558" t="s">
        <v>754</v>
      </c>
      <c r="L2558">
        <v>0</v>
      </c>
      <c r="M2558">
        <v>5114</v>
      </c>
      <c r="N2558" t="s">
        <v>11</v>
      </c>
      <c r="O2558">
        <v>1</v>
      </c>
      <c r="P2558">
        <v>15337</v>
      </c>
      <c r="Q2558">
        <f t="shared" si="125"/>
        <v>15337</v>
      </c>
      <c r="R2558">
        <f t="shared" si="126"/>
        <v>17177.440000000002</v>
      </c>
      <c r="S2558"/>
      <c r="T2558" s="5"/>
      <c r="U2558" s="5"/>
      <c r="V2558" s="5"/>
      <c r="W2558" s="5"/>
      <c r="X2558" s="5"/>
      <c r="Y2558" s="5"/>
      <c r="Z2558" s="5"/>
      <c r="AA2558" s="5"/>
      <c r="AB2558" s="5"/>
      <c r="AC2558" s="5"/>
      <c r="AD2558" s="5"/>
      <c r="AE2558" s="5"/>
      <c r="AF2558" s="5"/>
      <c r="AG2558" s="5"/>
      <c r="AH2558" s="5"/>
      <c r="AI2558" s="5"/>
      <c r="AJ2558" s="5"/>
      <c r="AK2558" s="5"/>
      <c r="AL2558" s="5"/>
      <c r="AM2558" s="5"/>
      <c r="AN2558" s="5"/>
      <c r="AO2558" s="5"/>
      <c r="AP2558" s="5"/>
      <c r="AQ2558" s="5"/>
      <c r="AR2558" s="5"/>
      <c r="AS2558" s="5"/>
      <c r="AT2558" s="5"/>
      <c r="AU2558" s="5"/>
      <c r="AV2558" s="5"/>
      <c r="AW2558" s="5"/>
      <c r="AX2558" s="5"/>
      <c r="AY2558" s="5"/>
      <c r="AZ2558" s="5"/>
      <c r="BA2558" s="5"/>
      <c r="BB2558" s="5"/>
      <c r="BC2558" s="5"/>
      <c r="BD2558" s="5"/>
      <c r="BE2558" s="5"/>
      <c r="BF2558" s="5"/>
      <c r="BG2558" s="5"/>
      <c r="BH2558" s="5"/>
    </row>
    <row r="2559" spans="1:60" s="2" customFormat="1" ht="15" x14ac:dyDescent="0.25">
      <c r="A2559" t="s">
        <v>424</v>
      </c>
      <c r="B2559" t="s">
        <v>25</v>
      </c>
      <c r="C2559" t="s">
        <v>616</v>
      </c>
      <c r="D2559" t="s">
        <v>1923</v>
      </c>
      <c r="E2559" t="s">
        <v>116</v>
      </c>
      <c r="F2559" t="s">
        <v>1605</v>
      </c>
      <c r="G2559" t="s">
        <v>135</v>
      </c>
      <c r="H2559" t="s">
        <v>133</v>
      </c>
      <c r="I2559" t="s">
        <v>2219</v>
      </c>
      <c r="J2559" t="s">
        <v>124</v>
      </c>
      <c r="K2559" t="s">
        <v>754</v>
      </c>
      <c r="L2559">
        <v>0</v>
      </c>
      <c r="M2559">
        <v>5114</v>
      </c>
      <c r="N2559" t="s">
        <v>11</v>
      </c>
      <c r="O2559">
        <v>1</v>
      </c>
      <c r="P2559">
        <v>39438</v>
      </c>
      <c r="Q2559">
        <f t="shared" si="125"/>
        <v>39438</v>
      </c>
      <c r="R2559">
        <f t="shared" si="126"/>
        <v>44170.560000000005</v>
      </c>
      <c r="S2559"/>
      <c r="T2559" s="5"/>
      <c r="U2559" s="5"/>
      <c r="V2559" s="5"/>
      <c r="W2559" s="5"/>
      <c r="X2559" s="5"/>
      <c r="Y2559" s="5"/>
      <c r="Z2559" s="5"/>
      <c r="AA2559" s="5"/>
      <c r="AB2559" s="5"/>
      <c r="AC2559" s="5"/>
      <c r="AD2559" s="5"/>
      <c r="AE2559" s="5"/>
      <c r="AF2559" s="5"/>
      <c r="AG2559" s="5"/>
      <c r="AH2559" s="5"/>
      <c r="AI2559" s="5"/>
      <c r="AJ2559" s="5"/>
      <c r="AK2559" s="5"/>
      <c r="AL2559" s="5"/>
      <c r="AM2559" s="5"/>
      <c r="AN2559" s="5"/>
      <c r="AO2559" s="5"/>
      <c r="AP2559" s="5"/>
      <c r="AQ2559" s="5"/>
      <c r="AR2559" s="5"/>
      <c r="AS2559" s="5"/>
      <c r="AT2559" s="5"/>
      <c r="AU2559" s="5"/>
      <c r="AV2559" s="5"/>
      <c r="AW2559" s="5"/>
      <c r="AX2559" s="5"/>
      <c r="AY2559" s="5"/>
      <c r="AZ2559" s="5"/>
      <c r="BA2559" s="5"/>
      <c r="BB2559" s="5"/>
      <c r="BC2559" s="5"/>
      <c r="BD2559" s="5"/>
      <c r="BE2559" s="5"/>
      <c r="BF2559" s="5"/>
      <c r="BG2559" s="5"/>
      <c r="BH2559" s="5"/>
    </row>
    <row r="2560" spans="1:60" s="2" customFormat="1" ht="15" x14ac:dyDescent="0.25">
      <c r="A2560" t="s">
        <v>425</v>
      </c>
      <c r="B2560" t="s">
        <v>25</v>
      </c>
      <c r="C2560" t="s">
        <v>616</v>
      </c>
      <c r="D2560" t="s">
        <v>1924</v>
      </c>
      <c r="E2560" t="s">
        <v>116</v>
      </c>
      <c r="F2560" t="s">
        <v>1605</v>
      </c>
      <c r="G2560" t="s">
        <v>135</v>
      </c>
      <c r="H2560" t="s">
        <v>133</v>
      </c>
      <c r="I2560" t="s">
        <v>2219</v>
      </c>
      <c r="J2560" t="s">
        <v>124</v>
      </c>
      <c r="K2560" t="s">
        <v>754</v>
      </c>
      <c r="L2560">
        <v>0</v>
      </c>
      <c r="M2560">
        <v>5114</v>
      </c>
      <c r="N2560" t="s">
        <v>11</v>
      </c>
      <c r="O2560">
        <v>1</v>
      </c>
      <c r="P2560">
        <v>39875</v>
      </c>
      <c r="Q2560">
        <f t="shared" si="125"/>
        <v>39875</v>
      </c>
      <c r="R2560">
        <f t="shared" si="126"/>
        <v>44660.000000000007</v>
      </c>
      <c r="S2560"/>
      <c r="T2560" s="5"/>
      <c r="U2560" s="5"/>
      <c r="V2560" s="5"/>
      <c r="W2560" s="5"/>
      <c r="X2560" s="5"/>
      <c r="Y2560" s="5"/>
      <c r="Z2560" s="5"/>
      <c r="AA2560" s="5"/>
      <c r="AB2560" s="5"/>
      <c r="AC2560" s="5"/>
      <c r="AD2560" s="5"/>
      <c r="AE2560" s="5"/>
      <c r="AF2560" s="5"/>
      <c r="AG2560" s="5"/>
      <c r="AH2560" s="5"/>
      <c r="AI2560" s="5"/>
      <c r="AJ2560" s="5"/>
      <c r="AK2560" s="5"/>
      <c r="AL2560" s="5"/>
      <c r="AM2560" s="5"/>
      <c r="AN2560" s="5"/>
      <c r="AO2560" s="5"/>
      <c r="AP2560" s="5"/>
      <c r="AQ2560" s="5"/>
      <c r="AR2560" s="5"/>
      <c r="AS2560" s="5"/>
      <c r="AT2560" s="5"/>
      <c r="AU2560" s="5"/>
      <c r="AV2560" s="5"/>
      <c r="AW2560" s="5"/>
      <c r="AX2560" s="5"/>
      <c r="AY2560" s="5"/>
      <c r="AZ2560" s="5"/>
      <c r="BA2560" s="5"/>
      <c r="BB2560" s="5"/>
      <c r="BC2560" s="5"/>
      <c r="BD2560" s="5"/>
      <c r="BE2560" s="5"/>
      <c r="BF2560" s="5"/>
      <c r="BG2560" s="5"/>
      <c r="BH2560" s="5"/>
    </row>
    <row r="2561" spans="1:60" s="2" customFormat="1" ht="15" x14ac:dyDescent="0.25">
      <c r="A2561" t="s">
        <v>426</v>
      </c>
      <c r="B2561" t="s">
        <v>25</v>
      </c>
      <c r="C2561" t="s">
        <v>616</v>
      </c>
      <c r="D2561" t="s">
        <v>1925</v>
      </c>
      <c r="E2561" t="s">
        <v>116</v>
      </c>
      <c r="F2561" t="s">
        <v>1605</v>
      </c>
      <c r="G2561" t="s">
        <v>135</v>
      </c>
      <c r="H2561" t="s">
        <v>133</v>
      </c>
      <c r="I2561" t="s">
        <v>2219</v>
      </c>
      <c r="J2561" t="s">
        <v>124</v>
      </c>
      <c r="K2561" t="s">
        <v>754</v>
      </c>
      <c r="L2561">
        <v>0</v>
      </c>
      <c r="M2561">
        <v>5114</v>
      </c>
      <c r="N2561" t="s">
        <v>11</v>
      </c>
      <c r="O2561">
        <v>1</v>
      </c>
      <c r="P2561">
        <v>35050</v>
      </c>
      <c r="Q2561">
        <f t="shared" si="125"/>
        <v>35050</v>
      </c>
      <c r="R2561">
        <f t="shared" si="126"/>
        <v>39256.000000000007</v>
      </c>
      <c r="S2561"/>
      <c r="T2561" s="5"/>
      <c r="U2561" s="5"/>
      <c r="V2561" s="5"/>
      <c r="W2561" s="5"/>
      <c r="X2561" s="5"/>
      <c r="Y2561" s="5"/>
      <c r="Z2561" s="5"/>
      <c r="AA2561" s="5"/>
      <c r="AB2561" s="5"/>
      <c r="AC2561" s="5"/>
      <c r="AD2561" s="5"/>
      <c r="AE2561" s="5"/>
      <c r="AF2561" s="5"/>
      <c r="AG2561" s="5"/>
      <c r="AH2561" s="5"/>
      <c r="AI2561" s="5"/>
      <c r="AJ2561" s="5"/>
      <c r="AK2561" s="5"/>
      <c r="AL2561" s="5"/>
      <c r="AM2561" s="5"/>
      <c r="AN2561" s="5"/>
      <c r="AO2561" s="5"/>
      <c r="AP2561" s="5"/>
      <c r="AQ2561" s="5"/>
      <c r="AR2561" s="5"/>
      <c r="AS2561" s="5"/>
      <c r="AT2561" s="5"/>
      <c r="AU2561" s="5"/>
      <c r="AV2561" s="5"/>
      <c r="AW2561" s="5"/>
      <c r="AX2561" s="5"/>
      <c r="AY2561" s="5"/>
      <c r="AZ2561" s="5"/>
      <c r="BA2561" s="5"/>
      <c r="BB2561" s="5"/>
      <c r="BC2561" s="5"/>
      <c r="BD2561" s="5"/>
      <c r="BE2561" s="5"/>
      <c r="BF2561" s="5"/>
      <c r="BG2561" s="5"/>
      <c r="BH2561" s="5"/>
    </row>
    <row r="2562" spans="1:60" s="2" customFormat="1" ht="15" x14ac:dyDescent="0.25">
      <c r="A2562" t="s">
        <v>427</v>
      </c>
      <c r="B2562" t="s">
        <v>25</v>
      </c>
      <c r="C2562" t="s">
        <v>616</v>
      </c>
      <c r="D2562" t="s">
        <v>1926</v>
      </c>
      <c r="E2562" t="s">
        <v>116</v>
      </c>
      <c r="F2562" t="s">
        <v>1605</v>
      </c>
      <c r="G2562" t="s">
        <v>135</v>
      </c>
      <c r="H2562" t="s">
        <v>133</v>
      </c>
      <c r="I2562" t="s">
        <v>2219</v>
      </c>
      <c r="J2562" t="s">
        <v>124</v>
      </c>
      <c r="K2562" t="s">
        <v>754</v>
      </c>
      <c r="L2562">
        <v>0</v>
      </c>
      <c r="M2562">
        <v>5114</v>
      </c>
      <c r="N2562" t="s">
        <v>11</v>
      </c>
      <c r="O2562">
        <v>1</v>
      </c>
      <c r="P2562">
        <v>100785</v>
      </c>
      <c r="Q2562">
        <f t="shared" si="125"/>
        <v>100785</v>
      </c>
      <c r="R2562">
        <f t="shared" si="126"/>
        <v>112879.20000000001</v>
      </c>
      <c r="S2562"/>
      <c r="T2562" s="5"/>
      <c r="U2562" s="5"/>
      <c r="V2562" s="5"/>
      <c r="W2562" s="5"/>
      <c r="X2562" s="5"/>
      <c r="Y2562" s="5"/>
      <c r="Z2562" s="5"/>
      <c r="AA2562" s="5"/>
      <c r="AB2562" s="5"/>
      <c r="AC2562" s="5"/>
      <c r="AD2562" s="5"/>
      <c r="AE2562" s="5"/>
      <c r="AF2562" s="5"/>
      <c r="AG2562" s="5"/>
      <c r="AH2562" s="5"/>
      <c r="AI2562" s="5"/>
      <c r="AJ2562" s="5"/>
      <c r="AK2562" s="5"/>
      <c r="AL2562" s="5"/>
      <c r="AM2562" s="5"/>
      <c r="AN2562" s="5"/>
      <c r="AO2562" s="5"/>
      <c r="AP2562" s="5"/>
      <c r="AQ2562" s="5"/>
      <c r="AR2562" s="5"/>
      <c r="AS2562" s="5"/>
      <c r="AT2562" s="5"/>
      <c r="AU2562" s="5"/>
      <c r="AV2562" s="5"/>
      <c r="AW2562" s="5"/>
      <c r="AX2562" s="5"/>
      <c r="AY2562" s="5"/>
      <c r="AZ2562" s="5"/>
      <c r="BA2562" s="5"/>
      <c r="BB2562" s="5"/>
      <c r="BC2562" s="5"/>
      <c r="BD2562" s="5"/>
      <c r="BE2562" s="5"/>
      <c r="BF2562" s="5"/>
      <c r="BG2562" s="5"/>
      <c r="BH2562" s="5"/>
    </row>
    <row r="2563" spans="1:60" s="2" customFormat="1" ht="15" x14ac:dyDescent="0.25">
      <c r="A2563" t="s">
        <v>428</v>
      </c>
      <c r="B2563" t="s">
        <v>25</v>
      </c>
      <c r="C2563" t="s">
        <v>616</v>
      </c>
      <c r="D2563" t="s">
        <v>1927</v>
      </c>
      <c r="E2563" t="s">
        <v>116</v>
      </c>
      <c r="F2563" t="s">
        <v>1605</v>
      </c>
      <c r="G2563" t="s">
        <v>135</v>
      </c>
      <c r="H2563" t="s">
        <v>2661</v>
      </c>
      <c r="I2563" t="s">
        <v>2215</v>
      </c>
      <c r="J2563" t="s">
        <v>124</v>
      </c>
      <c r="K2563" t="s">
        <v>754</v>
      </c>
      <c r="L2563">
        <v>0</v>
      </c>
      <c r="M2563">
        <v>5114</v>
      </c>
      <c r="N2563" t="s">
        <v>11</v>
      </c>
      <c r="O2563">
        <v>1</v>
      </c>
      <c r="P2563">
        <v>9450</v>
      </c>
      <c r="Q2563">
        <f t="shared" si="125"/>
        <v>9450</v>
      </c>
      <c r="R2563">
        <f t="shared" si="126"/>
        <v>10584.000000000002</v>
      </c>
      <c r="S2563"/>
      <c r="T2563" s="5"/>
      <c r="U2563" s="5"/>
      <c r="V2563" s="5"/>
      <c r="W2563" s="5"/>
      <c r="X2563" s="5"/>
      <c r="Y2563" s="5"/>
      <c r="Z2563" s="5"/>
      <c r="AA2563" s="5"/>
      <c r="AB2563" s="5"/>
      <c r="AC2563" s="5"/>
      <c r="AD2563" s="5"/>
      <c r="AE2563" s="5"/>
      <c r="AF2563" s="5"/>
      <c r="AG2563" s="5"/>
      <c r="AH2563" s="5"/>
      <c r="AI2563" s="5"/>
      <c r="AJ2563" s="5"/>
      <c r="AK2563" s="5"/>
      <c r="AL2563" s="5"/>
      <c r="AM2563" s="5"/>
      <c r="AN2563" s="5"/>
      <c r="AO2563" s="5"/>
      <c r="AP2563" s="5"/>
      <c r="AQ2563" s="5"/>
      <c r="AR2563" s="5"/>
      <c r="AS2563" s="5"/>
      <c r="AT2563" s="5"/>
      <c r="AU2563" s="5"/>
      <c r="AV2563" s="5"/>
      <c r="AW2563" s="5"/>
      <c r="AX2563" s="5"/>
      <c r="AY2563" s="5"/>
      <c r="AZ2563" s="5"/>
      <c r="BA2563" s="5"/>
      <c r="BB2563" s="5"/>
      <c r="BC2563" s="5"/>
      <c r="BD2563" s="5"/>
      <c r="BE2563" s="5"/>
      <c r="BF2563" s="5"/>
      <c r="BG2563" s="5"/>
      <c r="BH2563" s="5"/>
    </row>
    <row r="2564" spans="1:60" s="2" customFormat="1" ht="15" x14ac:dyDescent="0.25">
      <c r="A2564" t="s">
        <v>429</v>
      </c>
      <c r="B2564" t="s">
        <v>25</v>
      </c>
      <c r="C2564" t="s">
        <v>616</v>
      </c>
      <c r="D2564" t="s">
        <v>1928</v>
      </c>
      <c r="E2564" t="s">
        <v>116</v>
      </c>
      <c r="F2564" t="s">
        <v>1605</v>
      </c>
      <c r="G2564" t="s">
        <v>135</v>
      </c>
      <c r="H2564" t="s">
        <v>2661</v>
      </c>
      <c r="I2564" t="s">
        <v>2215</v>
      </c>
      <c r="J2564" t="s">
        <v>124</v>
      </c>
      <c r="K2564" t="s">
        <v>754</v>
      </c>
      <c r="L2564">
        <v>0</v>
      </c>
      <c r="M2564">
        <v>5114</v>
      </c>
      <c r="N2564" t="s">
        <v>11</v>
      </c>
      <c r="O2564">
        <v>1</v>
      </c>
      <c r="P2564">
        <v>10100</v>
      </c>
      <c r="Q2564">
        <f t="shared" si="125"/>
        <v>10100</v>
      </c>
      <c r="R2564">
        <f t="shared" si="126"/>
        <v>11312.000000000002</v>
      </c>
      <c r="S2564"/>
      <c r="T2564" s="5"/>
      <c r="U2564" s="5"/>
      <c r="V2564" s="5"/>
      <c r="W2564" s="5"/>
      <c r="X2564" s="5"/>
      <c r="Y2564" s="5"/>
      <c r="Z2564" s="5"/>
      <c r="AA2564" s="5"/>
      <c r="AB2564" s="5"/>
      <c r="AC2564" s="5"/>
      <c r="AD2564" s="5"/>
      <c r="AE2564" s="5"/>
      <c r="AF2564" s="5"/>
      <c r="AG2564" s="5"/>
      <c r="AH2564" s="5"/>
      <c r="AI2564" s="5"/>
      <c r="AJ2564" s="5"/>
      <c r="AK2564" s="5"/>
      <c r="AL2564" s="5"/>
      <c r="AM2564" s="5"/>
      <c r="AN2564" s="5"/>
      <c r="AO2564" s="5"/>
      <c r="AP2564" s="5"/>
      <c r="AQ2564" s="5"/>
      <c r="AR2564" s="5"/>
      <c r="AS2564" s="5"/>
      <c r="AT2564" s="5"/>
      <c r="AU2564" s="5"/>
      <c r="AV2564" s="5"/>
      <c r="AW2564" s="5"/>
      <c r="AX2564" s="5"/>
      <c r="AY2564" s="5"/>
      <c r="AZ2564" s="5"/>
      <c r="BA2564" s="5"/>
      <c r="BB2564" s="5"/>
      <c r="BC2564" s="5"/>
      <c r="BD2564" s="5"/>
      <c r="BE2564" s="5"/>
      <c r="BF2564" s="5"/>
      <c r="BG2564" s="5"/>
      <c r="BH2564" s="5"/>
    </row>
    <row r="2565" spans="1:60" s="2" customFormat="1" ht="15" x14ac:dyDescent="0.25">
      <c r="A2565" t="s">
        <v>430</v>
      </c>
      <c r="B2565" t="s">
        <v>25</v>
      </c>
      <c r="C2565" t="s">
        <v>616</v>
      </c>
      <c r="D2565" t="s">
        <v>1929</v>
      </c>
      <c r="E2565" t="s">
        <v>116</v>
      </c>
      <c r="F2565" t="s">
        <v>1605</v>
      </c>
      <c r="G2565" t="s">
        <v>135</v>
      </c>
      <c r="H2565" t="s">
        <v>2661</v>
      </c>
      <c r="I2565" t="s">
        <v>2215</v>
      </c>
      <c r="J2565" t="s">
        <v>124</v>
      </c>
      <c r="K2565" t="s">
        <v>754</v>
      </c>
      <c r="L2565">
        <v>0</v>
      </c>
      <c r="M2565">
        <v>5114</v>
      </c>
      <c r="N2565" t="s">
        <v>11</v>
      </c>
      <c r="O2565">
        <v>1</v>
      </c>
      <c r="P2565">
        <v>36000</v>
      </c>
      <c r="Q2565">
        <f t="shared" si="125"/>
        <v>36000</v>
      </c>
      <c r="R2565">
        <f t="shared" si="126"/>
        <v>40320.000000000007</v>
      </c>
      <c r="S2565"/>
      <c r="T2565" s="5"/>
      <c r="U2565" s="5"/>
      <c r="V2565" s="5"/>
      <c r="W2565" s="5"/>
      <c r="X2565" s="5"/>
      <c r="Y2565" s="5"/>
      <c r="Z2565" s="5"/>
      <c r="AA2565" s="5"/>
      <c r="AB2565" s="5"/>
      <c r="AC2565" s="5"/>
      <c r="AD2565" s="5"/>
      <c r="AE2565" s="5"/>
      <c r="AF2565" s="5"/>
      <c r="AG2565" s="5"/>
      <c r="AH2565" s="5"/>
      <c r="AI2565" s="5"/>
      <c r="AJ2565" s="5"/>
      <c r="AK2565" s="5"/>
      <c r="AL2565" s="5"/>
      <c r="AM2565" s="5"/>
      <c r="AN2565" s="5"/>
      <c r="AO2565" s="5"/>
      <c r="AP2565" s="5"/>
      <c r="AQ2565" s="5"/>
      <c r="AR2565" s="5"/>
      <c r="AS2565" s="5"/>
      <c r="AT2565" s="5"/>
      <c r="AU2565" s="5"/>
      <c r="AV2565" s="5"/>
      <c r="AW2565" s="5"/>
      <c r="AX2565" s="5"/>
      <c r="AY2565" s="5"/>
      <c r="AZ2565" s="5"/>
      <c r="BA2565" s="5"/>
      <c r="BB2565" s="5"/>
      <c r="BC2565" s="5"/>
      <c r="BD2565" s="5"/>
      <c r="BE2565" s="5"/>
      <c r="BF2565" s="5"/>
      <c r="BG2565" s="5"/>
      <c r="BH2565" s="5"/>
    </row>
    <row r="2566" spans="1:60" s="2" customFormat="1" ht="15" x14ac:dyDescent="0.25">
      <c r="A2566" t="s">
        <v>431</v>
      </c>
      <c r="B2566" t="s">
        <v>25</v>
      </c>
      <c r="C2566" t="s">
        <v>616</v>
      </c>
      <c r="D2566" t="s">
        <v>1930</v>
      </c>
      <c r="E2566" t="s">
        <v>116</v>
      </c>
      <c r="F2566" t="s">
        <v>1605</v>
      </c>
      <c r="G2566" t="s">
        <v>135</v>
      </c>
      <c r="H2566" t="s">
        <v>2661</v>
      </c>
      <c r="I2566" t="s">
        <v>2215</v>
      </c>
      <c r="J2566" t="s">
        <v>124</v>
      </c>
      <c r="K2566" t="s">
        <v>754</v>
      </c>
      <c r="L2566">
        <v>0</v>
      </c>
      <c r="M2566">
        <v>5114</v>
      </c>
      <c r="N2566" t="s">
        <v>11</v>
      </c>
      <c r="O2566">
        <v>1</v>
      </c>
      <c r="P2566">
        <v>48000</v>
      </c>
      <c r="Q2566">
        <f t="shared" si="125"/>
        <v>48000</v>
      </c>
      <c r="R2566">
        <f t="shared" si="126"/>
        <v>53760.000000000007</v>
      </c>
      <c r="S2566"/>
      <c r="T2566" s="5"/>
      <c r="U2566" s="5"/>
      <c r="V2566" s="5"/>
      <c r="W2566" s="5"/>
      <c r="X2566" s="5"/>
      <c r="Y2566" s="5"/>
      <c r="Z2566" s="5"/>
      <c r="AA2566" s="5"/>
      <c r="AB2566" s="5"/>
      <c r="AC2566" s="5"/>
      <c r="AD2566" s="5"/>
      <c r="AE2566" s="5"/>
      <c r="AF2566" s="5"/>
      <c r="AG2566" s="5"/>
      <c r="AH2566" s="5"/>
      <c r="AI2566" s="5"/>
      <c r="AJ2566" s="5"/>
      <c r="AK2566" s="5"/>
      <c r="AL2566" s="5"/>
      <c r="AM2566" s="5"/>
      <c r="AN2566" s="5"/>
      <c r="AO2566" s="5"/>
      <c r="AP2566" s="5"/>
      <c r="AQ2566" s="5"/>
      <c r="AR2566" s="5"/>
      <c r="AS2566" s="5"/>
      <c r="AT2566" s="5"/>
      <c r="AU2566" s="5"/>
      <c r="AV2566" s="5"/>
      <c r="AW2566" s="5"/>
      <c r="AX2566" s="5"/>
      <c r="AY2566" s="5"/>
      <c r="AZ2566" s="5"/>
      <c r="BA2566" s="5"/>
      <c r="BB2566" s="5"/>
      <c r="BC2566" s="5"/>
      <c r="BD2566" s="5"/>
      <c r="BE2566" s="5"/>
      <c r="BF2566" s="5"/>
      <c r="BG2566" s="5"/>
      <c r="BH2566" s="5"/>
    </row>
    <row r="2567" spans="1:60" s="2" customFormat="1" ht="15" x14ac:dyDescent="0.25">
      <c r="A2567" t="s">
        <v>432</v>
      </c>
      <c r="B2567" t="s">
        <v>25</v>
      </c>
      <c r="C2567" t="s">
        <v>616</v>
      </c>
      <c r="D2567" t="s">
        <v>1931</v>
      </c>
      <c r="E2567" t="s">
        <v>116</v>
      </c>
      <c r="F2567" t="s">
        <v>1605</v>
      </c>
      <c r="G2567" t="s">
        <v>135</v>
      </c>
      <c r="H2567" t="s">
        <v>2661</v>
      </c>
      <c r="I2567" t="s">
        <v>2215</v>
      </c>
      <c r="J2567" t="s">
        <v>124</v>
      </c>
      <c r="K2567" t="s">
        <v>754</v>
      </c>
      <c r="L2567">
        <v>0</v>
      </c>
      <c r="M2567">
        <v>5114</v>
      </c>
      <c r="N2567" t="s">
        <v>11</v>
      </c>
      <c r="O2567">
        <v>1</v>
      </c>
      <c r="P2567">
        <v>9000</v>
      </c>
      <c r="Q2567">
        <f t="shared" si="125"/>
        <v>9000</v>
      </c>
      <c r="R2567">
        <f t="shared" si="126"/>
        <v>10080.000000000002</v>
      </c>
      <c r="S2567"/>
      <c r="T2567" s="5"/>
      <c r="U2567" s="5"/>
      <c r="V2567" s="5"/>
      <c r="W2567" s="5"/>
      <c r="X2567" s="5"/>
      <c r="Y2567" s="5"/>
      <c r="Z2567" s="5"/>
      <c r="AA2567" s="5"/>
      <c r="AB2567" s="5"/>
      <c r="AC2567" s="5"/>
      <c r="AD2567" s="5"/>
      <c r="AE2567" s="5"/>
      <c r="AF2567" s="5"/>
      <c r="AG2567" s="5"/>
      <c r="AH2567" s="5"/>
      <c r="AI2567" s="5"/>
      <c r="AJ2567" s="5"/>
      <c r="AK2567" s="5"/>
      <c r="AL2567" s="5"/>
      <c r="AM2567" s="5"/>
      <c r="AN2567" s="5"/>
      <c r="AO2567" s="5"/>
      <c r="AP2567" s="5"/>
      <c r="AQ2567" s="5"/>
      <c r="AR2567" s="5"/>
      <c r="AS2567" s="5"/>
      <c r="AT2567" s="5"/>
      <c r="AU2567" s="5"/>
      <c r="AV2567" s="5"/>
      <c r="AW2567" s="5"/>
      <c r="AX2567" s="5"/>
      <c r="AY2567" s="5"/>
      <c r="AZ2567" s="5"/>
      <c r="BA2567" s="5"/>
      <c r="BB2567" s="5"/>
      <c r="BC2567" s="5"/>
      <c r="BD2567" s="5"/>
      <c r="BE2567" s="5"/>
      <c r="BF2567" s="5"/>
      <c r="BG2567" s="5"/>
      <c r="BH2567" s="5"/>
    </row>
    <row r="2568" spans="1:60" s="2" customFormat="1" ht="15" x14ac:dyDescent="0.25">
      <c r="A2568" t="s">
        <v>433</v>
      </c>
      <c r="B2568" t="s">
        <v>25</v>
      </c>
      <c r="C2568" t="s">
        <v>616</v>
      </c>
      <c r="D2568" t="s">
        <v>1932</v>
      </c>
      <c r="E2568" t="s">
        <v>116</v>
      </c>
      <c r="F2568" t="s">
        <v>1605</v>
      </c>
      <c r="G2568" t="s">
        <v>135</v>
      </c>
      <c r="H2568" t="s">
        <v>2661</v>
      </c>
      <c r="I2568" t="s">
        <v>2215</v>
      </c>
      <c r="J2568" t="s">
        <v>124</v>
      </c>
      <c r="K2568" t="s">
        <v>754</v>
      </c>
      <c r="L2568">
        <v>0</v>
      </c>
      <c r="M2568">
        <v>5114</v>
      </c>
      <c r="N2568" t="s">
        <v>11</v>
      </c>
      <c r="O2568">
        <v>1</v>
      </c>
      <c r="P2568">
        <v>14000</v>
      </c>
      <c r="Q2568">
        <f t="shared" si="125"/>
        <v>14000</v>
      </c>
      <c r="R2568">
        <f t="shared" si="126"/>
        <v>15680.000000000002</v>
      </c>
      <c r="S2568"/>
      <c r="T2568" s="5"/>
      <c r="U2568" s="5"/>
      <c r="V2568" s="5"/>
      <c r="W2568" s="5"/>
      <c r="X2568" s="5"/>
      <c r="Y2568" s="5"/>
      <c r="Z2568" s="5"/>
      <c r="AA2568" s="5"/>
      <c r="AB2568" s="5"/>
      <c r="AC2568" s="5"/>
      <c r="AD2568" s="5"/>
      <c r="AE2568" s="5"/>
      <c r="AF2568" s="5"/>
      <c r="AG2568" s="5"/>
      <c r="AH2568" s="5"/>
      <c r="AI2568" s="5"/>
      <c r="AJ2568" s="5"/>
      <c r="AK2568" s="5"/>
      <c r="AL2568" s="5"/>
      <c r="AM2568" s="5"/>
      <c r="AN2568" s="5"/>
      <c r="AO2568" s="5"/>
      <c r="AP2568" s="5"/>
      <c r="AQ2568" s="5"/>
      <c r="AR2568" s="5"/>
      <c r="AS2568" s="5"/>
      <c r="AT2568" s="5"/>
      <c r="AU2568" s="5"/>
      <c r="AV2568" s="5"/>
      <c r="AW2568" s="5"/>
      <c r="AX2568" s="5"/>
      <c r="AY2568" s="5"/>
      <c r="AZ2568" s="5"/>
      <c r="BA2568" s="5"/>
      <c r="BB2568" s="5"/>
      <c r="BC2568" s="5"/>
      <c r="BD2568" s="5"/>
      <c r="BE2568" s="5"/>
      <c r="BF2568" s="5"/>
      <c r="BG2568" s="5"/>
      <c r="BH2568" s="5"/>
    </row>
    <row r="2569" spans="1:60" s="2" customFormat="1" ht="15" x14ac:dyDescent="0.25">
      <c r="A2569" t="s">
        <v>434</v>
      </c>
      <c r="B2569" t="s">
        <v>25</v>
      </c>
      <c r="C2569" t="s">
        <v>616</v>
      </c>
      <c r="D2569" t="s">
        <v>1933</v>
      </c>
      <c r="E2569" t="s">
        <v>116</v>
      </c>
      <c r="F2569" t="s">
        <v>1605</v>
      </c>
      <c r="G2569" t="s">
        <v>135</v>
      </c>
      <c r="H2569" t="s">
        <v>2661</v>
      </c>
      <c r="I2569" t="s">
        <v>2215</v>
      </c>
      <c r="J2569" t="s">
        <v>124</v>
      </c>
      <c r="K2569" t="s">
        <v>754</v>
      </c>
      <c r="L2569">
        <v>0</v>
      </c>
      <c r="M2569">
        <v>5114</v>
      </c>
      <c r="N2569" t="s">
        <v>11</v>
      </c>
      <c r="O2569">
        <v>1</v>
      </c>
      <c r="P2569">
        <v>72000</v>
      </c>
      <c r="Q2569">
        <f t="shared" si="125"/>
        <v>72000</v>
      </c>
      <c r="R2569">
        <f t="shared" si="126"/>
        <v>80640.000000000015</v>
      </c>
      <c r="S2569"/>
      <c r="T2569" s="5"/>
      <c r="U2569" s="5"/>
      <c r="V2569" s="5"/>
      <c r="W2569" s="5"/>
      <c r="X2569" s="5"/>
      <c r="Y2569" s="5"/>
      <c r="Z2569" s="5"/>
      <c r="AA2569" s="5"/>
      <c r="AB2569" s="5"/>
      <c r="AC2569" s="5"/>
      <c r="AD2569" s="5"/>
      <c r="AE2569" s="5"/>
      <c r="AF2569" s="5"/>
      <c r="AG2569" s="5"/>
      <c r="AH2569" s="5"/>
      <c r="AI2569" s="5"/>
      <c r="AJ2569" s="5"/>
      <c r="AK2569" s="5"/>
      <c r="AL2569" s="5"/>
      <c r="AM2569" s="5"/>
      <c r="AN2569" s="5"/>
      <c r="AO2569" s="5"/>
      <c r="AP2569" s="5"/>
      <c r="AQ2569" s="5"/>
      <c r="AR2569" s="5"/>
      <c r="AS2569" s="5"/>
      <c r="AT2569" s="5"/>
      <c r="AU2569" s="5"/>
      <c r="AV2569" s="5"/>
      <c r="AW2569" s="5"/>
      <c r="AX2569" s="5"/>
      <c r="AY2569" s="5"/>
      <c r="AZ2569" s="5"/>
      <c r="BA2569" s="5"/>
      <c r="BB2569" s="5"/>
      <c r="BC2569" s="5"/>
      <c r="BD2569" s="5"/>
      <c r="BE2569" s="5"/>
      <c r="BF2569" s="5"/>
      <c r="BG2569" s="5"/>
      <c r="BH2569" s="5"/>
    </row>
    <row r="2570" spans="1:60" s="2" customFormat="1" ht="15" x14ac:dyDescent="0.25">
      <c r="A2570" t="s">
        <v>435</v>
      </c>
      <c r="B2570" t="s">
        <v>25</v>
      </c>
      <c r="C2570" t="s">
        <v>616</v>
      </c>
      <c r="D2570" t="s">
        <v>1934</v>
      </c>
      <c r="E2570" t="s">
        <v>116</v>
      </c>
      <c r="F2570" t="s">
        <v>1605</v>
      </c>
      <c r="G2570" t="s">
        <v>135</v>
      </c>
      <c r="H2570" t="s">
        <v>2661</v>
      </c>
      <c r="I2570" t="s">
        <v>2810</v>
      </c>
      <c r="J2570" t="s">
        <v>124</v>
      </c>
      <c r="K2570" t="s">
        <v>754</v>
      </c>
      <c r="L2570">
        <v>0</v>
      </c>
      <c r="M2570">
        <v>5114</v>
      </c>
      <c r="N2570" t="s">
        <v>11</v>
      </c>
      <c r="O2570">
        <v>1</v>
      </c>
      <c r="P2570">
        <v>54642.86</v>
      </c>
      <c r="Q2570">
        <f t="shared" si="125"/>
        <v>54642.86</v>
      </c>
      <c r="R2570">
        <f t="shared" si="126"/>
        <v>61200.003200000006</v>
      </c>
      <c r="S2570"/>
      <c r="T2570" s="5"/>
      <c r="U2570" s="5"/>
      <c r="V2570" s="5"/>
      <c r="W2570" s="5"/>
      <c r="X2570" s="5"/>
      <c r="Y2570" s="5"/>
      <c r="Z2570" s="5"/>
      <c r="AA2570" s="5"/>
      <c r="AB2570" s="5"/>
      <c r="AC2570" s="5"/>
      <c r="AD2570" s="5"/>
      <c r="AE2570" s="5"/>
      <c r="AF2570" s="5"/>
      <c r="AG2570" s="5"/>
      <c r="AH2570" s="5"/>
      <c r="AI2570" s="5"/>
      <c r="AJ2570" s="5"/>
      <c r="AK2570" s="5"/>
      <c r="AL2570" s="5"/>
      <c r="AM2570" s="5"/>
      <c r="AN2570" s="5"/>
      <c r="AO2570" s="5"/>
      <c r="AP2570" s="5"/>
      <c r="AQ2570" s="5"/>
      <c r="AR2570" s="5"/>
      <c r="AS2570" s="5"/>
      <c r="AT2570" s="5"/>
      <c r="AU2570" s="5"/>
      <c r="AV2570" s="5"/>
      <c r="AW2570" s="5"/>
      <c r="AX2570" s="5"/>
      <c r="AY2570" s="5"/>
      <c r="AZ2570" s="5"/>
      <c r="BA2570" s="5"/>
      <c r="BB2570" s="5"/>
      <c r="BC2570" s="5"/>
      <c r="BD2570" s="5"/>
      <c r="BE2570" s="5"/>
      <c r="BF2570" s="5"/>
      <c r="BG2570" s="5"/>
      <c r="BH2570" s="5"/>
    </row>
    <row r="2571" spans="1:60" s="2" customFormat="1" ht="15" x14ac:dyDescent="0.25">
      <c r="A2571" t="s">
        <v>436</v>
      </c>
      <c r="B2571" t="s">
        <v>25</v>
      </c>
      <c r="C2571" t="s">
        <v>616</v>
      </c>
      <c r="D2571" t="s">
        <v>1935</v>
      </c>
      <c r="E2571" t="s">
        <v>116</v>
      </c>
      <c r="F2571" t="s">
        <v>1605</v>
      </c>
      <c r="G2571" t="s">
        <v>135</v>
      </c>
      <c r="H2571" t="s">
        <v>2661</v>
      </c>
      <c r="I2571" t="s">
        <v>2810</v>
      </c>
      <c r="J2571" t="s">
        <v>124</v>
      </c>
      <c r="K2571" t="s">
        <v>754</v>
      </c>
      <c r="L2571">
        <v>0</v>
      </c>
      <c r="M2571">
        <v>5114</v>
      </c>
      <c r="N2571" t="s">
        <v>11</v>
      </c>
      <c r="O2571">
        <v>1</v>
      </c>
      <c r="P2571">
        <v>50714.3</v>
      </c>
      <c r="Q2571">
        <f t="shared" si="125"/>
        <v>50714.3</v>
      </c>
      <c r="R2571">
        <f t="shared" si="126"/>
        <v>56800.016000000011</v>
      </c>
      <c r="S2571"/>
      <c r="T2571" s="5"/>
      <c r="U2571" s="5"/>
      <c r="V2571" s="5"/>
      <c r="W2571" s="5"/>
      <c r="X2571" s="5"/>
      <c r="Y2571" s="5"/>
      <c r="Z2571" s="5"/>
      <c r="AA2571" s="5"/>
      <c r="AB2571" s="5"/>
      <c r="AC2571" s="5"/>
      <c r="AD2571" s="5"/>
      <c r="AE2571" s="5"/>
      <c r="AF2571" s="5"/>
      <c r="AG2571" s="5"/>
      <c r="AH2571" s="5"/>
      <c r="AI2571" s="5"/>
      <c r="AJ2571" s="5"/>
      <c r="AK2571" s="5"/>
      <c r="AL2571" s="5"/>
      <c r="AM2571" s="5"/>
      <c r="AN2571" s="5"/>
      <c r="AO2571" s="5"/>
      <c r="AP2571" s="5"/>
      <c r="AQ2571" s="5"/>
      <c r="AR2571" s="5"/>
      <c r="AS2571" s="5"/>
      <c r="AT2571" s="5"/>
      <c r="AU2571" s="5"/>
      <c r="AV2571" s="5"/>
      <c r="AW2571" s="5"/>
      <c r="AX2571" s="5"/>
      <c r="AY2571" s="5"/>
      <c r="AZ2571" s="5"/>
      <c r="BA2571" s="5"/>
      <c r="BB2571" s="5"/>
      <c r="BC2571" s="5"/>
      <c r="BD2571" s="5"/>
      <c r="BE2571" s="5"/>
      <c r="BF2571" s="5"/>
      <c r="BG2571" s="5"/>
      <c r="BH2571" s="5"/>
    </row>
    <row r="2572" spans="1:60" s="2" customFormat="1" ht="15" x14ac:dyDescent="0.25">
      <c r="A2572" t="s">
        <v>437</v>
      </c>
      <c r="B2572" t="s">
        <v>25</v>
      </c>
      <c r="C2572" t="s">
        <v>616</v>
      </c>
      <c r="D2572" t="s">
        <v>1936</v>
      </c>
      <c r="E2572" t="s">
        <v>116</v>
      </c>
      <c r="F2572" t="s">
        <v>1605</v>
      </c>
      <c r="G2572" t="s">
        <v>135</v>
      </c>
      <c r="H2572" t="s">
        <v>613</v>
      </c>
      <c r="I2572" t="s">
        <v>2812</v>
      </c>
      <c r="J2572" t="s">
        <v>124</v>
      </c>
      <c r="K2572" t="s">
        <v>754</v>
      </c>
      <c r="L2572">
        <v>0</v>
      </c>
      <c r="M2572">
        <v>5114</v>
      </c>
      <c r="N2572" t="s">
        <v>11</v>
      </c>
      <c r="O2572">
        <v>1</v>
      </c>
      <c r="P2572">
        <v>73725</v>
      </c>
      <c r="Q2572">
        <f t="shared" si="125"/>
        <v>73725</v>
      </c>
      <c r="R2572">
        <f t="shared" si="126"/>
        <v>82572.000000000015</v>
      </c>
      <c r="S2572"/>
      <c r="T2572" s="5"/>
      <c r="U2572" s="5"/>
      <c r="V2572" s="5"/>
      <c r="W2572" s="5"/>
      <c r="X2572" s="5"/>
      <c r="Y2572" s="5"/>
      <c r="Z2572" s="5"/>
      <c r="AA2572" s="5"/>
      <c r="AB2572" s="5"/>
      <c r="AC2572" s="5"/>
      <c r="AD2572" s="5"/>
      <c r="AE2572" s="5"/>
      <c r="AF2572" s="5"/>
      <c r="AG2572" s="5"/>
      <c r="AH2572" s="5"/>
      <c r="AI2572" s="5"/>
      <c r="AJ2572" s="5"/>
      <c r="AK2572" s="5"/>
      <c r="AL2572" s="5"/>
      <c r="AM2572" s="5"/>
      <c r="AN2572" s="5"/>
      <c r="AO2572" s="5"/>
      <c r="AP2572" s="5"/>
      <c r="AQ2572" s="5"/>
      <c r="AR2572" s="5"/>
      <c r="AS2572" s="5"/>
      <c r="AT2572" s="5"/>
      <c r="AU2572" s="5"/>
      <c r="AV2572" s="5"/>
      <c r="AW2572" s="5"/>
      <c r="AX2572" s="5"/>
      <c r="AY2572" s="5"/>
      <c r="AZ2572" s="5"/>
      <c r="BA2572" s="5"/>
      <c r="BB2572" s="5"/>
      <c r="BC2572" s="5"/>
      <c r="BD2572" s="5"/>
      <c r="BE2572" s="5"/>
      <c r="BF2572" s="5"/>
      <c r="BG2572" s="5"/>
      <c r="BH2572" s="5"/>
    </row>
    <row r="2573" spans="1:60" s="2" customFormat="1" ht="15" x14ac:dyDescent="0.25">
      <c r="A2573" t="s">
        <v>438</v>
      </c>
      <c r="B2573" t="s">
        <v>25</v>
      </c>
      <c r="C2573" t="s">
        <v>616</v>
      </c>
      <c r="D2573" t="s">
        <v>1937</v>
      </c>
      <c r="E2573" t="s">
        <v>116</v>
      </c>
      <c r="F2573" t="s">
        <v>1605</v>
      </c>
      <c r="G2573" t="s">
        <v>135</v>
      </c>
      <c r="H2573" t="s">
        <v>613</v>
      </c>
      <c r="I2573" t="s">
        <v>2169</v>
      </c>
      <c r="J2573" t="s">
        <v>124</v>
      </c>
      <c r="K2573" t="s">
        <v>754</v>
      </c>
      <c r="L2573">
        <v>0</v>
      </c>
      <c r="M2573">
        <v>5114</v>
      </c>
      <c r="N2573" t="s">
        <v>11</v>
      </c>
      <c r="O2573">
        <v>1</v>
      </c>
      <c r="P2573">
        <v>55521</v>
      </c>
      <c r="Q2573">
        <f t="shared" si="125"/>
        <v>55521</v>
      </c>
      <c r="R2573">
        <f t="shared" si="126"/>
        <v>62183.520000000004</v>
      </c>
      <c r="S2573"/>
      <c r="T2573" s="5"/>
      <c r="U2573" s="5"/>
      <c r="V2573" s="5"/>
      <c r="W2573" s="5"/>
      <c r="X2573" s="5"/>
      <c r="Y2573" s="5"/>
      <c r="Z2573" s="5"/>
      <c r="AA2573" s="5"/>
      <c r="AB2573" s="5"/>
      <c r="AC2573" s="5"/>
      <c r="AD2573" s="5"/>
      <c r="AE2573" s="5"/>
      <c r="AF2573" s="5"/>
      <c r="AG2573" s="5"/>
      <c r="AH2573" s="5"/>
      <c r="AI2573" s="5"/>
      <c r="AJ2573" s="5"/>
      <c r="AK2573" s="5"/>
      <c r="AL2573" s="5"/>
      <c r="AM2573" s="5"/>
      <c r="AN2573" s="5"/>
      <c r="AO2573" s="5"/>
      <c r="AP2573" s="5"/>
      <c r="AQ2573" s="5"/>
      <c r="AR2573" s="5"/>
      <c r="AS2573" s="5"/>
      <c r="AT2573" s="5"/>
      <c r="AU2573" s="5"/>
      <c r="AV2573" s="5"/>
      <c r="AW2573" s="5"/>
      <c r="AX2573" s="5"/>
      <c r="AY2573" s="5"/>
      <c r="AZ2573" s="5"/>
      <c r="BA2573" s="5"/>
      <c r="BB2573" s="5"/>
      <c r="BC2573" s="5"/>
      <c r="BD2573" s="5"/>
      <c r="BE2573" s="5"/>
      <c r="BF2573" s="5"/>
      <c r="BG2573" s="5"/>
      <c r="BH2573" s="5"/>
    </row>
    <row r="2574" spans="1:60" s="2" customFormat="1" ht="15" x14ac:dyDescent="0.25">
      <c r="A2574" t="s">
        <v>439</v>
      </c>
      <c r="B2574" t="s">
        <v>25</v>
      </c>
      <c r="C2574" t="s">
        <v>616</v>
      </c>
      <c r="D2574" t="s">
        <v>1938</v>
      </c>
      <c r="E2574" t="s">
        <v>116</v>
      </c>
      <c r="F2574" t="s">
        <v>1605</v>
      </c>
      <c r="G2574" t="s">
        <v>135</v>
      </c>
      <c r="H2574" t="s">
        <v>613</v>
      </c>
      <c r="I2574" t="s">
        <v>2169</v>
      </c>
      <c r="J2574" t="s">
        <v>124</v>
      </c>
      <c r="K2574" t="s">
        <v>754</v>
      </c>
      <c r="L2574">
        <v>0</v>
      </c>
      <c r="M2574">
        <v>5114</v>
      </c>
      <c r="N2574" t="s">
        <v>11</v>
      </c>
      <c r="O2574">
        <v>1</v>
      </c>
      <c r="P2574">
        <v>30752</v>
      </c>
      <c r="Q2574">
        <f t="shared" si="125"/>
        <v>30752</v>
      </c>
      <c r="R2574">
        <f t="shared" si="126"/>
        <v>34442.240000000005</v>
      </c>
      <c r="S2574"/>
      <c r="T2574" s="5"/>
      <c r="U2574" s="5"/>
      <c r="V2574" s="5"/>
      <c r="W2574" s="5"/>
      <c r="X2574" s="5"/>
      <c r="Y2574" s="5"/>
      <c r="Z2574" s="5"/>
      <c r="AA2574" s="5"/>
      <c r="AB2574" s="5"/>
      <c r="AC2574" s="5"/>
      <c r="AD2574" s="5"/>
      <c r="AE2574" s="5"/>
      <c r="AF2574" s="5"/>
      <c r="AG2574" s="5"/>
      <c r="AH2574" s="5"/>
      <c r="AI2574" s="5"/>
      <c r="AJ2574" s="5"/>
      <c r="AK2574" s="5"/>
      <c r="AL2574" s="5"/>
      <c r="AM2574" s="5"/>
      <c r="AN2574" s="5"/>
      <c r="AO2574" s="5"/>
      <c r="AP2574" s="5"/>
      <c r="AQ2574" s="5"/>
      <c r="AR2574" s="5"/>
      <c r="AS2574" s="5"/>
      <c r="AT2574" s="5"/>
      <c r="AU2574" s="5"/>
      <c r="AV2574" s="5"/>
      <c r="AW2574" s="5"/>
      <c r="AX2574" s="5"/>
      <c r="AY2574" s="5"/>
      <c r="AZ2574" s="5"/>
      <c r="BA2574" s="5"/>
      <c r="BB2574" s="5"/>
      <c r="BC2574" s="5"/>
      <c r="BD2574" s="5"/>
      <c r="BE2574" s="5"/>
      <c r="BF2574" s="5"/>
      <c r="BG2574" s="5"/>
      <c r="BH2574" s="5"/>
    </row>
    <row r="2575" spans="1:60" s="2" customFormat="1" ht="15" x14ac:dyDescent="0.25">
      <c r="A2575" t="s">
        <v>440</v>
      </c>
      <c r="B2575" t="s">
        <v>25</v>
      </c>
      <c r="C2575" t="s">
        <v>616</v>
      </c>
      <c r="D2575" t="s">
        <v>1939</v>
      </c>
      <c r="E2575" t="s">
        <v>116</v>
      </c>
      <c r="F2575" t="s">
        <v>1605</v>
      </c>
      <c r="G2575" t="s">
        <v>135</v>
      </c>
      <c r="H2575" t="s">
        <v>613</v>
      </c>
      <c r="I2575" t="s">
        <v>2169</v>
      </c>
      <c r="J2575" t="s">
        <v>124</v>
      </c>
      <c r="K2575" t="s">
        <v>754</v>
      </c>
      <c r="L2575">
        <v>0</v>
      </c>
      <c r="M2575">
        <v>5114</v>
      </c>
      <c r="N2575" t="s">
        <v>11</v>
      </c>
      <c r="O2575">
        <v>1</v>
      </c>
      <c r="P2575">
        <v>15376</v>
      </c>
      <c r="Q2575">
        <f t="shared" si="125"/>
        <v>15376</v>
      </c>
      <c r="R2575">
        <f t="shared" si="126"/>
        <v>17221.120000000003</v>
      </c>
      <c r="S2575"/>
      <c r="T2575" s="5"/>
      <c r="U2575" s="5"/>
      <c r="V2575" s="5"/>
      <c r="W2575" s="5"/>
      <c r="X2575" s="5"/>
      <c r="Y2575" s="5"/>
      <c r="Z2575" s="5"/>
      <c r="AA2575" s="5"/>
      <c r="AB2575" s="5"/>
      <c r="AC2575" s="5"/>
      <c r="AD2575" s="5"/>
      <c r="AE2575" s="5"/>
      <c r="AF2575" s="5"/>
      <c r="AG2575" s="5"/>
      <c r="AH2575" s="5"/>
      <c r="AI2575" s="5"/>
      <c r="AJ2575" s="5"/>
      <c r="AK2575" s="5"/>
      <c r="AL2575" s="5"/>
      <c r="AM2575" s="5"/>
      <c r="AN2575" s="5"/>
      <c r="AO2575" s="5"/>
      <c r="AP2575" s="5"/>
      <c r="AQ2575" s="5"/>
      <c r="AR2575" s="5"/>
      <c r="AS2575" s="5"/>
      <c r="AT2575" s="5"/>
      <c r="AU2575" s="5"/>
      <c r="AV2575" s="5"/>
      <c r="AW2575" s="5"/>
      <c r="AX2575" s="5"/>
      <c r="AY2575" s="5"/>
      <c r="AZ2575" s="5"/>
      <c r="BA2575" s="5"/>
      <c r="BB2575" s="5"/>
      <c r="BC2575" s="5"/>
      <c r="BD2575" s="5"/>
      <c r="BE2575" s="5"/>
      <c r="BF2575" s="5"/>
      <c r="BG2575" s="5"/>
      <c r="BH2575" s="5"/>
    </row>
    <row r="2576" spans="1:60" s="2" customFormat="1" ht="15" x14ac:dyDescent="0.25">
      <c r="A2576" t="s">
        <v>441</v>
      </c>
      <c r="B2576" t="s">
        <v>25</v>
      </c>
      <c r="C2576" t="s">
        <v>616</v>
      </c>
      <c r="D2576" t="s">
        <v>1940</v>
      </c>
      <c r="E2576" t="s">
        <v>116</v>
      </c>
      <c r="F2576" t="s">
        <v>1605</v>
      </c>
      <c r="G2576" t="s">
        <v>135</v>
      </c>
      <c r="H2576" t="s">
        <v>613</v>
      </c>
      <c r="I2576" t="s">
        <v>2169</v>
      </c>
      <c r="J2576" t="s">
        <v>124</v>
      </c>
      <c r="K2576" t="s">
        <v>754</v>
      </c>
      <c r="L2576">
        <v>0</v>
      </c>
      <c r="M2576">
        <v>5114</v>
      </c>
      <c r="N2576" t="s">
        <v>11</v>
      </c>
      <c r="O2576">
        <v>1</v>
      </c>
      <c r="P2576">
        <v>15376</v>
      </c>
      <c r="Q2576">
        <f t="shared" si="125"/>
        <v>15376</v>
      </c>
      <c r="R2576">
        <f t="shared" si="126"/>
        <v>17221.120000000003</v>
      </c>
      <c r="S2576"/>
      <c r="T2576" s="5"/>
      <c r="U2576" s="5"/>
      <c r="V2576" s="5"/>
      <c r="W2576" s="5"/>
      <c r="X2576" s="5"/>
      <c r="Y2576" s="5"/>
      <c r="Z2576" s="5"/>
      <c r="AA2576" s="5"/>
      <c r="AB2576" s="5"/>
      <c r="AC2576" s="5"/>
      <c r="AD2576" s="5"/>
      <c r="AE2576" s="5"/>
      <c r="AF2576" s="5"/>
      <c r="AG2576" s="5"/>
      <c r="AH2576" s="5"/>
      <c r="AI2576" s="5"/>
      <c r="AJ2576" s="5"/>
      <c r="AK2576" s="5"/>
      <c r="AL2576" s="5"/>
      <c r="AM2576" s="5"/>
      <c r="AN2576" s="5"/>
      <c r="AO2576" s="5"/>
      <c r="AP2576" s="5"/>
      <c r="AQ2576" s="5"/>
      <c r="AR2576" s="5"/>
      <c r="AS2576" s="5"/>
      <c r="AT2576" s="5"/>
      <c r="AU2576" s="5"/>
      <c r="AV2576" s="5"/>
      <c r="AW2576" s="5"/>
      <c r="AX2576" s="5"/>
      <c r="AY2576" s="5"/>
      <c r="AZ2576" s="5"/>
      <c r="BA2576" s="5"/>
      <c r="BB2576" s="5"/>
      <c r="BC2576" s="5"/>
      <c r="BD2576" s="5"/>
      <c r="BE2576" s="5"/>
      <c r="BF2576" s="5"/>
      <c r="BG2576" s="5"/>
      <c r="BH2576" s="5"/>
    </row>
    <row r="2577" spans="1:60" s="2" customFormat="1" ht="15" x14ac:dyDescent="0.25">
      <c r="A2577" t="s">
        <v>442</v>
      </c>
      <c r="B2577" t="s">
        <v>25</v>
      </c>
      <c r="C2577" t="s">
        <v>616</v>
      </c>
      <c r="D2577" t="s">
        <v>1941</v>
      </c>
      <c r="E2577" t="s">
        <v>116</v>
      </c>
      <c r="F2577" t="s">
        <v>1605</v>
      </c>
      <c r="G2577" t="s">
        <v>135</v>
      </c>
      <c r="H2577" t="s">
        <v>613</v>
      </c>
      <c r="I2577" t="s">
        <v>2169</v>
      </c>
      <c r="J2577" t="s">
        <v>124</v>
      </c>
      <c r="K2577" t="s">
        <v>754</v>
      </c>
      <c r="L2577">
        <v>0</v>
      </c>
      <c r="M2577">
        <v>5114</v>
      </c>
      <c r="N2577" t="s">
        <v>11</v>
      </c>
      <c r="O2577">
        <v>1</v>
      </c>
      <c r="P2577">
        <v>28627</v>
      </c>
      <c r="Q2577">
        <f t="shared" si="125"/>
        <v>28627</v>
      </c>
      <c r="R2577">
        <f t="shared" si="126"/>
        <v>32062.240000000002</v>
      </c>
      <c r="S2577"/>
      <c r="T2577" s="5"/>
      <c r="U2577" s="5"/>
      <c r="V2577" s="5"/>
      <c r="W2577" s="5"/>
      <c r="X2577" s="5"/>
      <c r="Y2577" s="5"/>
      <c r="Z2577" s="5"/>
      <c r="AA2577" s="5"/>
      <c r="AB2577" s="5"/>
      <c r="AC2577" s="5"/>
      <c r="AD2577" s="5"/>
      <c r="AE2577" s="5"/>
      <c r="AF2577" s="5"/>
      <c r="AG2577" s="5"/>
      <c r="AH2577" s="5"/>
      <c r="AI2577" s="5"/>
      <c r="AJ2577" s="5"/>
      <c r="AK2577" s="5"/>
      <c r="AL2577" s="5"/>
      <c r="AM2577" s="5"/>
      <c r="AN2577" s="5"/>
      <c r="AO2577" s="5"/>
      <c r="AP2577" s="5"/>
      <c r="AQ2577" s="5"/>
      <c r="AR2577" s="5"/>
      <c r="AS2577" s="5"/>
      <c r="AT2577" s="5"/>
      <c r="AU2577" s="5"/>
      <c r="AV2577" s="5"/>
      <c r="AW2577" s="5"/>
      <c r="AX2577" s="5"/>
      <c r="AY2577" s="5"/>
      <c r="AZ2577" s="5"/>
      <c r="BA2577" s="5"/>
      <c r="BB2577" s="5"/>
      <c r="BC2577" s="5"/>
      <c r="BD2577" s="5"/>
      <c r="BE2577" s="5"/>
      <c r="BF2577" s="5"/>
      <c r="BG2577" s="5"/>
      <c r="BH2577" s="5"/>
    </row>
    <row r="2578" spans="1:60" s="2" customFormat="1" ht="15" x14ac:dyDescent="0.25">
      <c r="A2578" t="s">
        <v>443</v>
      </c>
      <c r="B2578" t="s">
        <v>25</v>
      </c>
      <c r="C2578" t="s">
        <v>616</v>
      </c>
      <c r="D2578" t="s">
        <v>1942</v>
      </c>
      <c r="E2578" t="s">
        <v>116</v>
      </c>
      <c r="F2578" t="s">
        <v>1605</v>
      </c>
      <c r="G2578" t="s">
        <v>135</v>
      </c>
      <c r="H2578" t="s">
        <v>613</v>
      </c>
      <c r="I2578" t="s">
        <v>2169</v>
      </c>
      <c r="J2578" t="s">
        <v>124</v>
      </c>
      <c r="K2578" t="s">
        <v>754</v>
      </c>
      <c r="L2578">
        <v>0</v>
      </c>
      <c r="M2578">
        <v>5114</v>
      </c>
      <c r="N2578" t="s">
        <v>11</v>
      </c>
      <c r="O2578">
        <v>1</v>
      </c>
      <c r="P2578">
        <v>38560</v>
      </c>
      <c r="Q2578">
        <f t="shared" si="125"/>
        <v>38560</v>
      </c>
      <c r="R2578">
        <f t="shared" si="126"/>
        <v>43187.200000000004</v>
      </c>
      <c r="S2578"/>
      <c r="T2578" s="5"/>
      <c r="U2578" s="5"/>
      <c r="V2578" s="5"/>
      <c r="W2578" s="5"/>
      <c r="X2578" s="5"/>
      <c r="Y2578" s="5"/>
      <c r="Z2578" s="5"/>
      <c r="AA2578" s="5"/>
      <c r="AB2578" s="5"/>
      <c r="AC2578" s="5"/>
      <c r="AD2578" s="5"/>
      <c r="AE2578" s="5"/>
      <c r="AF2578" s="5"/>
      <c r="AG2578" s="5"/>
      <c r="AH2578" s="5"/>
      <c r="AI2578" s="5"/>
      <c r="AJ2578" s="5"/>
      <c r="AK2578" s="5"/>
      <c r="AL2578" s="5"/>
      <c r="AM2578" s="5"/>
      <c r="AN2578" s="5"/>
      <c r="AO2578" s="5"/>
      <c r="AP2578" s="5"/>
      <c r="AQ2578" s="5"/>
      <c r="AR2578" s="5"/>
      <c r="AS2578" s="5"/>
      <c r="AT2578" s="5"/>
      <c r="AU2578" s="5"/>
      <c r="AV2578" s="5"/>
      <c r="AW2578" s="5"/>
      <c r="AX2578" s="5"/>
      <c r="AY2578" s="5"/>
      <c r="AZ2578" s="5"/>
      <c r="BA2578" s="5"/>
      <c r="BB2578" s="5"/>
      <c r="BC2578" s="5"/>
      <c r="BD2578" s="5"/>
      <c r="BE2578" s="5"/>
      <c r="BF2578" s="5"/>
      <c r="BG2578" s="5"/>
      <c r="BH2578" s="5"/>
    </row>
    <row r="2579" spans="1:60" s="2" customFormat="1" ht="15" x14ac:dyDescent="0.25">
      <c r="A2579" t="s">
        <v>444</v>
      </c>
      <c r="B2579" t="s">
        <v>25</v>
      </c>
      <c r="C2579" t="s">
        <v>616</v>
      </c>
      <c r="D2579" t="s">
        <v>1943</v>
      </c>
      <c r="E2579" t="s">
        <v>116</v>
      </c>
      <c r="F2579" t="s">
        <v>1605</v>
      </c>
      <c r="G2579" t="s">
        <v>135</v>
      </c>
      <c r="H2579" t="s">
        <v>613</v>
      </c>
      <c r="I2579" t="s">
        <v>2169</v>
      </c>
      <c r="J2579" t="s">
        <v>124</v>
      </c>
      <c r="K2579" t="s">
        <v>754</v>
      </c>
      <c r="L2579">
        <v>0</v>
      </c>
      <c r="M2579">
        <v>5114</v>
      </c>
      <c r="N2579" t="s">
        <v>11</v>
      </c>
      <c r="O2579">
        <v>1</v>
      </c>
      <c r="P2579">
        <v>9310</v>
      </c>
      <c r="Q2579">
        <f t="shared" si="125"/>
        <v>9310</v>
      </c>
      <c r="R2579">
        <f t="shared" si="126"/>
        <v>10427.200000000001</v>
      </c>
      <c r="S2579"/>
      <c r="T2579" s="5"/>
      <c r="U2579" s="5"/>
      <c r="V2579" s="5"/>
      <c r="W2579" s="5"/>
      <c r="X2579" s="5"/>
      <c r="Y2579" s="5"/>
      <c r="Z2579" s="5"/>
      <c r="AA2579" s="5"/>
      <c r="AB2579" s="5"/>
      <c r="AC2579" s="5"/>
      <c r="AD2579" s="5"/>
      <c r="AE2579" s="5"/>
      <c r="AF2579" s="5"/>
      <c r="AG2579" s="5"/>
      <c r="AH2579" s="5"/>
      <c r="AI2579" s="5"/>
      <c r="AJ2579" s="5"/>
      <c r="AK2579" s="5"/>
      <c r="AL2579" s="5"/>
      <c r="AM2579" s="5"/>
      <c r="AN2579" s="5"/>
      <c r="AO2579" s="5"/>
      <c r="AP2579" s="5"/>
      <c r="AQ2579" s="5"/>
      <c r="AR2579" s="5"/>
      <c r="AS2579" s="5"/>
      <c r="AT2579" s="5"/>
      <c r="AU2579" s="5"/>
      <c r="AV2579" s="5"/>
      <c r="AW2579" s="5"/>
      <c r="AX2579" s="5"/>
      <c r="AY2579" s="5"/>
      <c r="AZ2579" s="5"/>
      <c r="BA2579" s="5"/>
      <c r="BB2579" s="5"/>
      <c r="BC2579" s="5"/>
      <c r="BD2579" s="5"/>
      <c r="BE2579" s="5"/>
      <c r="BF2579" s="5"/>
      <c r="BG2579" s="5"/>
      <c r="BH2579" s="5"/>
    </row>
    <row r="2580" spans="1:60" s="2" customFormat="1" ht="15" x14ac:dyDescent="0.25">
      <c r="A2580" t="s">
        <v>445</v>
      </c>
      <c r="B2580" t="s">
        <v>25</v>
      </c>
      <c r="C2580" t="s">
        <v>616</v>
      </c>
      <c r="D2580" t="s">
        <v>1944</v>
      </c>
      <c r="E2580" t="s">
        <v>116</v>
      </c>
      <c r="F2580" t="s">
        <v>1605</v>
      </c>
      <c r="G2580" t="s">
        <v>135</v>
      </c>
      <c r="H2580" t="s">
        <v>613</v>
      </c>
      <c r="I2580" t="s">
        <v>2169</v>
      </c>
      <c r="J2580" t="s">
        <v>124</v>
      </c>
      <c r="K2580" t="s">
        <v>754</v>
      </c>
      <c r="L2580">
        <v>0</v>
      </c>
      <c r="M2580">
        <v>5114</v>
      </c>
      <c r="N2580" t="s">
        <v>11</v>
      </c>
      <c r="O2580">
        <v>1</v>
      </c>
      <c r="P2580">
        <v>23347</v>
      </c>
      <c r="Q2580">
        <f t="shared" si="125"/>
        <v>23347</v>
      </c>
      <c r="R2580">
        <f t="shared" si="126"/>
        <v>26148.640000000003</v>
      </c>
      <c r="S2580"/>
      <c r="T2580" s="5"/>
      <c r="U2580" s="5"/>
      <c r="V2580" s="5"/>
      <c r="W2580" s="5"/>
      <c r="X2580" s="5"/>
      <c r="Y2580" s="5"/>
      <c r="Z2580" s="5"/>
      <c r="AA2580" s="5"/>
      <c r="AB2580" s="5"/>
      <c r="AC2580" s="5"/>
      <c r="AD2580" s="5"/>
      <c r="AE2580" s="5"/>
      <c r="AF2580" s="5"/>
      <c r="AG2580" s="5"/>
      <c r="AH2580" s="5"/>
      <c r="AI2580" s="5"/>
      <c r="AJ2580" s="5"/>
      <c r="AK2580" s="5"/>
      <c r="AL2580" s="5"/>
      <c r="AM2580" s="5"/>
      <c r="AN2580" s="5"/>
      <c r="AO2580" s="5"/>
      <c r="AP2580" s="5"/>
      <c r="AQ2580" s="5"/>
      <c r="AR2580" s="5"/>
      <c r="AS2580" s="5"/>
      <c r="AT2580" s="5"/>
      <c r="AU2580" s="5"/>
      <c r="AV2580" s="5"/>
      <c r="AW2580" s="5"/>
      <c r="AX2580" s="5"/>
      <c r="AY2580" s="5"/>
      <c r="AZ2580" s="5"/>
      <c r="BA2580" s="5"/>
      <c r="BB2580" s="5"/>
      <c r="BC2580" s="5"/>
      <c r="BD2580" s="5"/>
      <c r="BE2580" s="5"/>
      <c r="BF2580" s="5"/>
      <c r="BG2580" s="5"/>
      <c r="BH2580" s="5"/>
    </row>
    <row r="2581" spans="1:60" s="2" customFormat="1" ht="15" x14ac:dyDescent="0.25">
      <c r="A2581" t="s">
        <v>446</v>
      </c>
      <c r="B2581" t="s">
        <v>25</v>
      </c>
      <c r="C2581" t="s">
        <v>616</v>
      </c>
      <c r="D2581" t="s">
        <v>1945</v>
      </c>
      <c r="E2581" t="s">
        <v>116</v>
      </c>
      <c r="F2581" t="s">
        <v>1605</v>
      </c>
      <c r="G2581" t="s">
        <v>135</v>
      </c>
      <c r="H2581" t="s">
        <v>613</v>
      </c>
      <c r="I2581" t="s">
        <v>2811</v>
      </c>
      <c r="J2581" t="s">
        <v>124</v>
      </c>
      <c r="K2581" t="s">
        <v>754</v>
      </c>
      <c r="L2581">
        <v>0</v>
      </c>
      <c r="M2581">
        <v>5114</v>
      </c>
      <c r="N2581" t="s">
        <v>11</v>
      </c>
      <c r="O2581">
        <v>1</v>
      </c>
      <c r="P2581">
        <v>30752</v>
      </c>
      <c r="Q2581">
        <f t="shared" si="125"/>
        <v>30752</v>
      </c>
      <c r="R2581">
        <f t="shared" si="126"/>
        <v>34442.240000000005</v>
      </c>
      <c r="S2581"/>
      <c r="T2581" s="5"/>
      <c r="U2581" s="5"/>
      <c r="V2581" s="5"/>
      <c r="W2581" s="5"/>
      <c r="X2581" s="5"/>
      <c r="Y2581" s="5"/>
      <c r="Z2581" s="5"/>
      <c r="AA2581" s="5"/>
      <c r="AB2581" s="5"/>
      <c r="AC2581" s="5"/>
      <c r="AD2581" s="5"/>
      <c r="AE2581" s="5"/>
      <c r="AF2581" s="5"/>
      <c r="AG2581" s="5"/>
      <c r="AH2581" s="5"/>
      <c r="AI2581" s="5"/>
      <c r="AJ2581" s="5"/>
      <c r="AK2581" s="5"/>
      <c r="AL2581" s="5"/>
      <c r="AM2581" s="5"/>
      <c r="AN2581" s="5"/>
      <c r="AO2581" s="5"/>
      <c r="AP2581" s="5"/>
      <c r="AQ2581" s="5"/>
      <c r="AR2581" s="5"/>
      <c r="AS2581" s="5"/>
      <c r="AT2581" s="5"/>
      <c r="AU2581" s="5"/>
      <c r="AV2581" s="5"/>
      <c r="AW2581" s="5"/>
      <c r="AX2581" s="5"/>
      <c r="AY2581" s="5"/>
      <c r="AZ2581" s="5"/>
      <c r="BA2581" s="5"/>
      <c r="BB2581" s="5"/>
      <c r="BC2581" s="5"/>
      <c r="BD2581" s="5"/>
      <c r="BE2581" s="5"/>
      <c r="BF2581" s="5"/>
      <c r="BG2581" s="5"/>
      <c r="BH2581" s="5"/>
    </row>
    <row r="2582" spans="1:60" s="2" customFormat="1" ht="15" x14ac:dyDescent="0.25">
      <c r="A2582" t="s">
        <v>447</v>
      </c>
      <c r="B2582" t="s">
        <v>25</v>
      </c>
      <c r="C2582" t="s">
        <v>616</v>
      </c>
      <c r="D2582" t="s">
        <v>1946</v>
      </c>
      <c r="E2582" t="s">
        <v>116</v>
      </c>
      <c r="F2582" t="s">
        <v>1605</v>
      </c>
      <c r="G2582" t="s">
        <v>135</v>
      </c>
      <c r="H2582" t="s">
        <v>613</v>
      </c>
      <c r="I2582" t="s">
        <v>2811</v>
      </c>
      <c r="J2582" t="s">
        <v>124</v>
      </c>
      <c r="K2582" t="s">
        <v>754</v>
      </c>
      <c r="L2582">
        <v>0</v>
      </c>
      <c r="M2582">
        <v>5114</v>
      </c>
      <c r="N2582" t="s">
        <v>11</v>
      </c>
      <c r="O2582">
        <v>1</v>
      </c>
      <c r="P2582">
        <v>23064</v>
      </c>
      <c r="Q2582">
        <f t="shared" si="125"/>
        <v>23064</v>
      </c>
      <c r="R2582">
        <f t="shared" si="126"/>
        <v>25831.680000000004</v>
      </c>
      <c r="S2582"/>
      <c r="T2582" s="5"/>
      <c r="U2582" s="5"/>
      <c r="V2582" s="5"/>
      <c r="W2582" s="5"/>
      <c r="X2582" s="5"/>
      <c r="Y2582" s="5"/>
      <c r="Z2582" s="5"/>
      <c r="AA2582" s="5"/>
      <c r="AB2582" s="5"/>
      <c r="AC2582" s="5"/>
      <c r="AD2582" s="5"/>
      <c r="AE2582" s="5"/>
      <c r="AF2582" s="5"/>
      <c r="AG2582" s="5"/>
      <c r="AH2582" s="5"/>
      <c r="AI2582" s="5"/>
      <c r="AJ2582" s="5"/>
      <c r="AK2582" s="5"/>
      <c r="AL2582" s="5"/>
      <c r="AM2582" s="5"/>
      <c r="AN2582" s="5"/>
      <c r="AO2582" s="5"/>
      <c r="AP2582" s="5"/>
      <c r="AQ2582" s="5"/>
      <c r="AR2582" s="5"/>
      <c r="AS2582" s="5"/>
      <c r="AT2582" s="5"/>
      <c r="AU2582" s="5"/>
      <c r="AV2582" s="5"/>
      <c r="AW2582" s="5"/>
      <c r="AX2582" s="5"/>
      <c r="AY2582" s="5"/>
      <c r="AZ2582" s="5"/>
      <c r="BA2582" s="5"/>
      <c r="BB2582" s="5"/>
      <c r="BC2582" s="5"/>
      <c r="BD2582" s="5"/>
      <c r="BE2582" s="5"/>
      <c r="BF2582" s="5"/>
      <c r="BG2582" s="5"/>
      <c r="BH2582" s="5"/>
    </row>
    <row r="2583" spans="1:60" s="2" customFormat="1" ht="15" x14ac:dyDescent="0.25">
      <c r="A2583" t="s">
        <v>448</v>
      </c>
      <c r="B2583" t="s">
        <v>25</v>
      </c>
      <c r="C2583" t="s">
        <v>616</v>
      </c>
      <c r="D2583" t="s">
        <v>1947</v>
      </c>
      <c r="E2583" t="s">
        <v>116</v>
      </c>
      <c r="F2583" t="s">
        <v>1605</v>
      </c>
      <c r="G2583" t="s">
        <v>135</v>
      </c>
      <c r="H2583" t="s">
        <v>613</v>
      </c>
      <c r="I2583" t="s">
        <v>2811</v>
      </c>
      <c r="J2583" t="s">
        <v>124</v>
      </c>
      <c r="K2583" t="s">
        <v>754</v>
      </c>
      <c r="L2583">
        <v>0</v>
      </c>
      <c r="M2583">
        <v>5114</v>
      </c>
      <c r="N2583" t="s">
        <v>11</v>
      </c>
      <c r="O2583">
        <v>1</v>
      </c>
      <c r="P2583">
        <v>23347</v>
      </c>
      <c r="Q2583">
        <f t="shared" si="125"/>
        <v>23347</v>
      </c>
      <c r="R2583">
        <f t="shared" si="126"/>
        <v>26148.640000000003</v>
      </c>
      <c r="S2583"/>
      <c r="T2583" s="5"/>
      <c r="U2583" s="5"/>
      <c r="V2583" s="5"/>
      <c r="W2583" s="5"/>
      <c r="X2583" s="5"/>
      <c r="Y2583" s="5"/>
      <c r="Z2583" s="5"/>
      <c r="AA2583" s="5"/>
      <c r="AB2583" s="5"/>
      <c r="AC2583" s="5"/>
      <c r="AD2583" s="5"/>
      <c r="AE2583" s="5"/>
      <c r="AF2583" s="5"/>
      <c r="AG2583" s="5"/>
      <c r="AH2583" s="5"/>
      <c r="AI2583" s="5"/>
      <c r="AJ2583" s="5"/>
      <c r="AK2583" s="5"/>
      <c r="AL2583" s="5"/>
      <c r="AM2583" s="5"/>
      <c r="AN2583" s="5"/>
      <c r="AO2583" s="5"/>
      <c r="AP2583" s="5"/>
      <c r="AQ2583" s="5"/>
      <c r="AR2583" s="5"/>
      <c r="AS2583" s="5"/>
      <c r="AT2583" s="5"/>
      <c r="AU2583" s="5"/>
      <c r="AV2583" s="5"/>
      <c r="AW2583" s="5"/>
      <c r="AX2583" s="5"/>
      <c r="AY2583" s="5"/>
      <c r="AZ2583" s="5"/>
      <c r="BA2583" s="5"/>
      <c r="BB2583" s="5"/>
      <c r="BC2583" s="5"/>
      <c r="BD2583" s="5"/>
      <c r="BE2583" s="5"/>
      <c r="BF2583" s="5"/>
      <c r="BG2583" s="5"/>
      <c r="BH2583" s="5"/>
    </row>
    <row r="2584" spans="1:60" s="2" customFormat="1" ht="15" x14ac:dyDescent="0.25">
      <c r="A2584" t="s">
        <v>449</v>
      </c>
      <c r="B2584" t="s">
        <v>25</v>
      </c>
      <c r="C2584" t="s">
        <v>616</v>
      </c>
      <c r="D2584" t="s">
        <v>1948</v>
      </c>
      <c r="E2584" t="s">
        <v>116</v>
      </c>
      <c r="F2584" t="s">
        <v>1605</v>
      </c>
      <c r="G2584" t="s">
        <v>135</v>
      </c>
      <c r="H2584" t="s">
        <v>613</v>
      </c>
      <c r="I2584" t="s">
        <v>2811</v>
      </c>
      <c r="J2584" t="s">
        <v>124</v>
      </c>
      <c r="K2584" t="s">
        <v>754</v>
      </c>
      <c r="L2584">
        <v>0</v>
      </c>
      <c r="M2584">
        <v>5114</v>
      </c>
      <c r="N2584" t="s">
        <v>11</v>
      </c>
      <c r="O2584">
        <v>1</v>
      </c>
      <c r="P2584">
        <v>28627</v>
      </c>
      <c r="Q2584">
        <f t="shared" si="125"/>
        <v>28627</v>
      </c>
      <c r="R2584">
        <f t="shared" si="126"/>
        <v>32062.240000000002</v>
      </c>
      <c r="S2584"/>
      <c r="T2584" s="5"/>
      <c r="U2584" s="5"/>
      <c r="V2584" s="5"/>
      <c r="W2584" s="5"/>
      <c r="X2584" s="5"/>
      <c r="Y2584" s="5"/>
      <c r="Z2584" s="5"/>
      <c r="AA2584" s="5"/>
      <c r="AB2584" s="5"/>
      <c r="AC2584" s="5"/>
      <c r="AD2584" s="5"/>
      <c r="AE2584" s="5"/>
      <c r="AF2584" s="5"/>
      <c r="AG2584" s="5"/>
      <c r="AH2584" s="5"/>
      <c r="AI2584" s="5"/>
      <c r="AJ2584" s="5"/>
      <c r="AK2584" s="5"/>
      <c r="AL2584" s="5"/>
      <c r="AM2584" s="5"/>
      <c r="AN2584" s="5"/>
      <c r="AO2584" s="5"/>
      <c r="AP2584" s="5"/>
      <c r="AQ2584" s="5"/>
      <c r="AR2584" s="5"/>
      <c r="AS2584" s="5"/>
      <c r="AT2584" s="5"/>
      <c r="AU2584" s="5"/>
      <c r="AV2584" s="5"/>
      <c r="AW2584" s="5"/>
      <c r="AX2584" s="5"/>
      <c r="AY2584" s="5"/>
      <c r="AZ2584" s="5"/>
      <c r="BA2584" s="5"/>
      <c r="BB2584" s="5"/>
      <c r="BC2584" s="5"/>
      <c r="BD2584" s="5"/>
      <c r="BE2584" s="5"/>
      <c r="BF2584" s="5"/>
      <c r="BG2584" s="5"/>
      <c r="BH2584" s="5"/>
    </row>
    <row r="2585" spans="1:60" s="2" customFormat="1" ht="15" x14ac:dyDescent="0.25">
      <c r="A2585" t="s">
        <v>450</v>
      </c>
      <c r="B2585" t="s">
        <v>25</v>
      </c>
      <c r="C2585" t="s">
        <v>616</v>
      </c>
      <c r="D2585" t="s">
        <v>1949</v>
      </c>
      <c r="E2585" t="s">
        <v>116</v>
      </c>
      <c r="F2585" t="s">
        <v>1605</v>
      </c>
      <c r="G2585" t="s">
        <v>135</v>
      </c>
      <c r="H2585" t="s">
        <v>613</v>
      </c>
      <c r="I2585" t="s">
        <v>2811</v>
      </c>
      <c r="J2585" t="s">
        <v>124</v>
      </c>
      <c r="K2585" t="s">
        <v>754</v>
      </c>
      <c r="L2585">
        <v>0</v>
      </c>
      <c r="M2585">
        <v>5114</v>
      </c>
      <c r="N2585" t="s">
        <v>11</v>
      </c>
      <c r="O2585">
        <v>1</v>
      </c>
      <c r="P2585">
        <v>4647</v>
      </c>
      <c r="Q2585">
        <f t="shared" si="125"/>
        <v>4647</v>
      </c>
      <c r="R2585">
        <f t="shared" si="126"/>
        <v>5204.6400000000003</v>
      </c>
      <c r="S2585"/>
      <c r="T2585" s="5"/>
      <c r="U2585" s="5"/>
      <c r="V2585" s="5"/>
      <c r="W2585" s="5"/>
      <c r="X2585" s="5"/>
      <c r="Y2585" s="5"/>
      <c r="Z2585" s="5"/>
      <c r="AA2585" s="5"/>
      <c r="AB2585" s="5"/>
      <c r="AC2585" s="5"/>
      <c r="AD2585" s="5"/>
      <c r="AE2585" s="5"/>
      <c r="AF2585" s="5"/>
      <c r="AG2585" s="5"/>
      <c r="AH2585" s="5"/>
      <c r="AI2585" s="5"/>
      <c r="AJ2585" s="5"/>
      <c r="AK2585" s="5"/>
      <c r="AL2585" s="5"/>
      <c r="AM2585" s="5"/>
      <c r="AN2585" s="5"/>
      <c r="AO2585" s="5"/>
      <c r="AP2585" s="5"/>
      <c r="AQ2585" s="5"/>
      <c r="AR2585" s="5"/>
      <c r="AS2585" s="5"/>
      <c r="AT2585" s="5"/>
      <c r="AU2585" s="5"/>
      <c r="AV2585" s="5"/>
      <c r="AW2585" s="5"/>
      <c r="AX2585" s="5"/>
      <c r="AY2585" s="5"/>
      <c r="AZ2585" s="5"/>
      <c r="BA2585" s="5"/>
      <c r="BB2585" s="5"/>
      <c r="BC2585" s="5"/>
      <c r="BD2585" s="5"/>
      <c r="BE2585" s="5"/>
      <c r="BF2585" s="5"/>
      <c r="BG2585" s="5"/>
      <c r="BH2585" s="5"/>
    </row>
    <row r="2586" spans="1:60" s="2" customFormat="1" ht="15" x14ac:dyDescent="0.25">
      <c r="A2586" t="s">
        <v>451</v>
      </c>
      <c r="B2586" t="s">
        <v>25</v>
      </c>
      <c r="C2586" t="s">
        <v>616</v>
      </c>
      <c r="D2586" t="s">
        <v>1950</v>
      </c>
      <c r="E2586" t="s">
        <v>116</v>
      </c>
      <c r="F2586" t="s">
        <v>1605</v>
      </c>
      <c r="G2586" t="s">
        <v>135</v>
      </c>
      <c r="H2586" t="s">
        <v>613</v>
      </c>
      <c r="I2586" t="s">
        <v>2811</v>
      </c>
      <c r="J2586" t="s">
        <v>124</v>
      </c>
      <c r="K2586" t="s">
        <v>754</v>
      </c>
      <c r="L2586">
        <v>0</v>
      </c>
      <c r="M2586">
        <v>5114</v>
      </c>
      <c r="N2586" t="s">
        <v>11</v>
      </c>
      <c r="O2586">
        <v>1</v>
      </c>
      <c r="P2586">
        <v>27012</v>
      </c>
      <c r="Q2586">
        <f t="shared" si="125"/>
        <v>27012</v>
      </c>
      <c r="R2586">
        <f t="shared" si="126"/>
        <v>30253.440000000002</v>
      </c>
      <c r="S2586"/>
      <c r="T2586" s="5"/>
      <c r="U2586" s="5"/>
      <c r="V2586" s="5"/>
      <c r="W2586" s="5"/>
      <c r="X2586" s="5"/>
      <c r="Y2586" s="5"/>
      <c r="Z2586" s="5"/>
      <c r="AA2586" s="5"/>
      <c r="AB2586" s="5"/>
      <c r="AC2586" s="5"/>
      <c r="AD2586" s="5"/>
      <c r="AE2586" s="5"/>
      <c r="AF2586" s="5"/>
      <c r="AG2586" s="5"/>
      <c r="AH2586" s="5"/>
      <c r="AI2586" s="5"/>
      <c r="AJ2586" s="5"/>
      <c r="AK2586" s="5"/>
      <c r="AL2586" s="5"/>
      <c r="AM2586" s="5"/>
      <c r="AN2586" s="5"/>
      <c r="AO2586" s="5"/>
      <c r="AP2586" s="5"/>
      <c r="AQ2586" s="5"/>
      <c r="AR2586" s="5"/>
      <c r="AS2586" s="5"/>
      <c r="AT2586" s="5"/>
      <c r="AU2586" s="5"/>
      <c r="AV2586" s="5"/>
      <c r="AW2586" s="5"/>
      <c r="AX2586" s="5"/>
      <c r="AY2586" s="5"/>
      <c r="AZ2586" s="5"/>
      <c r="BA2586" s="5"/>
      <c r="BB2586" s="5"/>
      <c r="BC2586" s="5"/>
      <c r="BD2586" s="5"/>
      <c r="BE2586" s="5"/>
      <c r="BF2586" s="5"/>
      <c r="BG2586" s="5"/>
      <c r="BH2586" s="5"/>
    </row>
    <row r="2587" spans="1:60" s="2" customFormat="1" ht="15" x14ac:dyDescent="0.25">
      <c r="A2587" t="s">
        <v>452</v>
      </c>
      <c r="B2587" t="s">
        <v>25</v>
      </c>
      <c r="C2587" t="s">
        <v>616</v>
      </c>
      <c r="D2587" t="s">
        <v>1951</v>
      </c>
      <c r="E2587" t="s">
        <v>116</v>
      </c>
      <c r="F2587" t="s">
        <v>1605</v>
      </c>
      <c r="G2587" t="s">
        <v>135</v>
      </c>
      <c r="H2587" t="s">
        <v>613</v>
      </c>
      <c r="I2587" t="s">
        <v>2811</v>
      </c>
      <c r="J2587" t="s">
        <v>124</v>
      </c>
      <c r="K2587" t="s">
        <v>754</v>
      </c>
      <c r="L2587">
        <v>0</v>
      </c>
      <c r="M2587">
        <v>5114</v>
      </c>
      <c r="N2587" t="s">
        <v>11</v>
      </c>
      <c r="O2587">
        <v>1</v>
      </c>
      <c r="P2587">
        <v>9310</v>
      </c>
      <c r="Q2587">
        <f t="shared" si="125"/>
        <v>9310</v>
      </c>
      <c r="R2587">
        <f t="shared" si="126"/>
        <v>10427.200000000001</v>
      </c>
      <c r="S2587"/>
      <c r="T2587" s="5"/>
      <c r="U2587" s="5"/>
      <c r="V2587" s="5"/>
      <c r="W2587" s="5"/>
      <c r="X2587" s="5"/>
      <c r="Y2587" s="5"/>
      <c r="Z2587" s="5"/>
      <c r="AA2587" s="5"/>
      <c r="AB2587" s="5"/>
      <c r="AC2587" s="5"/>
      <c r="AD2587" s="5"/>
      <c r="AE2587" s="5"/>
      <c r="AF2587" s="5"/>
      <c r="AG2587" s="5"/>
      <c r="AH2587" s="5"/>
      <c r="AI2587" s="5"/>
      <c r="AJ2587" s="5"/>
      <c r="AK2587" s="5"/>
      <c r="AL2587" s="5"/>
      <c r="AM2587" s="5"/>
      <c r="AN2587" s="5"/>
      <c r="AO2587" s="5"/>
      <c r="AP2587" s="5"/>
      <c r="AQ2587" s="5"/>
      <c r="AR2587" s="5"/>
      <c r="AS2587" s="5"/>
      <c r="AT2587" s="5"/>
      <c r="AU2587" s="5"/>
      <c r="AV2587" s="5"/>
      <c r="AW2587" s="5"/>
      <c r="AX2587" s="5"/>
      <c r="AY2587" s="5"/>
      <c r="AZ2587" s="5"/>
      <c r="BA2587" s="5"/>
      <c r="BB2587" s="5"/>
      <c r="BC2587" s="5"/>
      <c r="BD2587" s="5"/>
      <c r="BE2587" s="5"/>
      <c r="BF2587" s="5"/>
      <c r="BG2587" s="5"/>
      <c r="BH2587" s="5"/>
    </row>
    <row r="2588" spans="1:60" s="2" customFormat="1" ht="15" x14ac:dyDescent="0.25">
      <c r="A2588" t="s">
        <v>453</v>
      </c>
      <c r="B2588" t="s">
        <v>25</v>
      </c>
      <c r="C2588" t="s">
        <v>616</v>
      </c>
      <c r="D2588" t="s">
        <v>1952</v>
      </c>
      <c r="E2588" t="s">
        <v>116</v>
      </c>
      <c r="F2588" t="s">
        <v>1605</v>
      </c>
      <c r="G2588" t="s">
        <v>135</v>
      </c>
      <c r="H2588" t="s">
        <v>613</v>
      </c>
      <c r="I2588" t="s">
        <v>2811</v>
      </c>
      <c r="J2588" t="s">
        <v>124</v>
      </c>
      <c r="K2588" t="s">
        <v>754</v>
      </c>
      <c r="L2588">
        <v>0</v>
      </c>
      <c r="M2588">
        <v>5114</v>
      </c>
      <c r="N2588" t="s">
        <v>11</v>
      </c>
      <c r="O2588">
        <v>1</v>
      </c>
      <c r="P2588">
        <v>50000</v>
      </c>
      <c r="Q2588">
        <f t="shared" si="125"/>
        <v>50000</v>
      </c>
      <c r="R2588">
        <f t="shared" si="126"/>
        <v>56000.000000000007</v>
      </c>
      <c r="S2588"/>
      <c r="T2588" s="5"/>
      <c r="U2588" s="5"/>
      <c r="V2588" s="5"/>
      <c r="W2588" s="5"/>
      <c r="X2588" s="5"/>
      <c r="Y2588" s="5"/>
      <c r="Z2588" s="5"/>
      <c r="AA2588" s="5"/>
      <c r="AB2588" s="5"/>
      <c r="AC2588" s="5"/>
      <c r="AD2588" s="5"/>
      <c r="AE2588" s="5"/>
      <c r="AF2588" s="5"/>
      <c r="AG2588" s="5"/>
      <c r="AH2588" s="5"/>
      <c r="AI2588" s="5"/>
      <c r="AJ2588" s="5"/>
      <c r="AK2588" s="5"/>
      <c r="AL2588" s="5"/>
      <c r="AM2588" s="5"/>
      <c r="AN2588" s="5"/>
      <c r="AO2588" s="5"/>
      <c r="AP2588" s="5"/>
      <c r="AQ2588" s="5"/>
      <c r="AR2588" s="5"/>
      <c r="AS2588" s="5"/>
      <c r="AT2588" s="5"/>
      <c r="AU2588" s="5"/>
      <c r="AV2588" s="5"/>
      <c r="AW2588" s="5"/>
      <c r="AX2588" s="5"/>
      <c r="AY2588" s="5"/>
      <c r="AZ2588" s="5"/>
      <c r="BA2588" s="5"/>
      <c r="BB2588" s="5"/>
      <c r="BC2588" s="5"/>
      <c r="BD2588" s="5"/>
      <c r="BE2588" s="5"/>
      <c r="BF2588" s="5"/>
      <c r="BG2588" s="5"/>
      <c r="BH2588" s="5"/>
    </row>
    <row r="2589" spans="1:60" s="2" customFormat="1" ht="15" x14ac:dyDescent="0.25">
      <c r="A2589" t="s">
        <v>454</v>
      </c>
      <c r="B2589" t="s">
        <v>25</v>
      </c>
      <c r="C2589" t="s">
        <v>616</v>
      </c>
      <c r="D2589" t="s">
        <v>1953</v>
      </c>
      <c r="E2589" t="s">
        <v>116</v>
      </c>
      <c r="F2589" t="s">
        <v>1605</v>
      </c>
      <c r="G2589" t="s">
        <v>135</v>
      </c>
      <c r="H2589" t="s">
        <v>613</v>
      </c>
      <c r="I2589" t="s">
        <v>2811</v>
      </c>
      <c r="J2589" t="s">
        <v>124</v>
      </c>
      <c r="K2589" t="s">
        <v>754</v>
      </c>
      <c r="L2589">
        <v>0</v>
      </c>
      <c r="M2589">
        <v>5114</v>
      </c>
      <c r="N2589" t="s">
        <v>11</v>
      </c>
      <c r="O2589">
        <v>1</v>
      </c>
      <c r="P2589">
        <v>129549</v>
      </c>
      <c r="Q2589">
        <f t="shared" si="125"/>
        <v>129549</v>
      </c>
      <c r="R2589">
        <f t="shared" si="126"/>
        <v>145094.88</v>
      </c>
      <c r="S2589"/>
      <c r="T2589" s="5"/>
      <c r="U2589" s="5"/>
      <c r="V2589" s="5"/>
      <c r="W2589" s="5"/>
      <c r="X2589" s="5"/>
      <c r="Y2589" s="5"/>
      <c r="Z2589" s="5"/>
      <c r="AA2589" s="5"/>
      <c r="AB2589" s="5"/>
      <c r="AC2589" s="5"/>
      <c r="AD2589" s="5"/>
      <c r="AE2589" s="5"/>
      <c r="AF2589" s="5"/>
      <c r="AG2589" s="5"/>
      <c r="AH2589" s="5"/>
      <c r="AI2589" s="5"/>
      <c r="AJ2589" s="5"/>
      <c r="AK2589" s="5"/>
      <c r="AL2589" s="5"/>
      <c r="AM2589" s="5"/>
      <c r="AN2589" s="5"/>
      <c r="AO2589" s="5"/>
      <c r="AP2589" s="5"/>
      <c r="AQ2589" s="5"/>
      <c r="AR2589" s="5"/>
      <c r="AS2589" s="5"/>
      <c r="AT2589" s="5"/>
      <c r="AU2589" s="5"/>
      <c r="AV2589" s="5"/>
      <c r="AW2589" s="5"/>
      <c r="AX2589" s="5"/>
      <c r="AY2589" s="5"/>
      <c r="AZ2589" s="5"/>
      <c r="BA2589" s="5"/>
      <c r="BB2589" s="5"/>
      <c r="BC2589" s="5"/>
      <c r="BD2589" s="5"/>
      <c r="BE2589" s="5"/>
      <c r="BF2589" s="5"/>
      <c r="BG2589" s="5"/>
      <c r="BH2589" s="5"/>
    </row>
    <row r="2590" spans="1:60" s="2" customFormat="1" ht="15" x14ac:dyDescent="0.25">
      <c r="A2590" t="s">
        <v>455</v>
      </c>
      <c r="B2590" t="s">
        <v>25</v>
      </c>
      <c r="C2590" t="s">
        <v>616</v>
      </c>
      <c r="D2590" t="s">
        <v>1954</v>
      </c>
      <c r="E2590" t="s">
        <v>116</v>
      </c>
      <c r="F2590" t="s">
        <v>1605</v>
      </c>
      <c r="G2590" t="s">
        <v>135</v>
      </c>
      <c r="H2590" t="s">
        <v>2656</v>
      </c>
      <c r="I2590" t="s">
        <v>2657</v>
      </c>
      <c r="J2590" t="s">
        <v>124</v>
      </c>
      <c r="K2590" t="s">
        <v>754</v>
      </c>
      <c r="L2590">
        <v>0</v>
      </c>
      <c r="M2590">
        <v>5114</v>
      </c>
      <c r="N2590" t="s">
        <v>11</v>
      </c>
      <c r="O2590">
        <v>1</v>
      </c>
      <c r="P2590">
        <v>16500</v>
      </c>
      <c r="Q2590">
        <f t="shared" si="125"/>
        <v>16500</v>
      </c>
      <c r="R2590">
        <f t="shared" si="126"/>
        <v>18480</v>
      </c>
      <c r="S2590"/>
      <c r="T2590" s="5"/>
      <c r="U2590" s="5"/>
      <c r="V2590" s="5"/>
      <c r="W2590" s="5"/>
      <c r="X2590" s="5"/>
      <c r="Y2590" s="5"/>
      <c r="Z2590" s="5"/>
      <c r="AA2590" s="5"/>
      <c r="AB2590" s="5"/>
      <c r="AC2590" s="5"/>
      <c r="AD2590" s="5"/>
      <c r="AE2590" s="5"/>
      <c r="AF2590" s="5"/>
      <c r="AG2590" s="5"/>
      <c r="AH2590" s="5"/>
      <c r="AI2590" s="5"/>
      <c r="AJ2590" s="5"/>
      <c r="AK2590" s="5"/>
      <c r="AL2590" s="5"/>
      <c r="AM2590" s="5"/>
      <c r="AN2590" s="5"/>
      <c r="AO2590" s="5"/>
      <c r="AP2590" s="5"/>
      <c r="AQ2590" s="5"/>
      <c r="AR2590" s="5"/>
      <c r="AS2590" s="5"/>
      <c r="AT2590" s="5"/>
      <c r="AU2590" s="5"/>
      <c r="AV2590" s="5"/>
      <c r="AW2590" s="5"/>
      <c r="AX2590" s="5"/>
      <c r="AY2590" s="5"/>
      <c r="AZ2590" s="5"/>
      <c r="BA2590" s="5"/>
      <c r="BB2590" s="5"/>
      <c r="BC2590" s="5"/>
      <c r="BD2590" s="5"/>
      <c r="BE2590" s="5"/>
      <c r="BF2590" s="5"/>
      <c r="BG2590" s="5"/>
      <c r="BH2590" s="5"/>
    </row>
    <row r="2591" spans="1:60" s="2" customFormat="1" ht="15" x14ac:dyDescent="0.25">
      <c r="A2591" t="s">
        <v>456</v>
      </c>
      <c r="B2591" t="s">
        <v>25</v>
      </c>
      <c r="C2591" t="s">
        <v>616</v>
      </c>
      <c r="D2591" t="s">
        <v>1955</v>
      </c>
      <c r="E2591" t="s">
        <v>116</v>
      </c>
      <c r="F2591" t="s">
        <v>1605</v>
      </c>
      <c r="G2591" t="s">
        <v>135</v>
      </c>
      <c r="H2591" t="s">
        <v>2656</v>
      </c>
      <c r="I2591" t="s">
        <v>2657</v>
      </c>
      <c r="J2591" t="s">
        <v>124</v>
      </c>
      <c r="K2591" t="s">
        <v>754</v>
      </c>
      <c r="L2591">
        <v>0</v>
      </c>
      <c r="M2591">
        <v>5114</v>
      </c>
      <c r="N2591" t="s">
        <v>11</v>
      </c>
      <c r="O2591">
        <v>1</v>
      </c>
      <c r="P2591">
        <v>19470</v>
      </c>
      <c r="Q2591">
        <f t="shared" si="125"/>
        <v>19470</v>
      </c>
      <c r="R2591">
        <f t="shared" si="126"/>
        <v>21806.400000000001</v>
      </c>
      <c r="S2591"/>
      <c r="T2591" s="5"/>
      <c r="U2591" s="5"/>
      <c r="V2591" s="5"/>
      <c r="W2591" s="5"/>
      <c r="X2591" s="5"/>
      <c r="Y2591" s="5"/>
      <c r="Z2591" s="5"/>
      <c r="AA2591" s="5"/>
      <c r="AB2591" s="5"/>
      <c r="AC2591" s="5"/>
      <c r="AD2591" s="5"/>
      <c r="AE2591" s="5"/>
      <c r="AF2591" s="5"/>
      <c r="AG2591" s="5"/>
      <c r="AH2591" s="5"/>
      <c r="AI2591" s="5"/>
      <c r="AJ2591" s="5"/>
      <c r="AK2591" s="5"/>
      <c r="AL2591" s="5"/>
      <c r="AM2591" s="5"/>
      <c r="AN2591" s="5"/>
      <c r="AO2591" s="5"/>
      <c r="AP2591" s="5"/>
      <c r="AQ2591" s="5"/>
      <c r="AR2591" s="5"/>
      <c r="AS2591" s="5"/>
      <c r="AT2591" s="5"/>
      <c r="AU2591" s="5"/>
      <c r="AV2591" s="5"/>
      <c r="AW2591" s="5"/>
      <c r="AX2591" s="5"/>
      <c r="AY2591" s="5"/>
      <c r="AZ2591" s="5"/>
      <c r="BA2591" s="5"/>
      <c r="BB2591" s="5"/>
      <c r="BC2591" s="5"/>
      <c r="BD2591" s="5"/>
      <c r="BE2591" s="5"/>
      <c r="BF2591" s="5"/>
      <c r="BG2591" s="5"/>
      <c r="BH2591" s="5"/>
    </row>
    <row r="2592" spans="1:60" s="2" customFormat="1" ht="15" x14ac:dyDescent="0.25">
      <c r="A2592" t="s">
        <v>457</v>
      </c>
      <c r="B2592" t="s">
        <v>25</v>
      </c>
      <c r="C2592" t="s">
        <v>616</v>
      </c>
      <c r="D2592" t="s">
        <v>1956</v>
      </c>
      <c r="E2592" t="s">
        <v>116</v>
      </c>
      <c r="F2592" t="s">
        <v>1605</v>
      </c>
      <c r="G2592" t="s">
        <v>135</v>
      </c>
      <c r="H2592" t="s">
        <v>2656</v>
      </c>
      <c r="I2592" t="s">
        <v>2657</v>
      </c>
      <c r="J2592" t="s">
        <v>124</v>
      </c>
      <c r="K2592" t="s">
        <v>754</v>
      </c>
      <c r="L2592">
        <v>0</v>
      </c>
      <c r="M2592">
        <v>5114</v>
      </c>
      <c r="N2592" t="s">
        <v>11</v>
      </c>
      <c r="O2592">
        <v>1</v>
      </c>
      <c r="P2592">
        <v>19470</v>
      </c>
      <c r="Q2592">
        <f t="shared" si="125"/>
        <v>19470</v>
      </c>
      <c r="R2592">
        <f t="shared" si="126"/>
        <v>21806.400000000001</v>
      </c>
      <c r="S2592"/>
      <c r="T2592" s="5"/>
      <c r="U2592" s="5"/>
      <c r="V2592" s="5"/>
      <c r="W2592" s="5"/>
      <c r="X2592" s="5"/>
      <c r="Y2592" s="5"/>
      <c r="Z2592" s="5"/>
      <c r="AA2592" s="5"/>
      <c r="AB2592" s="5"/>
      <c r="AC2592" s="5"/>
      <c r="AD2592" s="5"/>
      <c r="AE2592" s="5"/>
      <c r="AF2592" s="5"/>
      <c r="AG2592" s="5"/>
      <c r="AH2592" s="5"/>
      <c r="AI2592" s="5"/>
      <c r="AJ2592" s="5"/>
      <c r="AK2592" s="5"/>
      <c r="AL2592" s="5"/>
      <c r="AM2592" s="5"/>
      <c r="AN2592" s="5"/>
      <c r="AO2592" s="5"/>
      <c r="AP2592" s="5"/>
      <c r="AQ2592" s="5"/>
      <c r="AR2592" s="5"/>
      <c r="AS2592" s="5"/>
      <c r="AT2592" s="5"/>
      <c r="AU2592" s="5"/>
      <c r="AV2592" s="5"/>
      <c r="AW2592" s="5"/>
      <c r="AX2592" s="5"/>
      <c r="AY2592" s="5"/>
      <c r="AZ2592" s="5"/>
      <c r="BA2592" s="5"/>
      <c r="BB2592" s="5"/>
      <c r="BC2592" s="5"/>
      <c r="BD2592" s="5"/>
      <c r="BE2592" s="5"/>
      <c r="BF2592" s="5"/>
      <c r="BG2592" s="5"/>
      <c r="BH2592" s="5"/>
    </row>
    <row r="2593" spans="1:60" s="2" customFormat="1" ht="15" x14ac:dyDescent="0.25">
      <c r="A2593" t="s">
        <v>458</v>
      </c>
      <c r="B2593" t="s">
        <v>25</v>
      </c>
      <c r="C2593" t="s">
        <v>616</v>
      </c>
      <c r="D2593" t="s">
        <v>1957</v>
      </c>
      <c r="E2593" t="s">
        <v>116</v>
      </c>
      <c r="F2593" t="s">
        <v>1605</v>
      </c>
      <c r="G2593" t="s">
        <v>135</v>
      </c>
      <c r="H2593" t="s">
        <v>2656</v>
      </c>
      <c r="I2593" t="s">
        <v>2657</v>
      </c>
      <c r="J2593" t="s">
        <v>124</v>
      </c>
      <c r="K2593" t="s">
        <v>754</v>
      </c>
      <c r="L2593">
        <v>0</v>
      </c>
      <c r="M2593">
        <v>5114</v>
      </c>
      <c r="N2593" t="s">
        <v>11</v>
      </c>
      <c r="O2593">
        <v>1</v>
      </c>
      <c r="P2593">
        <v>12000</v>
      </c>
      <c r="Q2593">
        <f t="shared" si="125"/>
        <v>12000</v>
      </c>
      <c r="R2593">
        <f t="shared" si="126"/>
        <v>13440.000000000002</v>
      </c>
      <c r="S2593"/>
      <c r="T2593" s="5"/>
      <c r="U2593" s="5"/>
      <c r="V2593" s="5"/>
      <c r="W2593" s="5"/>
      <c r="X2593" s="5"/>
      <c r="Y2593" s="5"/>
      <c r="Z2593" s="5"/>
      <c r="AA2593" s="5"/>
      <c r="AB2593" s="5"/>
      <c r="AC2593" s="5"/>
      <c r="AD2593" s="5"/>
      <c r="AE2593" s="5"/>
      <c r="AF2593" s="5"/>
      <c r="AG2593" s="5"/>
      <c r="AH2593" s="5"/>
      <c r="AI2593" s="5"/>
      <c r="AJ2593" s="5"/>
      <c r="AK2593" s="5"/>
      <c r="AL2593" s="5"/>
      <c r="AM2593" s="5"/>
      <c r="AN2593" s="5"/>
      <c r="AO2593" s="5"/>
      <c r="AP2593" s="5"/>
      <c r="AQ2593" s="5"/>
      <c r="AR2593" s="5"/>
      <c r="AS2593" s="5"/>
      <c r="AT2593" s="5"/>
      <c r="AU2593" s="5"/>
      <c r="AV2593" s="5"/>
      <c r="AW2593" s="5"/>
      <c r="AX2593" s="5"/>
      <c r="AY2593" s="5"/>
      <c r="AZ2593" s="5"/>
      <c r="BA2593" s="5"/>
      <c r="BB2593" s="5"/>
      <c r="BC2593" s="5"/>
      <c r="BD2593" s="5"/>
      <c r="BE2593" s="5"/>
      <c r="BF2593" s="5"/>
      <c r="BG2593" s="5"/>
      <c r="BH2593" s="5"/>
    </row>
    <row r="2594" spans="1:60" s="2" customFormat="1" ht="38.25" customHeight="1" x14ac:dyDescent="0.25">
      <c r="A2594" t="s">
        <v>459</v>
      </c>
      <c r="B2594" t="s">
        <v>25</v>
      </c>
      <c r="C2594" t="s">
        <v>616</v>
      </c>
      <c r="D2594" t="s">
        <v>1958</v>
      </c>
      <c r="E2594" t="s">
        <v>116</v>
      </c>
      <c r="F2594" t="s">
        <v>1605</v>
      </c>
      <c r="G2594" t="s">
        <v>135</v>
      </c>
      <c r="H2594" t="s">
        <v>2656</v>
      </c>
      <c r="I2594" t="s">
        <v>2657</v>
      </c>
      <c r="J2594" t="s">
        <v>124</v>
      </c>
      <c r="K2594" t="s">
        <v>754</v>
      </c>
      <c r="L2594">
        <v>0</v>
      </c>
      <c r="M2594">
        <v>5114</v>
      </c>
      <c r="N2594" t="s">
        <v>11</v>
      </c>
      <c r="O2594">
        <v>1</v>
      </c>
      <c r="P2594">
        <v>45600</v>
      </c>
      <c r="Q2594">
        <f t="shared" si="125"/>
        <v>45600</v>
      </c>
      <c r="R2594">
        <f t="shared" si="126"/>
        <v>51072.000000000007</v>
      </c>
      <c r="S2594"/>
      <c r="T2594" s="5"/>
      <c r="U2594" s="5"/>
      <c r="V2594" s="5"/>
      <c r="W2594" s="5"/>
      <c r="X2594" s="5"/>
      <c r="Y2594" s="5"/>
      <c r="Z2594" s="5"/>
      <c r="AA2594" s="5"/>
      <c r="AB2594" s="5"/>
      <c r="AC2594" s="5"/>
      <c r="AD2594" s="5"/>
      <c r="AE2594" s="5"/>
      <c r="AF2594" s="5"/>
      <c r="AG2594" s="5"/>
      <c r="AH2594" s="5"/>
      <c r="AI2594" s="5"/>
      <c r="AJ2594" s="5"/>
      <c r="AK2594" s="5"/>
      <c r="AL2594" s="5"/>
      <c r="AM2594" s="5"/>
      <c r="AN2594" s="5"/>
      <c r="AO2594" s="5"/>
      <c r="AP2594" s="5"/>
      <c r="AQ2594" s="5"/>
      <c r="AR2594" s="5"/>
      <c r="AS2594" s="5"/>
      <c r="AT2594" s="5"/>
      <c r="AU2594" s="5"/>
      <c r="AV2594" s="5"/>
      <c r="AW2594" s="5"/>
      <c r="AX2594" s="5"/>
      <c r="AY2594" s="5"/>
      <c r="AZ2594" s="5"/>
      <c r="BA2594" s="5"/>
      <c r="BB2594" s="5"/>
      <c r="BC2594" s="5"/>
      <c r="BD2594" s="5"/>
      <c r="BE2594" s="5"/>
      <c r="BF2594" s="5"/>
      <c r="BG2594" s="5"/>
      <c r="BH2594" s="5"/>
    </row>
    <row r="2595" spans="1:60" s="2" customFormat="1" ht="15" x14ac:dyDescent="0.25">
      <c r="A2595" t="s">
        <v>460</v>
      </c>
      <c r="B2595" t="s">
        <v>25</v>
      </c>
      <c r="C2595" t="s">
        <v>616</v>
      </c>
      <c r="D2595" t="s">
        <v>1959</v>
      </c>
      <c r="E2595" t="s">
        <v>116</v>
      </c>
      <c r="F2595" t="s">
        <v>1605</v>
      </c>
      <c r="G2595" t="s">
        <v>135</v>
      </c>
      <c r="H2595" t="s">
        <v>2656</v>
      </c>
      <c r="I2595" t="s">
        <v>2657</v>
      </c>
      <c r="J2595" t="s">
        <v>124</v>
      </c>
      <c r="K2595" t="s">
        <v>754</v>
      </c>
      <c r="L2595">
        <v>0</v>
      </c>
      <c r="M2595">
        <v>5114</v>
      </c>
      <c r="N2595" t="s">
        <v>11</v>
      </c>
      <c r="O2595">
        <v>1</v>
      </c>
      <c r="P2595">
        <v>15400</v>
      </c>
      <c r="Q2595">
        <f t="shared" si="125"/>
        <v>15400</v>
      </c>
      <c r="R2595">
        <f t="shared" si="126"/>
        <v>17248</v>
      </c>
      <c r="S2595"/>
      <c r="T2595" s="5"/>
      <c r="U2595" s="5"/>
      <c r="V2595" s="5"/>
      <c r="W2595" s="5"/>
      <c r="X2595" s="5"/>
      <c r="Y2595" s="5"/>
      <c r="Z2595" s="5"/>
      <c r="AA2595" s="5"/>
      <c r="AB2595" s="5"/>
      <c r="AC2595" s="5"/>
      <c r="AD2595" s="5"/>
      <c r="AE2595" s="5"/>
      <c r="AF2595" s="5"/>
      <c r="AG2595" s="5"/>
      <c r="AH2595" s="5"/>
      <c r="AI2595" s="5"/>
      <c r="AJ2595" s="5"/>
      <c r="AK2595" s="5"/>
      <c r="AL2595" s="5"/>
      <c r="AM2595" s="5"/>
      <c r="AN2595" s="5"/>
      <c r="AO2595" s="5"/>
      <c r="AP2595" s="5"/>
      <c r="AQ2595" s="5"/>
      <c r="AR2595" s="5"/>
      <c r="AS2595" s="5"/>
      <c r="AT2595" s="5"/>
      <c r="AU2595" s="5"/>
      <c r="AV2595" s="5"/>
      <c r="AW2595" s="5"/>
      <c r="AX2595" s="5"/>
      <c r="AY2595" s="5"/>
      <c r="AZ2595" s="5"/>
      <c r="BA2595" s="5"/>
      <c r="BB2595" s="5"/>
      <c r="BC2595" s="5"/>
      <c r="BD2595" s="5"/>
      <c r="BE2595" s="5"/>
      <c r="BF2595" s="5"/>
      <c r="BG2595" s="5"/>
      <c r="BH2595" s="5"/>
    </row>
    <row r="2596" spans="1:60" s="2" customFormat="1" ht="15" x14ac:dyDescent="0.25">
      <c r="A2596" t="s">
        <v>461</v>
      </c>
      <c r="B2596" t="s">
        <v>25</v>
      </c>
      <c r="C2596" t="s">
        <v>616</v>
      </c>
      <c r="D2596" t="s">
        <v>1960</v>
      </c>
      <c r="E2596" t="s">
        <v>116</v>
      </c>
      <c r="F2596" t="s">
        <v>1605</v>
      </c>
      <c r="G2596" t="s">
        <v>135</v>
      </c>
      <c r="H2596" t="s">
        <v>2656</v>
      </c>
      <c r="I2596" t="s">
        <v>2657</v>
      </c>
      <c r="J2596" t="s">
        <v>124</v>
      </c>
      <c r="K2596" t="s">
        <v>754</v>
      </c>
      <c r="L2596">
        <v>0</v>
      </c>
      <c r="M2596">
        <v>5114</v>
      </c>
      <c r="N2596" t="s">
        <v>11</v>
      </c>
      <c r="O2596">
        <v>1</v>
      </c>
      <c r="P2596">
        <v>30017</v>
      </c>
      <c r="Q2596">
        <f t="shared" si="125"/>
        <v>30017</v>
      </c>
      <c r="R2596">
        <f t="shared" si="126"/>
        <v>33619.040000000001</v>
      </c>
      <c r="S2596"/>
      <c r="T2596" s="5"/>
      <c r="U2596" s="5"/>
      <c r="V2596" s="5"/>
      <c r="W2596" s="5"/>
      <c r="X2596" s="5"/>
      <c r="Y2596" s="5"/>
      <c r="Z2596" s="5"/>
      <c r="AA2596" s="5"/>
      <c r="AB2596" s="5"/>
      <c r="AC2596" s="5"/>
      <c r="AD2596" s="5"/>
      <c r="AE2596" s="5"/>
      <c r="AF2596" s="5"/>
      <c r="AG2596" s="5"/>
      <c r="AH2596" s="5"/>
      <c r="AI2596" s="5"/>
      <c r="AJ2596" s="5"/>
      <c r="AK2596" s="5"/>
      <c r="AL2596" s="5"/>
      <c r="AM2596" s="5"/>
      <c r="AN2596" s="5"/>
      <c r="AO2596" s="5"/>
      <c r="AP2596" s="5"/>
      <c r="AQ2596" s="5"/>
      <c r="AR2596" s="5"/>
      <c r="AS2596" s="5"/>
      <c r="AT2596" s="5"/>
      <c r="AU2596" s="5"/>
      <c r="AV2596" s="5"/>
      <c r="AW2596" s="5"/>
      <c r="AX2596" s="5"/>
      <c r="AY2596" s="5"/>
      <c r="AZ2596" s="5"/>
      <c r="BA2596" s="5"/>
      <c r="BB2596" s="5"/>
      <c r="BC2596" s="5"/>
      <c r="BD2596" s="5"/>
      <c r="BE2596" s="5"/>
      <c r="BF2596" s="5"/>
      <c r="BG2596" s="5"/>
      <c r="BH2596" s="5"/>
    </row>
    <row r="2597" spans="1:60" s="2" customFormat="1" ht="15" x14ac:dyDescent="0.25">
      <c r="A2597" t="s">
        <v>462</v>
      </c>
      <c r="B2597" t="s">
        <v>25</v>
      </c>
      <c r="C2597" t="s">
        <v>616</v>
      </c>
      <c r="D2597" t="s">
        <v>1961</v>
      </c>
      <c r="E2597" t="s">
        <v>116</v>
      </c>
      <c r="F2597" t="s">
        <v>1605</v>
      </c>
      <c r="G2597" t="s">
        <v>135</v>
      </c>
      <c r="H2597" t="s">
        <v>2656</v>
      </c>
      <c r="I2597" t="s">
        <v>2657</v>
      </c>
      <c r="J2597" t="s">
        <v>124</v>
      </c>
      <c r="K2597" t="s">
        <v>754</v>
      </c>
      <c r="L2597">
        <v>0</v>
      </c>
      <c r="M2597">
        <v>5114</v>
      </c>
      <c r="N2597" t="s">
        <v>11</v>
      </c>
      <c r="O2597">
        <v>1</v>
      </c>
      <c r="P2597">
        <v>21000</v>
      </c>
      <c r="Q2597">
        <f t="shared" si="125"/>
        <v>21000</v>
      </c>
      <c r="R2597">
        <f t="shared" si="126"/>
        <v>23520.000000000004</v>
      </c>
      <c r="S2597"/>
      <c r="T2597" s="5"/>
      <c r="U2597" s="5"/>
      <c r="V2597" s="5"/>
      <c r="W2597" s="5"/>
      <c r="X2597" s="5"/>
      <c r="Y2597" s="5"/>
      <c r="Z2597" s="5"/>
      <c r="AA2597" s="5"/>
      <c r="AB2597" s="5"/>
      <c r="AC2597" s="5"/>
      <c r="AD2597" s="5"/>
      <c r="AE2597" s="5"/>
      <c r="AF2597" s="5"/>
      <c r="AG2597" s="5"/>
      <c r="AH2597" s="5"/>
      <c r="AI2597" s="5"/>
      <c r="AJ2597" s="5"/>
      <c r="AK2597" s="5"/>
      <c r="AL2597" s="5"/>
      <c r="AM2597" s="5"/>
      <c r="AN2597" s="5"/>
      <c r="AO2597" s="5"/>
      <c r="AP2597" s="5"/>
      <c r="AQ2597" s="5"/>
      <c r="AR2597" s="5"/>
      <c r="AS2597" s="5"/>
      <c r="AT2597" s="5"/>
      <c r="AU2597" s="5"/>
      <c r="AV2597" s="5"/>
      <c r="AW2597" s="5"/>
      <c r="AX2597" s="5"/>
      <c r="AY2597" s="5"/>
      <c r="AZ2597" s="5"/>
      <c r="BA2597" s="5"/>
      <c r="BB2597" s="5"/>
      <c r="BC2597" s="5"/>
      <c r="BD2597" s="5"/>
      <c r="BE2597" s="5"/>
      <c r="BF2597" s="5"/>
      <c r="BG2597" s="5"/>
      <c r="BH2597" s="5"/>
    </row>
    <row r="2598" spans="1:60" s="2" customFormat="1" ht="15" x14ac:dyDescent="0.25">
      <c r="A2598" t="s">
        <v>463</v>
      </c>
      <c r="B2598" t="s">
        <v>25</v>
      </c>
      <c r="C2598" t="s">
        <v>616</v>
      </c>
      <c r="D2598" t="s">
        <v>1962</v>
      </c>
      <c r="E2598" t="s">
        <v>116</v>
      </c>
      <c r="F2598" t="s">
        <v>1605</v>
      </c>
      <c r="G2598" t="s">
        <v>135</v>
      </c>
      <c r="H2598" t="s">
        <v>126</v>
      </c>
      <c r="I2598" t="s">
        <v>879</v>
      </c>
      <c r="J2598" t="s">
        <v>124</v>
      </c>
      <c r="K2598" t="s">
        <v>754</v>
      </c>
      <c r="L2598">
        <v>0</v>
      </c>
      <c r="M2598">
        <v>5114</v>
      </c>
      <c r="N2598" t="s">
        <v>11</v>
      </c>
      <c r="O2598">
        <v>1</v>
      </c>
      <c r="P2598">
        <v>16872</v>
      </c>
      <c r="Q2598">
        <f t="shared" si="125"/>
        <v>16872</v>
      </c>
      <c r="R2598">
        <f t="shared" si="126"/>
        <v>18896.640000000003</v>
      </c>
      <c r="S2598"/>
      <c r="T2598" s="5"/>
      <c r="U2598" s="5"/>
      <c r="V2598" s="5"/>
      <c r="W2598" s="5"/>
      <c r="X2598" s="5"/>
      <c r="Y2598" s="5"/>
      <c r="Z2598" s="5"/>
      <c r="AA2598" s="5"/>
      <c r="AB2598" s="5"/>
      <c r="AC2598" s="5"/>
      <c r="AD2598" s="5"/>
      <c r="AE2598" s="5"/>
      <c r="AF2598" s="5"/>
      <c r="AG2598" s="5"/>
      <c r="AH2598" s="5"/>
      <c r="AI2598" s="5"/>
      <c r="AJ2598" s="5"/>
      <c r="AK2598" s="5"/>
      <c r="AL2598" s="5"/>
      <c r="AM2598" s="5"/>
      <c r="AN2598" s="5"/>
      <c r="AO2598" s="5"/>
      <c r="AP2598" s="5"/>
      <c r="AQ2598" s="5"/>
      <c r="AR2598" s="5"/>
      <c r="AS2598" s="5"/>
      <c r="AT2598" s="5"/>
      <c r="AU2598" s="5"/>
      <c r="AV2598" s="5"/>
      <c r="AW2598" s="5"/>
      <c r="AX2598" s="5"/>
      <c r="AY2598" s="5"/>
      <c r="AZ2598" s="5"/>
      <c r="BA2598" s="5"/>
      <c r="BB2598" s="5"/>
      <c r="BC2598" s="5"/>
      <c r="BD2598" s="5"/>
      <c r="BE2598" s="5"/>
      <c r="BF2598" s="5"/>
      <c r="BG2598" s="5"/>
      <c r="BH2598" s="5"/>
    </row>
    <row r="2599" spans="1:60" s="2" customFormat="1" ht="15" x14ac:dyDescent="0.25">
      <c r="A2599" t="s">
        <v>464</v>
      </c>
      <c r="B2599" t="s">
        <v>25</v>
      </c>
      <c r="C2599" t="s">
        <v>616</v>
      </c>
      <c r="D2599" t="s">
        <v>1963</v>
      </c>
      <c r="E2599" t="s">
        <v>116</v>
      </c>
      <c r="F2599" t="s">
        <v>1605</v>
      </c>
      <c r="G2599" t="s">
        <v>135</v>
      </c>
      <c r="H2599" t="s">
        <v>126</v>
      </c>
      <c r="I2599" t="s">
        <v>879</v>
      </c>
      <c r="J2599" t="s">
        <v>124</v>
      </c>
      <c r="K2599" t="s">
        <v>754</v>
      </c>
      <c r="L2599">
        <v>0</v>
      </c>
      <c r="M2599">
        <v>5114</v>
      </c>
      <c r="N2599" t="s">
        <v>11</v>
      </c>
      <c r="O2599">
        <v>1</v>
      </c>
      <c r="P2599">
        <v>74880</v>
      </c>
      <c r="Q2599">
        <f t="shared" si="125"/>
        <v>74880</v>
      </c>
      <c r="R2599">
        <f t="shared" si="126"/>
        <v>83865.600000000006</v>
      </c>
      <c r="S2599"/>
      <c r="T2599" s="5"/>
      <c r="U2599" s="5"/>
      <c r="V2599" s="5"/>
      <c r="W2599" s="5"/>
      <c r="X2599" s="5"/>
      <c r="Y2599" s="5"/>
      <c r="Z2599" s="5"/>
      <c r="AA2599" s="5"/>
      <c r="AB2599" s="5"/>
      <c r="AC2599" s="5"/>
      <c r="AD2599" s="5"/>
      <c r="AE2599" s="5"/>
      <c r="AF2599" s="5"/>
      <c r="AG2599" s="5"/>
      <c r="AH2599" s="5"/>
      <c r="AI2599" s="5"/>
      <c r="AJ2599" s="5"/>
      <c r="AK2599" s="5"/>
      <c r="AL2599" s="5"/>
      <c r="AM2599" s="5"/>
      <c r="AN2599" s="5"/>
      <c r="AO2599" s="5"/>
      <c r="AP2599" s="5"/>
      <c r="AQ2599" s="5"/>
      <c r="AR2599" s="5"/>
      <c r="AS2599" s="5"/>
      <c r="AT2599" s="5"/>
      <c r="AU2599" s="5"/>
      <c r="AV2599" s="5"/>
      <c r="AW2599" s="5"/>
      <c r="AX2599" s="5"/>
      <c r="AY2599" s="5"/>
      <c r="AZ2599" s="5"/>
      <c r="BA2599" s="5"/>
      <c r="BB2599" s="5"/>
      <c r="BC2599" s="5"/>
      <c r="BD2599" s="5"/>
      <c r="BE2599" s="5"/>
      <c r="BF2599" s="5"/>
      <c r="BG2599" s="5"/>
      <c r="BH2599" s="5"/>
    </row>
    <row r="2600" spans="1:60" s="2" customFormat="1" ht="15" x14ac:dyDescent="0.25">
      <c r="A2600" t="s">
        <v>465</v>
      </c>
      <c r="B2600" t="s">
        <v>25</v>
      </c>
      <c r="C2600" t="s">
        <v>616</v>
      </c>
      <c r="D2600" t="s">
        <v>1964</v>
      </c>
      <c r="E2600" t="s">
        <v>116</v>
      </c>
      <c r="F2600" t="s">
        <v>1605</v>
      </c>
      <c r="G2600" t="s">
        <v>135</v>
      </c>
      <c r="H2600" t="s">
        <v>126</v>
      </c>
      <c r="I2600" t="s">
        <v>879</v>
      </c>
      <c r="J2600" t="s">
        <v>124</v>
      </c>
      <c r="K2600" t="s">
        <v>754</v>
      </c>
      <c r="L2600">
        <v>0</v>
      </c>
      <c r="M2600">
        <v>5114</v>
      </c>
      <c r="N2600" t="s">
        <v>11</v>
      </c>
      <c r="O2600">
        <v>1</v>
      </c>
      <c r="P2600">
        <v>16820</v>
      </c>
      <c r="Q2600">
        <f t="shared" si="125"/>
        <v>16820</v>
      </c>
      <c r="R2600">
        <f t="shared" si="126"/>
        <v>18838.400000000001</v>
      </c>
      <c r="S2600"/>
      <c r="T2600" s="5"/>
      <c r="U2600" s="5"/>
      <c r="V2600" s="5"/>
      <c r="W2600" s="5"/>
      <c r="X2600" s="5"/>
      <c r="Y2600" s="5"/>
      <c r="Z2600" s="5"/>
      <c r="AA2600" s="5"/>
      <c r="AB2600" s="5"/>
      <c r="AC2600" s="5"/>
      <c r="AD2600" s="5"/>
      <c r="AE2600" s="5"/>
      <c r="AF2600" s="5"/>
      <c r="AG2600" s="5"/>
      <c r="AH2600" s="5"/>
      <c r="AI2600" s="5"/>
      <c r="AJ2600" s="5"/>
      <c r="AK2600" s="5"/>
      <c r="AL2600" s="5"/>
      <c r="AM2600" s="5"/>
      <c r="AN2600" s="5"/>
      <c r="AO2600" s="5"/>
      <c r="AP2600" s="5"/>
      <c r="AQ2600" s="5"/>
      <c r="AR2600" s="5"/>
      <c r="AS2600" s="5"/>
      <c r="AT2600" s="5"/>
      <c r="AU2600" s="5"/>
      <c r="AV2600" s="5"/>
      <c r="AW2600" s="5"/>
      <c r="AX2600" s="5"/>
      <c r="AY2600" s="5"/>
      <c r="AZ2600" s="5"/>
      <c r="BA2600" s="5"/>
      <c r="BB2600" s="5"/>
      <c r="BC2600" s="5"/>
      <c r="BD2600" s="5"/>
      <c r="BE2600" s="5"/>
      <c r="BF2600" s="5"/>
      <c r="BG2600" s="5"/>
      <c r="BH2600" s="5"/>
    </row>
    <row r="2601" spans="1:60" s="2" customFormat="1" ht="15" x14ac:dyDescent="0.25">
      <c r="A2601" t="s">
        <v>466</v>
      </c>
      <c r="B2601" t="s">
        <v>25</v>
      </c>
      <c r="C2601" t="s">
        <v>616</v>
      </c>
      <c r="D2601" t="s">
        <v>1965</v>
      </c>
      <c r="E2601" t="s">
        <v>116</v>
      </c>
      <c r="F2601" t="s">
        <v>1605</v>
      </c>
      <c r="G2601" t="s">
        <v>135</v>
      </c>
      <c r="H2601" t="s">
        <v>126</v>
      </c>
      <c r="I2601" t="s">
        <v>879</v>
      </c>
      <c r="J2601" t="s">
        <v>124</v>
      </c>
      <c r="K2601" t="s">
        <v>754</v>
      </c>
      <c r="L2601">
        <v>0</v>
      </c>
      <c r="M2601">
        <v>5114</v>
      </c>
      <c r="N2601" t="s">
        <v>11</v>
      </c>
      <c r="O2601">
        <v>1</v>
      </c>
      <c r="P2601">
        <v>19500</v>
      </c>
      <c r="Q2601">
        <f t="shared" si="125"/>
        <v>19500</v>
      </c>
      <c r="R2601">
        <f t="shared" si="126"/>
        <v>21840.000000000004</v>
      </c>
      <c r="S2601"/>
      <c r="T2601" s="5"/>
      <c r="U2601" s="5"/>
      <c r="V2601" s="5"/>
      <c r="W2601" s="5"/>
      <c r="X2601" s="5"/>
      <c r="Y2601" s="5"/>
      <c r="Z2601" s="5"/>
      <c r="AA2601" s="5"/>
      <c r="AB2601" s="5"/>
      <c r="AC2601" s="5"/>
      <c r="AD2601" s="5"/>
      <c r="AE2601" s="5"/>
      <c r="AF2601" s="5"/>
      <c r="AG2601" s="5"/>
      <c r="AH2601" s="5"/>
      <c r="AI2601" s="5"/>
      <c r="AJ2601" s="5"/>
      <c r="AK2601" s="5"/>
      <c r="AL2601" s="5"/>
      <c r="AM2601" s="5"/>
      <c r="AN2601" s="5"/>
      <c r="AO2601" s="5"/>
      <c r="AP2601" s="5"/>
      <c r="AQ2601" s="5"/>
      <c r="AR2601" s="5"/>
      <c r="AS2601" s="5"/>
      <c r="AT2601" s="5"/>
      <c r="AU2601" s="5"/>
      <c r="AV2601" s="5"/>
      <c r="AW2601" s="5"/>
      <c r="AX2601" s="5"/>
      <c r="AY2601" s="5"/>
      <c r="AZ2601" s="5"/>
      <c r="BA2601" s="5"/>
      <c r="BB2601" s="5"/>
      <c r="BC2601" s="5"/>
      <c r="BD2601" s="5"/>
      <c r="BE2601" s="5"/>
      <c r="BF2601" s="5"/>
      <c r="BG2601" s="5"/>
      <c r="BH2601" s="5"/>
    </row>
    <row r="2602" spans="1:60" s="2" customFormat="1" ht="15" x14ac:dyDescent="0.25">
      <c r="A2602" t="s">
        <v>467</v>
      </c>
      <c r="B2602" t="s">
        <v>25</v>
      </c>
      <c r="C2602" t="s">
        <v>616</v>
      </c>
      <c r="D2602" t="s">
        <v>1966</v>
      </c>
      <c r="E2602" t="s">
        <v>116</v>
      </c>
      <c r="F2602" t="s">
        <v>1605</v>
      </c>
      <c r="G2602" t="s">
        <v>135</v>
      </c>
      <c r="H2602" t="s">
        <v>126</v>
      </c>
      <c r="I2602" t="s">
        <v>879</v>
      </c>
      <c r="J2602" t="s">
        <v>124</v>
      </c>
      <c r="K2602" t="s">
        <v>754</v>
      </c>
      <c r="L2602">
        <v>0</v>
      </c>
      <c r="M2602">
        <v>5114</v>
      </c>
      <c r="N2602" t="s">
        <v>11</v>
      </c>
      <c r="O2602">
        <v>1</v>
      </c>
      <c r="P2602">
        <v>29120</v>
      </c>
      <c r="Q2602">
        <f t="shared" si="125"/>
        <v>29120</v>
      </c>
      <c r="R2602">
        <f t="shared" si="126"/>
        <v>32614.400000000001</v>
      </c>
      <c r="S2602"/>
      <c r="T2602" s="5"/>
      <c r="U2602" s="5"/>
      <c r="V2602" s="5"/>
      <c r="W2602" s="5"/>
      <c r="X2602" s="5"/>
      <c r="Y2602" s="5"/>
      <c r="Z2602" s="5"/>
      <c r="AA2602" s="5"/>
      <c r="AB2602" s="5"/>
      <c r="AC2602" s="5"/>
      <c r="AD2602" s="5"/>
      <c r="AE2602" s="5"/>
      <c r="AF2602" s="5"/>
      <c r="AG2602" s="5"/>
      <c r="AH2602" s="5"/>
      <c r="AI2602" s="5"/>
      <c r="AJ2602" s="5"/>
      <c r="AK2602" s="5"/>
      <c r="AL2602" s="5"/>
      <c r="AM2602" s="5"/>
      <c r="AN2602" s="5"/>
      <c r="AO2602" s="5"/>
      <c r="AP2602" s="5"/>
      <c r="AQ2602" s="5"/>
      <c r="AR2602" s="5"/>
      <c r="AS2602" s="5"/>
      <c r="AT2602" s="5"/>
      <c r="AU2602" s="5"/>
      <c r="AV2602" s="5"/>
      <c r="AW2602" s="5"/>
      <c r="AX2602" s="5"/>
      <c r="AY2602" s="5"/>
      <c r="AZ2602" s="5"/>
      <c r="BA2602" s="5"/>
      <c r="BB2602" s="5"/>
      <c r="BC2602" s="5"/>
      <c r="BD2602" s="5"/>
      <c r="BE2602" s="5"/>
      <c r="BF2602" s="5"/>
      <c r="BG2602" s="5"/>
      <c r="BH2602" s="5"/>
    </row>
    <row r="2603" spans="1:60" s="2" customFormat="1" ht="15" x14ac:dyDescent="0.25">
      <c r="A2603" t="s">
        <v>468</v>
      </c>
      <c r="B2603" t="s">
        <v>25</v>
      </c>
      <c r="C2603" t="s">
        <v>616</v>
      </c>
      <c r="D2603" t="s">
        <v>1967</v>
      </c>
      <c r="E2603" t="s">
        <v>116</v>
      </c>
      <c r="F2603" t="s">
        <v>1605</v>
      </c>
      <c r="G2603" t="s">
        <v>135</v>
      </c>
      <c r="H2603" t="s">
        <v>126</v>
      </c>
      <c r="I2603" t="s">
        <v>879</v>
      </c>
      <c r="J2603" t="s">
        <v>124</v>
      </c>
      <c r="K2603" t="s">
        <v>754</v>
      </c>
      <c r="L2603">
        <v>0</v>
      </c>
      <c r="M2603">
        <v>5114</v>
      </c>
      <c r="N2603" t="s">
        <v>11</v>
      </c>
      <c r="O2603">
        <v>1</v>
      </c>
      <c r="P2603">
        <v>23000</v>
      </c>
      <c r="Q2603">
        <f t="shared" si="125"/>
        <v>23000</v>
      </c>
      <c r="R2603">
        <f t="shared" si="126"/>
        <v>25760.000000000004</v>
      </c>
      <c r="S2603"/>
      <c r="T2603" s="5"/>
      <c r="U2603" s="5"/>
      <c r="V2603" s="5"/>
      <c r="W2603" s="5"/>
      <c r="X2603" s="5"/>
      <c r="Y2603" s="5"/>
      <c r="Z2603" s="5"/>
      <c r="AA2603" s="5"/>
      <c r="AB2603" s="5"/>
      <c r="AC2603" s="5"/>
      <c r="AD2603" s="5"/>
      <c r="AE2603" s="5"/>
      <c r="AF2603" s="5"/>
      <c r="AG2603" s="5"/>
      <c r="AH2603" s="5"/>
      <c r="AI2603" s="5"/>
      <c r="AJ2603" s="5"/>
      <c r="AK2603" s="5"/>
      <c r="AL2603" s="5"/>
      <c r="AM2603" s="5"/>
      <c r="AN2603" s="5"/>
      <c r="AO2603" s="5"/>
      <c r="AP2603" s="5"/>
      <c r="AQ2603" s="5"/>
      <c r="AR2603" s="5"/>
      <c r="AS2603" s="5"/>
      <c r="AT2603" s="5"/>
      <c r="AU2603" s="5"/>
      <c r="AV2603" s="5"/>
      <c r="AW2603" s="5"/>
      <c r="AX2603" s="5"/>
      <c r="AY2603" s="5"/>
      <c r="AZ2603" s="5"/>
      <c r="BA2603" s="5"/>
      <c r="BB2603" s="5"/>
      <c r="BC2603" s="5"/>
      <c r="BD2603" s="5"/>
      <c r="BE2603" s="5"/>
      <c r="BF2603" s="5"/>
      <c r="BG2603" s="5"/>
      <c r="BH2603" s="5"/>
    </row>
    <row r="2604" spans="1:60" s="2" customFormat="1" ht="15" x14ac:dyDescent="0.25">
      <c r="A2604" t="s">
        <v>469</v>
      </c>
      <c r="B2604" t="s">
        <v>25</v>
      </c>
      <c r="C2604" t="s">
        <v>616</v>
      </c>
      <c r="D2604" t="s">
        <v>1968</v>
      </c>
      <c r="E2604" t="s">
        <v>116</v>
      </c>
      <c r="F2604" t="s">
        <v>1605</v>
      </c>
      <c r="G2604" t="s">
        <v>135</v>
      </c>
      <c r="H2604" t="s">
        <v>126</v>
      </c>
      <c r="I2604" t="s">
        <v>879</v>
      </c>
      <c r="J2604" t="s">
        <v>124</v>
      </c>
      <c r="K2604" t="s">
        <v>754</v>
      </c>
      <c r="L2604">
        <v>0</v>
      </c>
      <c r="M2604">
        <v>5114</v>
      </c>
      <c r="N2604" t="s">
        <v>11</v>
      </c>
      <c r="O2604">
        <v>1</v>
      </c>
      <c r="P2604">
        <v>203736</v>
      </c>
      <c r="Q2604">
        <f t="shared" si="125"/>
        <v>203736</v>
      </c>
      <c r="R2604">
        <f t="shared" si="126"/>
        <v>228184.32000000004</v>
      </c>
      <c r="S2604"/>
      <c r="T2604" s="5"/>
      <c r="U2604" s="5"/>
      <c r="V2604" s="5"/>
      <c r="W2604" s="5"/>
      <c r="X2604" s="5"/>
      <c r="Y2604" s="5"/>
      <c r="Z2604" s="5"/>
      <c r="AA2604" s="5"/>
      <c r="AB2604" s="5"/>
      <c r="AC2604" s="5"/>
      <c r="AD2604" s="5"/>
      <c r="AE2604" s="5"/>
      <c r="AF2604" s="5"/>
      <c r="AG2604" s="5"/>
      <c r="AH2604" s="5"/>
      <c r="AI2604" s="5"/>
      <c r="AJ2604" s="5"/>
      <c r="AK2604" s="5"/>
      <c r="AL2604" s="5"/>
      <c r="AM2604" s="5"/>
      <c r="AN2604" s="5"/>
      <c r="AO2604" s="5"/>
      <c r="AP2604" s="5"/>
      <c r="AQ2604" s="5"/>
      <c r="AR2604" s="5"/>
      <c r="AS2604" s="5"/>
      <c r="AT2604" s="5"/>
      <c r="AU2604" s="5"/>
      <c r="AV2604" s="5"/>
      <c r="AW2604" s="5"/>
      <c r="AX2604" s="5"/>
      <c r="AY2604" s="5"/>
      <c r="AZ2604" s="5"/>
      <c r="BA2604" s="5"/>
      <c r="BB2604" s="5"/>
      <c r="BC2604" s="5"/>
      <c r="BD2604" s="5"/>
      <c r="BE2604" s="5"/>
      <c r="BF2604" s="5"/>
      <c r="BG2604" s="5"/>
      <c r="BH2604" s="5"/>
    </row>
    <row r="2605" spans="1:60" s="2" customFormat="1" ht="15" x14ac:dyDescent="0.25">
      <c r="A2605" t="s">
        <v>470</v>
      </c>
      <c r="B2605" t="s">
        <v>25</v>
      </c>
      <c r="C2605" t="s">
        <v>616</v>
      </c>
      <c r="D2605" t="s">
        <v>1969</v>
      </c>
      <c r="E2605" t="s">
        <v>116</v>
      </c>
      <c r="F2605" t="s">
        <v>1605</v>
      </c>
      <c r="G2605" t="s">
        <v>135</v>
      </c>
      <c r="H2605" t="s">
        <v>880</v>
      </c>
      <c r="I2605" t="s">
        <v>2814</v>
      </c>
      <c r="J2605" t="s">
        <v>124</v>
      </c>
      <c r="K2605" t="s">
        <v>754</v>
      </c>
      <c r="L2605">
        <v>0</v>
      </c>
      <c r="M2605">
        <v>5114</v>
      </c>
      <c r="N2605" t="s">
        <v>11</v>
      </c>
      <c r="O2605">
        <v>1</v>
      </c>
      <c r="P2605">
        <v>498240</v>
      </c>
      <c r="Q2605">
        <f t="shared" si="125"/>
        <v>498240</v>
      </c>
      <c r="R2605">
        <f t="shared" si="126"/>
        <v>558028.80000000005</v>
      </c>
      <c r="S2605"/>
      <c r="T2605" s="5"/>
      <c r="U2605" s="5"/>
      <c r="V2605" s="5"/>
      <c r="W2605" s="5"/>
      <c r="X2605" s="5"/>
      <c r="Y2605" s="5"/>
      <c r="Z2605" s="5"/>
      <c r="AA2605" s="5"/>
      <c r="AB2605" s="5"/>
      <c r="AC2605" s="5"/>
      <c r="AD2605" s="5"/>
      <c r="AE2605" s="5"/>
      <c r="AF2605" s="5"/>
      <c r="AG2605" s="5"/>
      <c r="AH2605" s="5"/>
      <c r="AI2605" s="5"/>
      <c r="AJ2605" s="5"/>
      <c r="AK2605" s="5"/>
      <c r="AL2605" s="5"/>
      <c r="AM2605" s="5"/>
      <c r="AN2605" s="5"/>
      <c r="AO2605" s="5"/>
      <c r="AP2605" s="5"/>
      <c r="AQ2605" s="5"/>
      <c r="AR2605" s="5"/>
      <c r="AS2605" s="5"/>
      <c r="AT2605" s="5"/>
      <c r="AU2605" s="5"/>
      <c r="AV2605" s="5"/>
      <c r="AW2605" s="5"/>
      <c r="AX2605" s="5"/>
      <c r="AY2605" s="5"/>
      <c r="AZ2605" s="5"/>
      <c r="BA2605" s="5"/>
      <c r="BB2605" s="5"/>
      <c r="BC2605" s="5"/>
      <c r="BD2605" s="5"/>
      <c r="BE2605" s="5"/>
      <c r="BF2605" s="5"/>
      <c r="BG2605" s="5"/>
      <c r="BH2605" s="5"/>
    </row>
    <row r="2606" spans="1:60" s="2" customFormat="1" ht="15" x14ac:dyDescent="0.25">
      <c r="A2606" t="s">
        <v>471</v>
      </c>
      <c r="B2606" t="s">
        <v>25</v>
      </c>
      <c r="C2606" t="s">
        <v>616</v>
      </c>
      <c r="D2606" t="s">
        <v>1970</v>
      </c>
      <c r="E2606" t="s">
        <v>116</v>
      </c>
      <c r="F2606" t="s">
        <v>1605</v>
      </c>
      <c r="G2606" t="s">
        <v>135</v>
      </c>
      <c r="H2606" t="s">
        <v>880</v>
      </c>
      <c r="I2606" t="s">
        <v>2814</v>
      </c>
      <c r="J2606" t="s">
        <v>124</v>
      </c>
      <c r="K2606" t="s">
        <v>754</v>
      </c>
      <c r="L2606">
        <v>0</v>
      </c>
      <c r="M2606">
        <v>5114</v>
      </c>
      <c r="N2606" t="s">
        <v>11</v>
      </c>
      <c r="O2606">
        <v>1</v>
      </c>
      <c r="P2606">
        <v>18800</v>
      </c>
      <c r="Q2606">
        <f t="shared" si="125"/>
        <v>18800</v>
      </c>
      <c r="R2606">
        <f t="shared" si="126"/>
        <v>21056.000000000004</v>
      </c>
      <c r="S2606"/>
      <c r="T2606" s="5"/>
      <c r="U2606" s="5"/>
      <c r="V2606" s="5"/>
      <c r="W2606" s="5"/>
      <c r="X2606" s="5"/>
      <c r="Y2606" s="5"/>
      <c r="Z2606" s="5"/>
      <c r="AA2606" s="5"/>
      <c r="AB2606" s="5"/>
      <c r="AC2606" s="5"/>
      <c r="AD2606" s="5"/>
      <c r="AE2606" s="5"/>
      <c r="AF2606" s="5"/>
      <c r="AG2606" s="5"/>
      <c r="AH2606" s="5"/>
      <c r="AI2606" s="5"/>
      <c r="AJ2606" s="5"/>
      <c r="AK2606" s="5"/>
      <c r="AL2606" s="5"/>
      <c r="AM2606" s="5"/>
      <c r="AN2606" s="5"/>
      <c r="AO2606" s="5"/>
      <c r="AP2606" s="5"/>
      <c r="AQ2606" s="5"/>
      <c r="AR2606" s="5"/>
      <c r="AS2606" s="5"/>
      <c r="AT2606" s="5"/>
      <c r="AU2606" s="5"/>
      <c r="AV2606" s="5"/>
      <c r="AW2606" s="5"/>
      <c r="AX2606" s="5"/>
      <c r="AY2606" s="5"/>
      <c r="AZ2606" s="5"/>
      <c r="BA2606" s="5"/>
      <c r="BB2606" s="5"/>
      <c r="BC2606" s="5"/>
      <c r="BD2606" s="5"/>
      <c r="BE2606" s="5"/>
      <c r="BF2606" s="5"/>
      <c r="BG2606" s="5"/>
      <c r="BH2606" s="5"/>
    </row>
    <row r="2607" spans="1:60" s="2" customFormat="1" ht="15" x14ac:dyDescent="0.25">
      <c r="A2607" t="s">
        <v>472</v>
      </c>
      <c r="B2607" t="s">
        <v>25</v>
      </c>
      <c r="C2607" t="s">
        <v>616</v>
      </c>
      <c r="D2607" t="s">
        <v>1971</v>
      </c>
      <c r="E2607" t="s">
        <v>116</v>
      </c>
      <c r="F2607" t="s">
        <v>1605</v>
      </c>
      <c r="G2607" t="s">
        <v>135</v>
      </c>
      <c r="H2607" t="s">
        <v>880</v>
      </c>
      <c r="I2607" t="s">
        <v>2814</v>
      </c>
      <c r="J2607" t="s">
        <v>124</v>
      </c>
      <c r="K2607" t="s">
        <v>754</v>
      </c>
      <c r="L2607">
        <v>0</v>
      </c>
      <c r="M2607">
        <v>5114</v>
      </c>
      <c r="N2607" t="s">
        <v>11</v>
      </c>
      <c r="O2607">
        <v>1</v>
      </c>
      <c r="P2607">
        <v>21840</v>
      </c>
      <c r="Q2607">
        <f t="shared" si="125"/>
        <v>21840</v>
      </c>
      <c r="R2607">
        <f t="shared" si="126"/>
        <v>24460.800000000003</v>
      </c>
      <c r="S2607"/>
      <c r="T2607" s="5"/>
      <c r="U2607" s="5"/>
      <c r="V2607" s="5"/>
      <c r="W2607" s="5"/>
      <c r="X2607" s="5"/>
      <c r="Y2607" s="5"/>
      <c r="Z2607" s="5"/>
      <c r="AA2607" s="5"/>
      <c r="AB2607" s="5"/>
      <c r="AC2607" s="5"/>
      <c r="AD2607" s="5"/>
      <c r="AE2607" s="5"/>
      <c r="AF2607" s="5"/>
      <c r="AG2607" s="5"/>
      <c r="AH2607" s="5"/>
      <c r="AI2607" s="5"/>
      <c r="AJ2607" s="5"/>
      <c r="AK2607" s="5"/>
      <c r="AL2607" s="5"/>
      <c r="AM2607" s="5"/>
      <c r="AN2607" s="5"/>
      <c r="AO2607" s="5"/>
      <c r="AP2607" s="5"/>
      <c r="AQ2607" s="5"/>
      <c r="AR2607" s="5"/>
      <c r="AS2607" s="5"/>
      <c r="AT2607" s="5"/>
      <c r="AU2607" s="5"/>
      <c r="AV2607" s="5"/>
      <c r="AW2607" s="5"/>
      <c r="AX2607" s="5"/>
      <c r="AY2607" s="5"/>
      <c r="AZ2607" s="5"/>
      <c r="BA2607" s="5"/>
      <c r="BB2607" s="5"/>
      <c r="BC2607" s="5"/>
      <c r="BD2607" s="5"/>
      <c r="BE2607" s="5"/>
      <c r="BF2607" s="5"/>
      <c r="BG2607" s="5"/>
      <c r="BH2607" s="5"/>
    </row>
    <row r="2608" spans="1:60" s="2" customFormat="1" ht="15" x14ac:dyDescent="0.25">
      <c r="A2608" t="s">
        <v>473</v>
      </c>
      <c r="B2608" t="s">
        <v>25</v>
      </c>
      <c r="C2608" t="s">
        <v>616</v>
      </c>
      <c r="D2608" t="s">
        <v>1972</v>
      </c>
      <c r="E2608" t="s">
        <v>116</v>
      </c>
      <c r="F2608" t="s">
        <v>1605</v>
      </c>
      <c r="G2608" t="s">
        <v>135</v>
      </c>
      <c r="H2608" t="s">
        <v>880</v>
      </c>
      <c r="I2608" t="s">
        <v>2814</v>
      </c>
      <c r="J2608" t="s">
        <v>124</v>
      </c>
      <c r="K2608" t="s">
        <v>754</v>
      </c>
      <c r="L2608">
        <v>0</v>
      </c>
      <c r="M2608">
        <v>5114</v>
      </c>
      <c r="N2608" t="s">
        <v>11</v>
      </c>
      <c r="O2608">
        <v>1</v>
      </c>
      <c r="P2608">
        <v>34944</v>
      </c>
      <c r="Q2608">
        <f t="shared" si="125"/>
        <v>34944</v>
      </c>
      <c r="R2608">
        <f t="shared" si="126"/>
        <v>39137.280000000006</v>
      </c>
      <c r="S2608"/>
      <c r="T2608" s="5"/>
      <c r="U2608" s="5"/>
      <c r="V2608" s="5"/>
      <c r="W2608" s="5"/>
      <c r="X2608" s="5"/>
      <c r="Y2608" s="5"/>
      <c r="Z2608" s="5"/>
      <c r="AA2608" s="5"/>
      <c r="AB2608" s="5"/>
      <c r="AC2608" s="5"/>
      <c r="AD2608" s="5"/>
      <c r="AE2608" s="5"/>
      <c r="AF2608" s="5"/>
      <c r="AG2608" s="5"/>
      <c r="AH2608" s="5"/>
      <c r="AI2608" s="5"/>
      <c r="AJ2608" s="5"/>
      <c r="AK2608" s="5"/>
      <c r="AL2608" s="5"/>
      <c r="AM2608" s="5"/>
      <c r="AN2608" s="5"/>
      <c r="AO2608" s="5"/>
      <c r="AP2608" s="5"/>
      <c r="AQ2608" s="5"/>
      <c r="AR2608" s="5"/>
      <c r="AS2608" s="5"/>
      <c r="AT2608" s="5"/>
      <c r="AU2608" s="5"/>
      <c r="AV2608" s="5"/>
      <c r="AW2608" s="5"/>
      <c r="AX2608" s="5"/>
      <c r="AY2608" s="5"/>
      <c r="AZ2608" s="5"/>
      <c r="BA2608" s="5"/>
      <c r="BB2608" s="5"/>
      <c r="BC2608" s="5"/>
      <c r="BD2608" s="5"/>
      <c r="BE2608" s="5"/>
      <c r="BF2608" s="5"/>
      <c r="BG2608" s="5"/>
      <c r="BH2608" s="5"/>
    </row>
    <row r="2609" spans="1:60" s="2" customFormat="1" ht="15" x14ac:dyDescent="0.25">
      <c r="A2609" t="s">
        <v>474</v>
      </c>
      <c r="B2609" t="s">
        <v>25</v>
      </c>
      <c r="C2609" t="s">
        <v>616</v>
      </c>
      <c r="D2609" t="s">
        <v>1973</v>
      </c>
      <c r="E2609" t="s">
        <v>116</v>
      </c>
      <c r="F2609" t="s">
        <v>1605</v>
      </c>
      <c r="G2609" t="s">
        <v>135</v>
      </c>
      <c r="H2609" t="s">
        <v>880</v>
      </c>
      <c r="I2609" t="s">
        <v>2814</v>
      </c>
      <c r="J2609" t="s">
        <v>124</v>
      </c>
      <c r="K2609" t="s">
        <v>754</v>
      </c>
      <c r="L2609">
        <v>0</v>
      </c>
      <c r="M2609">
        <v>5114</v>
      </c>
      <c r="N2609" t="s">
        <v>11</v>
      </c>
      <c r="O2609">
        <v>1</v>
      </c>
      <c r="P2609">
        <v>20200</v>
      </c>
      <c r="Q2609">
        <f t="shared" si="125"/>
        <v>20200</v>
      </c>
      <c r="R2609">
        <f t="shared" si="126"/>
        <v>22624.000000000004</v>
      </c>
      <c r="S2609"/>
      <c r="T2609" s="5"/>
      <c r="U2609" s="5"/>
      <c r="V2609" s="5"/>
      <c r="W2609" s="5"/>
      <c r="X2609" s="5"/>
      <c r="Y2609" s="5"/>
      <c r="Z2609" s="5"/>
      <c r="AA2609" s="5"/>
      <c r="AB2609" s="5"/>
      <c r="AC2609" s="5"/>
      <c r="AD2609" s="5"/>
      <c r="AE2609" s="5"/>
      <c r="AF2609" s="5"/>
      <c r="AG2609" s="5"/>
      <c r="AH2609" s="5"/>
      <c r="AI2609" s="5"/>
      <c r="AJ2609" s="5"/>
      <c r="AK2609" s="5"/>
      <c r="AL2609" s="5"/>
      <c r="AM2609" s="5"/>
      <c r="AN2609" s="5"/>
      <c r="AO2609" s="5"/>
      <c r="AP2609" s="5"/>
      <c r="AQ2609" s="5"/>
      <c r="AR2609" s="5"/>
      <c r="AS2609" s="5"/>
      <c r="AT2609" s="5"/>
      <c r="AU2609" s="5"/>
      <c r="AV2609" s="5"/>
      <c r="AW2609" s="5"/>
      <c r="AX2609" s="5"/>
      <c r="AY2609" s="5"/>
      <c r="AZ2609" s="5"/>
      <c r="BA2609" s="5"/>
      <c r="BB2609" s="5"/>
      <c r="BC2609" s="5"/>
      <c r="BD2609" s="5"/>
      <c r="BE2609" s="5"/>
      <c r="BF2609" s="5"/>
      <c r="BG2609" s="5"/>
      <c r="BH2609" s="5"/>
    </row>
    <row r="2610" spans="1:60" s="2" customFormat="1" ht="15" x14ac:dyDescent="0.25">
      <c r="A2610" t="s">
        <v>475</v>
      </c>
      <c r="B2610" t="s">
        <v>25</v>
      </c>
      <c r="C2610" t="s">
        <v>616</v>
      </c>
      <c r="D2610" t="s">
        <v>1974</v>
      </c>
      <c r="E2610" t="s">
        <v>116</v>
      </c>
      <c r="F2610" t="s">
        <v>1605</v>
      </c>
      <c r="G2610" t="s">
        <v>135</v>
      </c>
      <c r="H2610" t="s">
        <v>880</v>
      </c>
      <c r="I2610" t="s">
        <v>2814</v>
      </c>
      <c r="J2610" t="s">
        <v>124</v>
      </c>
      <c r="K2610" t="s">
        <v>754</v>
      </c>
      <c r="L2610">
        <v>0</v>
      </c>
      <c r="M2610">
        <v>5114</v>
      </c>
      <c r="N2610" t="s">
        <v>11</v>
      </c>
      <c r="O2610">
        <v>1</v>
      </c>
      <c r="P2610">
        <v>23000</v>
      </c>
      <c r="Q2610">
        <f t="shared" si="125"/>
        <v>23000</v>
      </c>
      <c r="R2610">
        <f t="shared" si="126"/>
        <v>25760.000000000004</v>
      </c>
      <c r="S2610"/>
      <c r="T2610" s="5"/>
      <c r="U2610" s="5"/>
      <c r="V2610" s="5"/>
      <c r="W2610" s="5"/>
      <c r="X2610" s="5"/>
      <c r="Y2610" s="5"/>
      <c r="Z2610" s="5"/>
      <c r="AA2610" s="5"/>
      <c r="AB2610" s="5"/>
      <c r="AC2610" s="5"/>
      <c r="AD2610" s="5"/>
      <c r="AE2610" s="5"/>
      <c r="AF2610" s="5"/>
      <c r="AG2610" s="5"/>
      <c r="AH2610" s="5"/>
      <c r="AI2610" s="5"/>
      <c r="AJ2610" s="5"/>
      <c r="AK2610" s="5"/>
      <c r="AL2610" s="5"/>
      <c r="AM2610" s="5"/>
      <c r="AN2610" s="5"/>
      <c r="AO2610" s="5"/>
      <c r="AP2610" s="5"/>
      <c r="AQ2610" s="5"/>
      <c r="AR2610" s="5"/>
      <c r="AS2610" s="5"/>
      <c r="AT2610" s="5"/>
      <c r="AU2610" s="5"/>
      <c r="AV2610" s="5"/>
      <c r="AW2610" s="5"/>
      <c r="AX2610" s="5"/>
      <c r="AY2610" s="5"/>
      <c r="AZ2610" s="5"/>
      <c r="BA2610" s="5"/>
      <c r="BB2610" s="5"/>
      <c r="BC2610" s="5"/>
      <c r="BD2610" s="5"/>
      <c r="BE2610" s="5"/>
      <c r="BF2610" s="5"/>
      <c r="BG2610" s="5"/>
      <c r="BH2610" s="5"/>
    </row>
    <row r="2611" spans="1:60" s="2" customFormat="1" ht="15" x14ac:dyDescent="0.25">
      <c r="A2611" t="s">
        <v>476</v>
      </c>
      <c r="B2611" t="s">
        <v>25</v>
      </c>
      <c r="C2611" t="s">
        <v>616</v>
      </c>
      <c r="D2611" t="s">
        <v>1975</v>
      </c>
      <c r="E2611" t="s">
        <v>116</v>
      </c>
      <c r="F2611" t="s">
        <v>1605</v>
      </c>
      <c r="G2611" t="s">
        <v>135</v>
      </c>
      <c r="H2611" t="s">
        <v>880</v>
      </c>
      <c r="I2611" t="s">
        <v>2814</v>
      </c>
      <c r="J2611" t="s">
        <v>124</v>
      </c>
      <c r="K2611" t="s">
        <v>754</v>
      </c>
      <c r="L2611">
        <v>0</v>
      </c>
      <c r="M2611">
        <v>5114</v>
      </c>
      <c r="N2611" t="s">
        <v>11</v>
      </c>
      <c r="O2611">
        <v>1</v>
      </c>
      <c r="P2611">
        <v>20200</v>
      </c>
      <c r="Q2611">
        <f t="shared" si="125"/>
        <v>20200</v>
      </c>
      <c r="R2611">
        <f t="shared" si="126"/>
        <v>22624.000000000004</v>
      </c>
      <c r="S2611"/>
      <c r="T2611" s="5"/>
      <c r="U2611" s="5"/>
      <c r="V2611" s="5"/>
      <c r="W2611" s="5"/>
      <c r="X2611" s="5"/>
      <c r="Y2611" s="5"/>
      <c r="Z2611" s="5"/>
      <c r="AA2611" s="5"/>
      <c r="AB2611" s="5"/>
      <c r="AC2611" s="5"/>
      <c r="AD2611" s="5"/>
      <c r="AE2611" s="5"/>
      <c r="AF2611" s="5"/>
      <c r="AG2611" s="5"/>
      <c r="AH2611" s="5"/>
      <c r="AI2611" s="5"/>
      <c r="AJ2611" s="5"/>
      <c r="AK2611" s="5"/>
      <c r="AL2611" s="5"/>
      <c r="AM2611" s="5"/>
      <c r="AN2611" s="5"/>
      <c r="AO2611" s="5"/>
      <c r="AP2611" s="5"/>
      <c r="AQ2611" s="5"/>
      <c r="AR2611" s="5"/>
      <c r="AS2611" s="5"/>
      <c r="AT2611" s="5"/>
      <c r="AU2611" s="5"/>
      <c r="AV2611" s="5"/>
      <c r="AW2611" s="5"/>
      <c r="AX2611" s="5"/>
      <c r="AY2611" s="5"/>
      <c r="AZ2611" s="5"/>
      <c r="BA2611" s="5"/>
      <c r="BB2611" s="5"/>
      <c r="BC2611" s="5"/>
      <c r="BD2611" s="5"/>
      <c r="BE2611" s="5"/>
      <c r="BF2611" s="5"/>
      <c r="BG2611" s="5"/>
      <c r="BH2611" s="5"/>
    </row>
    <row r="2612" spans="1:60" s="2" customFormat="1" ht="15" x14ac:dyDescent="0.25">
      <c r="A2612" t="s">
        <v>477</v>
      </c>
      <c r="B2612" t="s">
        <v>25</v>
      </c>
      <c r="C2612" t="s">
        <v>616</v>
      </c>
      <c r="D2612" t="s">
        <v>1976</v>
      </c>
      <c r="E2612" t="s">
        <v>116</v>
      </c>
      <c r="F2612" t="s">
        <v>1605</v>
      </c>
      <c r="G2612" t="s">
        <v>135</v>
      </c>
      <c r="H2612" t="s">
        <v>126</v>
      </c>
      <c r="I2612" t="s">
        <v>2211</v>
      </c>
      <c r="J2612" t="s">
        <v>124</v>
      </c>
      <c r="K2612" t="s">
        <v>754</v>
      </c>
      <c r="L2612">
        <v>0</v>
      </c>
      <c r="M2612">
        <v>5114</v>
      </c>
      <c r="N2612" t="s">
        <v>11</v>
      </c>
      <c r="O2612">
        <v>1</v>
      </c>
      <c r="P2612">
        <v>101800</v>
      </c>
      <c r="Q2612">
        <f t="shared" si="125"/>
        <v>101800</v>
      </c>
      <c r="R2612">
        <f t="shared" si="126"/>
        <v>114016.00000000001</v>
      </c>
      <c r="S2612"/>
      <c r="T2612" s="5"/>
      <c r="U2612" s="5"/>
      <c r="V2612" s="5"/>
      <c r="W2612" s="5"/>
      <c r="X2612" s="5"/>
      <c r="Y2612" s="5"/>
      <c r="Z2612" s="5"/>
      <c r="AA2612" s="5"/>
      <c r="AB2612" s="5"/>
      <c r="AC2612" s="5"/>
      <c r="AD2612" s="5"/>
      <c r="AE2612" s="5"/>
      <c r="AF2612" s="5"/>
      <c r="AG2612" s="5"/>
      <c r="AH2612" s="5"/>
      <c r="AI2612" s="5"/>
      <c r="AJ2612" s="5"/>
      <c r="AK2612" s="5"/>
      <c r="AL2612" s="5"/>
      <c r="AM2612" s="5"/>
      <c r="AN2612" s="5"/>
      <c r="AO2612" s="5"/>
      <c r="AP2612" s="5"/>
      <c r="AQ2612" s="5"/>
      <c r="AR2612" s="5"/>
      <c r="AS2612" s="5"/>
      <c r="AT2612" s="5"/>
      <c r="AU2612" s="5"/>
      <c r="AV2612" s="5"/>
      <c r="AW2612" s="5"/>
      <c r="AX2612" s="5"/>
      <c r="AY2612" s="5"/>
      <c r="AZ2612" s="5"/>
      <c r="BA2612" s="5"/>
      <c r="BB2612" s="5"/>
      <c r="BC2612" s="5"/>
      <c r="BD2612" s="5"/>
      <c r="BE2612" s="5"/>
      <c r="BF2612" s="5"/>
      <c r="BG2612" s="5"/>
      <c r="BH2612" s="5"/>
    </row>
    <row r="2613" spans="1:60" s="2" customFormat="1" ht="15" x14ac:dyDescent="0.25">
      <c r="A2613" t="s">
        <v>478</v>
      </c>
      <c r="B2613" t="s">
        <v>25</v>
      </c>
      <c r="C2613" t="s">
        <v>616</v>
      </c>
      <c r="D2613" t="s">
        <v>1977</v>
      </c>
      <c r="E2613" t="s">
        <v>116</v>
      </c>
      <c r="F2613" t="s">
        <v>1605</v>
      </c>
      <c r="G2613" t="s">
        <v>135</v>
      </c>
      <c r="H2613" t="s">
        <v>126</v>
      </c>
      <c r="I2613" t="s">
        <v>2211</v>
      </c>
      <c r="J2613" t="s">
        <v>124</v>
      </c>
      <c r="K2613" t="s">
        <v>754</v>
      </c>
      <c r="L2613">
        <v>0</v>
      </c>
      <c r="M2613">
        <v>5114</v>
      </c>
      <c r="N2613" t="s">
        <v>11</v>
      </c>
      <c r="O2613">
        <v>1</v>
      </c>
      <c r="P2613">
        <v>16700</v>
      </c>
      <c r="Q2613">
        <f t="shared" si="125"/>
        <v>16700</v>
      </c>
      <c r="R2613">
        <f t="shared" si="126"/>
        <v>18704</v>
      </c>
      <c r="S2613"/>
      <c r="T2613" s="5"/>
      <c r="U2613" s="5"/>
      <c r="V2613" s="5"/>
      <c r="W2613" s="5"/>
      <c r="X2613" s="5"/>
      <c r="Y2613" s="5"/>
      <c r="Z2613" s="5"/>
      <c r="AA2613" s="5"/>
      <c r="AB2613" s="5"/>
      <c r="AC2613" s="5"/>
      <c r="AD2613" s="5"/>
      <c r="AE2613" s="5"/>
      <c r="AF2613" s="5"/>
      <c r="AG2613" s="5"/>
      <c r="AH2613" s="5"/>
      <c r="AI2613" s="5"/>
      <c r="AJ2613" s="5"/>
      <c r="AK2613" s="5"/>
      <c r="AL2613" s="5"/>
      <c r="AM2613" s="5"/>
      <c r="AN2613" s="5"/>
      <c r="AO2613" s="5"/>
      <c r="AP2613" s="5"/>
      <c r="AQ2613" s="5"/>
      <c r="AR2613" s="5"/>
      <c r="AS2613" s="5"/>
      <c r="AT2613" s="5"/>
      <c r="AU2613" s="5"/>
      <c r="AV2613" s="5"/>
      <c r="AW2613" s="5"/>
      <c r="AX2613" s="5"/>
      <c r="AY2613" s="5"/>
      <c r="AZ2613" s="5"/>
      <c r="BA2613" s="5"/>
      <c r="BB2613" s="5"/>
      <c r="BC2613" s="5"/>
      <c r="BD2613" s="5"/>
      <c r="BE2613" s="5"/>
      <c r="BF2613" s="5"/>
      <c r="BG2613" s="5"/>
      <c r="BH2613" s="5"/>
    </row>
    <row r="2614" spans="1:60" s="2" customFormat="1" ht="15" x14ac:dyDescent="0.25">
      <c r="A2614" t="s">
        <v>479</v>
      </c>
      <c r="B2614" t="s">
        <v>25</v>
      </c>
      <c r="C2614" t="s">
        <v>616</v>
      </c>
      <c r="D2614" t="s">
        <v>1978</v>
      </c>
      <c r="E2614" t="s">
        <v>116</v>
      </c>
      <c r="F2614" t="s">
        <v>1605</v>
      </c>
      <c r="G2614" t="s">
        <v>135</v>
      </c>
      <c r="H2614" t="s">
        <v>126</v>
      </c>
      <c r="I2614" t="s">
        <v>2211</v>
      </c>
      <c r="J2614" t="s">
        <v>124</v>
      </c>
      <c r="K2614" t="s">
        <v>754</v>
      </c>
      <c r="L2614">
        <v>0</v>
      </c>
      <c r="M2614">
        <v>5114</v>
      </c>
      <c r="N2614" t="s">
        <v>11</v>
      </c>
      <c r="O2614">
        <v>1</v>
      </c>
      <c r="P2614">
        <v>18200</v>
      </c>
      <c r="Q2614">
        <f t="shared" si="125"/>
        <v>18200</v>
      </c>
      <c r="R2614">
        <f t="shared" si="126"/>
        <v>20384.000000000004</v>
      </c>
      <c r="S2614"/>
      <c r="T2614" s="5"/>
      <c r="U2614" s="5"/>
      <c r="V2614" s="5"/>
      <c r="W2614" s="5"/>
      <c r="X2614" s="5"/>
      <c r="Y2614" s="5"/>
      <c r="Z2614" s="5"/>
      <c r="AA2614" s="5"/>
      <c r="AB2614" s="5"/>
      <c r="AC2614" s="5"/>
      <c r="AD2614" s="5"/>
      <c r="AE2614" s="5"/>
      <c r="AF2614" s="5"/>
      <c r="AG2614" s="5"/>
      <c r="AH2614" s="5"/>
      <c r="AI2614" s="5"/>
      <c r="AJ2614" s="5"/>
      <c r="AK2614" s="5"/>
      <c r="AL2614" s="5"/>
      <c r="AM2614" s="5"/>
      <c r="AN2614" s="5"/>
      <c r="AO2614" s="5"/>
      <c r="AP2614" s="5"/>
      <c r="AQ2614" s="5"/>
      <c r="AR2614" s="5"/>
      <c r="AS2614" s="5"/>
      <c r="AT2614" s="5"/>
      <c r="AU2614" s="5"/>
      <c r="AV2614" s="5"/>
      <c r="AW2614" s="5"/>
      <c r="AX2614" s="5"/>
      <c r="AY2614" s="5"/>
      <c r="AZ2614" s="5"/>
      <c r="BA2614" s="5"/>
      <c r="BB2614" s="5"/>
      <c r="BC2614" s="5"/>
      <c r="BD2614" s="5"/>
      <c r="BE2614" s="5"/>
      <c r="BF2614" s="5"/>
      <c r="BG2614" s="5"/>
      <c r="BH2614" s="5"/>
    </row>
    <row r="2615" spans="1:60" s="2" customFormat="1" ht="15" x14ac:dyDescent="0.25">
      <c r="A2615" t="s">
        <v>480</v>
      </c>
      <c r="B2615" t="s">
        <v>25</v>
      </c>
      <c r="C2615" t="s">
        <v>616</v>
      </c>
      <c r="D2615" t="s">
        <v>1979</v>
      </c>
      <c r="E2615" t="s">
        <v>116</v>
      </c>
      <c r="F2615" t="s">
        <v>1605</v>
      </c>
      <c r="G2615" t="s">
        <v>135</v>
      </c>
      <c r="H2615" t="s">
        <v>126</v>
      </c>
      <c r="I2615" t="s">
        <v>2211</v>
      </c>
      <c r="J2615" t="s">
        <v>124</v>
      </c>
      <c r="K2615" t="s">
        <v>754</v>
      </c>
      <c r="L2615">
        <v>0</v>
      </c>
      <c r="M2615">
        <v>5114</v>
      </c>
      <c r="N2615" t="s">
        <v>11</v>
      </c>
      <c r="O2615">
        <v>1</v>
      </c>
      <c r="P2615">
        <v>18200</v>
      </c>
      <c r="Q2615">
        <f t="shared" si="125"/>
        <v>18200</v>
      </c>
      <c r="R2615">
        <f t="shared" si="126"/>
        <v>20384.000000000004</v>
      </c>
      <c r="S2615"/>
      <c r="T2615" s="5"/>
      <c r="U2615" s="5"/>
      <c r="V2615" s="5"/>
      <c r="W2615" s="5"/>
      <c r="X2615" s="5"/>
      <c r="Y2615" s="5"/>
      <c r="Z2615" s="5"/>
      <c r="AA2615" s="5"/>
      <c r="AB2615" s="5"/>
      <c r="AC2615" s="5"/>
      <c r="AD2615" s="5"/>
      <c r="AE2615" s="5"/>
      <c r="AF2615" s="5"/>
      <c r="AG2615" s="5"/>
      <c r="AH2615" s="5"/>
      <c r="AI2615" s="5"/>
      <c r="AJ2615" s="5"/>
      <c r="AK2615" s="5"/>
      <c r="AL2615" s="5"/>
      <c r="AM2615" s="5"/>
      <c r="AN2615" s="5"/>
      <c r="AO2615" s="5"/>
      <c r="AP2615" s="5"/>
      <c r="AQ2615" s="5"/>
      <c r="AR2615" s="5"/>
      <c r="AS2615" s="5"/>
      <c r="AT2615" s="5"/>
      <c r="AU2615" s="5"/>
      <c r="AV2615" s="5"/>
      <c r="AW2615" s="5"/>
      <c r="AX2615" s="5"/>
      <c r="AY2615" s="5"/>
      <c r="AZ2615" s="5"/>
      <c r="BA2615" s="5"/>
      <c r="BB2615" s="5"/>
      <c r="BC2615" s="5"/>
      <c r="BD2615" s="5"/>
      <c r="BE2615" s="5"/>
      <c r="BF2615" s="5"/>
      <c r="BG2615" s="5"/>
      <c r="BH2615" s="5"/>
    </row>
    <row r="2616" spans="1:60" s="2" customFormat="1" ht="15" x14ac:dyDescent="0.25">
      <c r="A2616" t="s">
        <v>481</v>
      </c>
      <c r="B2616" t="s">
        <v>25</v>
      </c>
      <c r="C2616" t="s">
        <v>616</v>
      </c>
      <c r="D2616" t="s">
        <v>1980</v>
      </c>
      <c r="E2616" t="s">
        <v>116</v>
      </c>
      <c r="F2616" t="s">
        <v>1605</v>
      </c>
      <c r="G2616" t="s">
        <v>135</v>
      </c>
      <c r="H2616" t="s">
        <v>126</v>
      </c>
      <c r="I2616" t="s">
        <v>2211</v>
      </c>
      <c r="J2616" t="s">
        <v>124</v>
      </c>
      <c r="K2616" t="s">
        <v>754</v>
      </c>
      <c r="L2616">
        <v>0</v>
      </c>
      <c r="M2616">
        <v>5114</v>
      </c>
      <c r="N2616" t="s">
        <v>11</v>
      </c>
      <c r="O2616">
        <v>1</v>
      </c>
      <c r="P2616">
        <v>34944</v>
      </c>
      <c r="Q2616">
        <f t="shared" si="125"/>
        <v>34944</v>
      </c>
      <c r="R2616">
        <f t="shared" si="126"/>
        <v>39137.280000000006</v>
      </c>
      <c r="S2616"/>
      <c r="T2616" s="5"/>
      <c r="U2616" s="5"/>
      <c r="V2616" s="5"/>
      <c r="W2616" s="5"/>
      <c r="X2616" s="5"/>
      <c r="Y2616" s="5"/>
      <c r="Z2616" s="5"/>
      <c r="AA2616" s="5"/>
      <c r="AB2616" s="5"/>
      <c r="AC2616" s="5"/>
      <c r="AD2616" s="5"/>
      <c r="AE2616" s="5"/>
      <c r="AF2616" s="5"/>
      <c r="AG2616" s="5"/>
      <c r="AH2616" s="5"/>
      <c r="AI2616" s="5"/>
      <c r="AJ2616" s="5"/>
      <c r="AK2616" s="5"/>
      <c r="AL2616" s="5"/>
      <c r="AM2616" s="5"/>
      <c r="AN2616" s="5"/>
      <c r="AO2616" s="5"/>
      <c r="AP2616" s="5"/>
      <c r="AQ2616" s="5"/>
      <c r="AR2616" s="5"/>
      <c r="AS2616" s="5"/>
      <c r="AT2616" s="5"/>
      <c r="AU2616" s="5"/>
      <c r="AV2616" s="5"/>
      <c r="AW2616" s="5"/>
      <c r="AX2616" s="5"/>
      <c r="AY2616" s="5"/>
      <c r="AZ2616" s="5"/>
      <c r="BA2616" s="5"/>
      <c r="BB2616" s="5"/>
      <c r="BC2616" s="5"/>
      <c r="BD2616" s="5"/>
      <c r="BE2616" s="5"/>
      <c r="BF2616" s="5"/>
      <c r="BG2616" s="5"/>
      <c r="BH2616" s="5"/>
    </row>
    <row r="2617" spans="1:60" s="2" customFormat="1" ht="15" x14ac:dyDescent="0.25">
      <c r="A2617" t="s">
        <v>482</v>
      </c>
      <c r="B2617" t="s">
        <v>25</v>
      </c>
      <c r="C2617" t="s">
        <v>616</v>
      </c>
      <c r="D2617" t="s">
        <v>1981</v>
      </c>
      <c r="E2617" t="s">
        <v>116</v>
      </c>
      <c r="F2617" t="s">
        <v>1605</v>
      </c>
      <c r="G2617" t="s">
        <v>135</v>
      </c>
      <c r="H2617" t="s">
        <v>126</v>
      </c>
      <c r="I2617" t="s">
        <v>2211</v>
      </c>
      <c r="J2617" t="s">
        <v>124</v>
      </c>
      <c r="K2617" t="s">
        <v>754</v>
      </c>
      <c r="L2617">
        <v>0</v>
      </c>
      <c r="M2617">
        <v>5114</v>
      </c>
      <c r="N2617" t="s">
        <v>11</v>
      </c>
      <c r="O2617">
        <v>1</v>
      </c>
      <c r="P2617">
        <v>23000</v>
      </c>
      <c r="Q2617">
        <f t="shared" si="125"/>
        <v>23000</v>
      </c>
      <c r="R2617">
        <f t="shared" si="126"/>
        <v>25760.000000000004</v>
      </c>
      <c r="S2617"/>
      <c r="T2617" s="5"/>
      <c r="U2617" s="5"/>
      <c r="V2617" s="5"/>
      <c r="W2617" s="5"/>
      <c r="X2617" s="5"/>
      <c r="Y2617" s="5"/>
      <c r="Z2617" s="5"/>
      <c r="AA2617" s="5"/>
      <c r="AB2617" s="5"/>
      <c r="AC2617" s="5"/>
      <c r="AD2617" s="5"/>
      <c r="AE2617" s="5"/>
      <c r="AF2617" s="5"/>
      <c r="AG2617" s="5"/>
      <c r="AH2617" s="5"/>
      <c r="AI2617" s="5"/>
      <c r="AJ2617" s="5"/>
      <c r="AK2617" s="5"/>
      <c r="AL2617" s="5"/>
      <c r="AM2617" s="5"/>
      <c r="AN2617" s="5"/>
      <c r="AO2617" s="5"/>
      <c r="AP2617" s="5"/>
      <c r="AQ2617" s="5"/>
      <c r="AR2617" s="5"/>
      <c r="AS2617" s="5"/>
      <c r="AT2617" s="5"/>
      <c r="AU2617" s="5"/>
      <c r="AV2617" s="5"/>
      <c r="AW2617" s="5"/>
      <c r="AX2617" s="5"/>
      <c r="AY2617" s="5"/>
      <c r="AZ2617" s="5"/>
      <c r="BA2617" s="5"/>
      <c r="BB2617" s="5"/>
      <c r="BC2617" s="5"/>
      <c r="BD2617" s="5"/>
      <c r="BE2617" s="5"/>
      <c r="BF2617" s="5"/>
      <c r="BG2617" s="5"/>
      <c r="BH2617" s="5"/>
    </row>
    <row r="2618" spans="1:60" s="2" customFormat="1" ht="15" x14ac:dyDescent="0.25">
      <c r="A2618" t="s">
        <v>483</v>
      </c>
      <c r="B2618" t="s">
        <v>25</v>
      </c>
      <c r="C2618" t="s">
        <v>616</v>
      </c>
      <c r="D2618" t="s">
        <v>1982</v>
      </c>
      <c r="E2618" t="s">
        <v>116</v>
      </c>
      <c r="F2618" t="s">
        <v>1605</v>
      </c>
      <c r="G2618" t="s">
        <v>135</v>
      </c>
      <c r="H2618" t="s">
        <v>126</v>
      </c>
      <c r="I2618" t="s">
        <v>2211</v>
      </c>
      <c r="J2618" t="s">
        <v>124</v>
      </c>
      <c r="K2618" t="s">
        <v>754</v>
      </c>
      <c r="L2618">
        <v>0</v>
      </c>
      <c r="M2618">
        <v>5114</v>
      </c>
      <c r="N2618" t="s">
        <v>11</v>
      </c>
      <c r="O2618">
        <v>1</v>
      </c>
      <c r="P2618">
        <v>19600</v>
      </c>
      <c r="Q2618">
        <f t="shared" si="125"/>
        <v>19600</v>
      </c>
      <c r="R2618">
        <f t="shared" si="126"/>
        <v>21952.000000000004</v>
      </c>
      <c r="S2618"/>
      <c r="T2618" s="5"/>
      <c r="U2618" s="5"/>
      <c r="V2618" s="5"/>
      <c r="W2618" s="5"/>
      <c r="X2618" s="5"/>
      <c r="Y2618" s="5"/>
      <c r="Z2618" s="5"/>
      <c r="AA2618" s="5"/>
      <c r="AB2618" s="5"/>
      <c r="AC2618" s="5"/>
      <c r="AD2618" s="5"/>
      <c r="AE2618" s="5"/>
      <c r="AF2618" s="5"/>
      <c r="AG2618" s="5"/>
      <c r="AH2618" s="5"/>
      <c r="AI2618" s="5"/>
      <c r="AJ2618" s="5"/>
      <c r="AK2618" s="5"/>
      <c r="AL2618" s="5"/>
      <c r="AM2618" s="5"/>
      <c r="AN2618" s="5"/>
      <c r="AO2618" s="5"/>
      <c r="AP2618" s="5"/>
      <c r="AQ2618" s="5"/>
      <c r="AR2618" s="5"/>
      <c r="AS2618" s="5"/>
      <c r="AT2618" s="5"/>
      <c r="AU2618" s="5"/>
      <c r="AV2618" s="5"/>
      <c r="AW2618" s="5"/>
      <c r="AX2618" s="5"/>
      <c r="AY2618" s="5"/>
      <c r="AZ2618" s="5"/>
      <c r="BA2618" s="5"/>
      <c r="BB2618" s="5"/>
      <c r="BC2618" s="5"/>
      <c r="BD2618" s="5"/>
      <c r="BE2618" s="5"/>
      <c r="BF2618" s="5"/>
      <c r="BG2618" s="5"/>
      <c r="BH2618" s="5"/>
    </row>
    <row r="2619" spans="1:60" s="2" customFormat="1" ht="15" x14ac:dyDescent="0.25">
      <c r="A2619" t="s">
        <v>484</v>
      </c>
      <c r="B2619" t="s">
        <v>25</v>
      </c>
      <c r="C2619" t="s">
        <v>616</v>
      </c>
      <c r="D2619" t="s">
        <v>1983</v>
      </c>
      <c r="E2619" t="s">
        <v>116</v>
      </c>
      <c r="F2619" t="s">
        <v>1605</v>
      </c>
      <c r="G2619" t="s">
        <v>135</v>
      </c>
      <c r="H2619" t="s">
        <v>126</v>
      </c>
      <c r="I2619" t="s">
        <v>2211</v>
      </c>
      <c r="J2619" t="s">
        <v>124</v>
      </c>
      <c r="K2619" t="s">
        <v>754</v>
      </c>
      <c r="L2619">
        <v>0</v>
      </c>
      <c r="M2619">
        <v>5114</v>
      </c>
      <c r="N2619" t="s">
        <v>11</v>
      </c>
      <c r="O2619">
        <v>1</v>
      </c>
      <c r="P2619">
        <v>50900</v>
      </c>
      <c r="Q2619">
        <f t="shared" si="125"/>
        <v>50900</v>
      </c>
      <c r="R2619">
        <f t="shared" si="126"/>
        <v>57008.000000000007</v>
      </c>
      <c r="S2619"/>
      <c r="T2619" s="5"/>
      <c r="U2619" s="5"/>
      <c r="V2619" s="5"/>
      <c r="W2619" s="5"/>
      <c r="X2619" s="5"/>
      <c r="Y2619" s="5"/>
      <c r="Z2619" s="5"/>
      <c r="AA2619" s="5"/>
      <c r="AB2619" s="5"/>
      <c r="AC2619" s="5"/>
      <c r="AD2619" s="5"/>
      <c r="AE2619" s="5"/>
      <c r="AF2619" s="5"/>
      <c r="AG2619" s="5"/>
      <c r="AH2619" s="5"/>
      <c r="AI2619" s="5"/>
      <c r="AJ2619" s="5"/>
      <c r="AK2619" s="5"/>
      <c r="AL2619" s="5"/>
      <c r="AM2619" s="5"/>
      <c r="AN2619" s="5"/>
      <c r="AO2619" s="5"/>
      <c r="AP2619" s="5"/>
      <c r="AQ2619" s="5"/>
      <c r="AR2619" s="5"/>
      <c r="AS2619" s="5"/>
      <c r="AT2619" s="5"/>
      <c r="AU2619" s="5"/>
      <c r="AV2619" s="5"/>
      <c r="AW2619" s="5"/>
      <c r="AX2619" s="5"/>
      <c r="AY2619" s="5"/>
      <c r="AZ2619" s="5"/>
      <c r="BA2619" s="5"/>
      <c r="BB2619" s="5"/>
      <c r="BC2619" s="5"/>
      <c r="BD2619" s="5"/>
      <c r="BE2619" s="5"/>
      <c r="BF2619" s="5"/>
      <c r="BG2619" s="5"/>
      <c r="BH2619" s="5"/>
    </row>
    <row r="2620" spans="1:60" s="2" customFormat="1" ht="15" x14ac:dyDescent="0.25">
      <c r="A2620" t="s">
        <v>485</v>
      </c>
      <c r="B2620" t="s">
        <v>25</v>
      </c>
      <c r="C2620" t="s">
        <v>616</v>
      </c>
      <c r="D2620" t="s">
        <v>1984</v>
      </c>
      <c r="E2620" t="s">
        <v>116</v>
      </c>
      <c r="F2620" t="s">
        <v>1605</v>
      </c>
      <c r="G2620" t="s">
        <v>135</v>
      </c>
      <c r="H2620" t="s">
        <v>126</v>
      </c>
      <c r="I2620" t="s">
        <v>2211</v>
      </c>
      <c r="J2620" t="s">
        <v>124</v>
      </c>
      <c r="K2620" t="s">
        <v>754</v>
      </c>
      <c r="L2620">
        <v>0</v>
      </c>
      <c r="M2620">
        <v>5114</v>
      </c>
      <c r="N2620" t="s">
        <v>11</v>
      </c>
      <c r="O2620">
        <v>1</v>
      </c>
      <c r="P2620">
        <v>16700</v>
      </c>
      <c r="Q2620">
        <f t="shared" ref="Q2620:Q2683" si="127">O2620*P2620</f>
        <v>16700</v>
      </c>
      <c r="R2620">
        <f t="shared" ref="R2620:R2683" si="128">Q2620*1.12</f>
        <v>18704</v>
      </c>
      <c r="S2620"/>
      <c r="T2620" s="5"/>
      <c r="U2620" s="5"/>
      <c r="V2620" s="5"/>
      <c r="W2620" s="5"/>
      <c r="X2620" s="5"/>
      <c r="Y2620" s="5"/>
      <c r="Z2620" s="5"/>
      <c r="AA2620" s="5"/>
      <c r="AB2620" s="5"/>
      <c r="AC2620" s="5"/>
      <c r="AD2620" s="5"/>
      <c r="AE2620" s="5"/>
      <c r="AF2620" s="5"/>
      <c r="AG2620" s="5"/>
      <c r="AH2620" s="5"/>
      <c r="AI2620" s="5"/>
      <c r="AJ2620" s="5"/>
      <c r="AK2620" s="5"/>
      <c r="AL2620" s="5"/>
      <c r="AM2620" s="5"/>
      <c r="AN2620" s="5"/>
      <c r="AO2620" s="5"/>
      <c r="AP2620" s="5"/>
      <c r="AQ2620" s="5"/>
      <c r="AR2620" s="5"/>
      <c r="AS2620" s="5"/>
      <c r="AT2620" s="5"/>
      <c r="AU2620" s="5"/>
      <c r="AV2620" s="5"/>
      <c r="AW2620" s="5"/>
      <c r="AX2620" s="5"/>
      <c r="AY2620" s="5"/>
      <c r="AZ2620" s="5"/>
      <c r="BA2620" s="5"/>
      <c r="BB2620" s="5"/>
      <c r="BC2620" s="5"/>
      <c r="BD2620" s="5"/>
      <c r="BE2620" s="5"/>
      <c r="BF2620" s="5"/>
      <c r="BG2620" s="5"/>
      <c r="BH2620" s="5"/>
    </row>
    <row r="2621" spans="1:60" s="2" customFormat="1" ht="15" x14ac:dyDescent="0.25">
      <c r="A2621" t="s">
        <v>486</v>
      </c>
      <c r="B2621" t="s">
        <v>25</v>
      </c>
      <c r="C2621" t="s">
        <v>616</v>
      </c>
      <c r="D2621" t="s">
        <v>1985</v>
      </c>
      <c r="E2621" t="s">
        <v>116</v>
      </c>
      <c r="F2621" t="s">
        <v>1605</v>
      </c>
      <c r="G2621" t="s">
        <v>135</v>
      </c>
      <c r="H2621" t="s">
        <v>126</v>
      </c>
      <c r="I2621" t="s">
        <v>2211</v>
      </c>
      <c r="J2621" t="s">
        <v>124</v>
      </c>
      <c r="K2621" t="s">
        <v>754</v>
      </c>
      <c r="L2621">
        <v>0</v>
      </c>
      <c r="M2621">
        <v>5114</v>
      </c>
      <c r="N2621" t="s">
        <v>11</v>
      </c>
      <c r="O2621">
        <v>1</v>
      </c>
      <c r="P2621">
        <v>27300</v>
      </c>
      <c r="Q2621">
        <f t="shared" si="127"/>
        <v>27300</v>
      </c>
      <c r="R2621">
        <f t="shared" si="128"/>
        <v>30576.000000000004</v>
      </c>
      <c r="S2621"/>
      <c r="T2621" s="5"/>
      <c r="U2621" s="5"/>
      <c r="V2621" s="5"/>
      <c r="W2621" s="5"/>
      <c r="X2621" s="5"/>
      <c r="Y2621" s="5"/>
      <c r="Z2621" s="5"/>
      <c r="AA2621" s="5"/>
      <c r="AB2621" s="5"/>
      <c r="AC2621" s="5"/>
      <c r="AD2621" s="5"/>
      <c r="AE2621" s="5"/>
      <c r="AF2621" s="5"/>
      <c r="AG2621" s="5"/>
      <c r="AH2621" s="5"/>
      <c r="AI2621" s="5"/>
      <c r="AJ2621" s="5"/>
      <c r="AK2621" s="5"/>
      <c r="AL2621" s="5"/>
      <c r="AM2621" s="5"/>
      <c r="AN2621" s="5"/>
      <c r="AO2621" s="5"/>
      <c r="AP2621" s="5"/>
      <c r="AQ2621" s="5"/>
      <c r="AR2621" s="5"/>
      <c r="AS2621" s="5"/>
      <c r="AT2621" s="5"/>
      <c r="AU2621" s="5"/>
      <c r="AV2621" s="5"/>
      <c r="AW2621" s="5"/>
      <c r="AX2621" s="5"/>
      <c r="AY2621" s="5"/>
      <c r="AZ2621" s="5"/>
      <c r="BA2621" s="5"/>
      <c r="BB2621" s="5"/>
      <c r="BC2621" s="5"/>
      <c r="BD2621" s="5"/>
      <c r="BE2621" s="5"/>
      <c r="BF2621" s="5"/>
      <c r="BG2621" s="5"/>
      <c r="BH2621" s="5"/>
    </row>
    <row r="2622" spans="1:60" s="2" customFormat="1" ht="15" x14ac:dyDescent="0.25">
      <c r="A2622" t="s">
        <v>487</v>
      </c>
      <c r="B2622" t="s">
        <v>25</v>
      </c>
      <c r="C2622" t="s">
        <v>616</v>
      </c>
      <c r="D2622" t="s">
        <v>1986</v>
      </c>
      <c r="E2622" t="s">
        <v>116</v>
      </c>
      <c r="F2622" t="s">
        <v>1605</v>
      </c>
      <c r="G2622" t="s">
        <v>135</v>
      </c>
      <c r="H2622" t="s">
        <v>126</v>
      </c>
      <c r="I2622" t="s">
        <v>2211</v>
      </c>
      <c r="J2622" t="s">
        <v>124</v>
      </c>
      <c r="K2622" t="s">
        <v>754</v>
      </c>
      <c r="L2622">
        <v>0</v>
      </c>
      <c r="M2622">
        <v>5114</v>
      </c>
      <c r="N2622" t="s">
        <v>11</v>
      </c>
      <c r="O2622">
        <v>1</v>
      </c>
      <c r="P2622">
        <v>34944</v>
      </c>
      <c r="Q2622">
        <f t="shared" si="127"/>
        <v>34944</v>
      </c>
      <c r="R2622">
        <f t="shared" si="128"/>
        <v>39137.280000000006</v>
      </c>
      <c r="S2622"/>
      <c r="T2622" s="5"/>
      <c r="U2622" s="5"/>
      <c r="V2622" s="5"/>
      <c r="W2622" s="5"/>
      <c r="X2622" s="5"/>
      <c r="Y2622" s="5"/>
      <c r="Z2622" s="5"/>
      <c r="AA2622" s="5"/>
      <c r="AB2622" s="5"/>
      <c r="AC2622" s="5"/>
      <c r="AD2622" s="5"/>
      <c r="AE2622" s="5"/>
      <c r="AF2622" s="5"/>
      <c r="AG2622" s="5"/>
      <c r="AH2622" s="5"/>
      <c r="AI2622" s="5"/>
      <c r="AJ2622" s="5"/>
      <c r="AK2622" s="5"/>
      <c r="AL2622" s="5"/>
      <c r="AM2622" s="5"/>
      <c r="AN2622" s="5"/>
      <c r="AO2622" s="5"/>
      <c r="AP2622" s="5"/>
      <c r="AQ2622" s="5"/>
      <c r="AR2622" s="5"/>
      <c r="AS2622" s="5"/>
      <c r="AT2622" s="5"/>
      <c r="AU2622" s="5"/>
      <c r="AV2622" s="5"/>
      <c r="AW2622" s="5"/>
      <c r="AX2622" s="5"/>
      <c r="AY2622" s="5"/>
      <c r="AZ2622" s="5"/>
      <c r="BA2622" s="5"/>
      <c r="BB2622" s="5"/>
      <c r="BC2622" s="5"/>
      <c r="BD2622" s="5"/>
      <c r="BE2622" s="5"/>
      <c r="BF2622" s="5"/>
      <c r="BG2622" s="5"/>
      <c r="BH2622" s="5"/>
    </row>
    <row r="2623" spans="1:60" s="2" customFormat="1" ht="15" x14ac:dyDescent="0.25">
      <c r="A2623" t="s">
        <v>488</v>
      </c>
      <c r="B2623" t="s">
        <v>25</v>
      </c>
      <c r="C2623" t="s">
        <v>616</v>
      </c>
      <c r="D2623" t="s">
        <v>1987</v>
      </c>
      <c r="E2623" t="s">
        <v>116</v>
      </c>
      <c r="F2623" t="s">
        <v>1605</v>
      </c>
      <c r="G2623" t="s">
        <v>135</v>
      </c>
      <c r="H2623" t="s">
        <v>126</v>
      </c>
      <c r="I2623" t="s">
        <v>2211</v>
      </c>
      <c r="J2623" t="s">
        <v>124</v>
      </c>
      <c r="K2623" t="s">
        <v>754</v>
      </c>
      <c r="L2623">
        <v>0</v>
      </c>
      <c r="M2623">
        <v>5114</v>
      </c>
      <c r="N2623" t="s">
        <v>11</v>
      </c>
      <c r="O2623">
        <v>1</v>
      </c>
      <c r="P2623">
        <v>4600</v>
      </c>
      <c r="Q2623">
        <f t="shared" si="127"/>
        <v>4600</v>
      </c>
      <c r="R2623">
        <f t="shared" si="128"/>
        <v>5152.0000000000009</v>
      </c>
      <c r="S2623"/>
      <c r="T2623" s="5"/>
      <c r="U2623" s="5"/>
      <c r="V2623" s="5"/>
      <c r="W2623" s="5"/>
      <c r="X2623" s="5"/>
      <c r="Y2623" s="5"/>
      <c r="Z2623" s="5"/>
      <c r="AA2623" s="5"/>
      <c r="AB2623" s="5"/>
      <c r="AC2623" s="5"/>
      <c r="AD2623" s="5"/>
      <c r="AE2623" s="5"/>
      <c r="AF2623" s="5"/>
      <c r="AG2623" s="5"/>
      <c r="AH2623" s="5"/>
      <c r="AI2623" s="5"/>
      <c r="AJ2623" s="5"/>
      <c r="AK2623" s="5"/>
      <c r="AL2623" s="5"/>
      <c r="AM2623" s="5"/>
      <c r="AN2623" s="5"/>
      <c r="AO2623" s="5"/>
      <c r="AP2623" s="5"/>
      <c r="AQ2623" s="5"/>
      <c r="AR2623" s="5"/>
      <c r="AS2623" s="5"/>
      <c r="AT2623" s="5"/>
      <c r="AU2623" s="5"/>
      <c r="AV2623" s="5"/>
      <c r="AW2623" s="5"/>
      <c r="AX2623" s="5"/>
      <c r="AY2623" s="5"/>
      <c r="AZ2623" s="5"/>
      <c r="BA2623" s="5"/>
      <c r="BB2623" s="5"/>
      <c r="BC2623" s="5"/>
      <c r="BD2623" s="5"/>
      <c r="BE2623" s="5"/>
      <c r="BF2623" s="5"/>
      <c r="BG2623" s="5"/>
      <c r="BH2623" s="5"/>
    </row>
    <row r="2624" spans="1:60" s="2" customFormat="1" ht="15" x14ac:dyDescent="0.25">
      <c r="A2624" t="s">
        <v>489</v>
      </c>
      <c r="B2624" t="s">
        <v>25</v>
      </c>
      <c r="C2624" t="s">
        <v>616</v>
      </c>
      <c r="D2624" t="s">
        <v>1988</v>
      </c>
      <c r="E2624" t="s">
        <v>116</v>
      </c>
      <c r="F2624" t="s">
        <v>1605</v>
      </c>
      <c r="G2624" t="s">
        <v>135</v>
      </c>
      <c r="H2624" t="s">
        <v>880</v>
      </c>
      <c r="I2624" t="s">
        <v>2813</v>
      </c>
      <c r="J2624" t="s">
        <v>124</v>
      </c>
      <c r="K2624" t="s">
        <v>754</v>
      </c>
      <c r="L2624">
        <v>0</v>
      </c>
      <c r="M2624">
        <v>5114</v>
      </c>
      <c r="N2624" t="s">
        <v>11</v>
      </c>
      <c r="O2624">
        <v>1</v>
      </c>
      <c r="P2624">
        <v>203600</v>
      </c>
      <c r="Q2624">
        <f t="shared" si="127"/>
        <v>203600</v>
      </c>
      <c r="R2624">
        <f t="shared" si="128"/>
        <v>228032.00000000003</v>
      </c>
      <c r="S2624"/>
      <c r="T2624" s="5"/>
      <c r="U2624" s="5"/>
      <c r="V2624" s="5"/>
      <c r="W2624" s="5"/>
      <c r="X2624" s="5"/>
      <c r="Y2624" s="5"/>
      <c r="Z2624" s="5"/>
      <c r="AA2624" s="5"/>
      <c r="AB2624" s="5"/>
      <c r="AC2624" s="5"/>
      <c r="AD2624" s="5"/>
      <c r="AE2624" s="5"/>
      <c r="AF2624" s="5"/>
      <c r="AG2624" s="5"/>
      <c r="AH2624" s="5"/>
      <c r="AI2624" s="5"/>
      <c r="AJ2624" s="5"/>
      <c r="AK2624" s="5"/>
      <c r="AL2624" s="5"/>
      <c r="AM2624" s="5"/>
      <c r="AN2624" s="5"/>
      <c r="AO2624" s="5"/>
      <c r="AP2624" s="5"/>
      <c r="AQ2624" s="5"/>
      <c r="AR2624" s="5"/>
      <c r="AS2624" s="5"/>
      <c r="AT2624" s="5"/>
      <c r="AU2624" s="5"/>
      <c r="AV2624" s="5"/>
      <c r="AW2624" s="5"/>
      <c r="AX2624" s="5"/>
      <c r="AY2624" s="5"/>
      <c r="AZ2624" s="5"/>
      <c r="BA2624" s="5"/>
      <c r="BB2624" s="5"/>
      <c r="BC2624" s="5"/>
      <c r="BD2624" s="5"/>
      <c r="BE2624" s="5"/>
      <c r="BF2624" s="5"/>
      <c r="BG2624" s="5"/>
      <c r="BH2624" s="5"/>
    </row>
    <row r="2625" spans="1:60" s="2" customFormat="1" ht="15" x14ac:dyDescent="0.25">
      <c r="A2625" t="s">
        <v>490</v>
      </c>
      <c r="B2625" t="s">
        <v>25</v>
      </c>
      <c r="C2625" t="s">
        <v>616</v>
      </c>
      <c r="D2625" t="s">
        <v>1989</v>
      </c>
      <c r="E2625" t="s">
        <v>116</v>
      </c>
      <c r="F2625" t="s">
        <v>1605</v>
      </c>
      <c r="G2625" t="s">
        <v>135</v>
      </c>
      <c r="H2625" t="s">
        <v>880</v>
      </c>
      <c r="I2625" t="s">
        <v>2813</v>
      </c>
      <c r="J2625" t="s">
        <v>124</v>
      </c>
      <c r="K2625" t="s">
        <v>754</v>
      </c>
      <c r="L2625">
        <v>0</v>
      </c>
      <c r="M2625">
        <v>5114</v>
      </c>
      <c r="N2625" t="s">
        <v>11</v>
      </c>
      <c r="O2625">
        <v>1</v>
      </c>
      <c r="P2625">
        <v>18200</v>
      </c>
      <c r="Q2625">
        <f t="shared" si="127"/>
        <v>18200</v>
      </c>
      <c r="R2625">
        <f t="shared" si="128"/>
        <v>20384.000000000004</v>
      </c>
      <c r="S2625"/>
      <c r="T2625" s="5"/>
      <c r="U2625" s="5"/>
      <c r="V2625" s="5"/>
      <c r="W2625" s="5"/>
      <c r="X2625" s="5"/>
      <c r="Y2625" s="5"/>
      <c r="Z2625" s="5"/>
      <c r="AA2625" s="5"/>
      <c r="AB2625" s="5"/>
      <c r="AC2625" s="5"/>
      <c r="AD2625" s="5"/>
      <c r="AE2625" s="5"/>
      <c r="AF2625" s="5"/>
      <c r="AG2625" s="5"/>
      <c r="AH2625" s="5"/>
      <c r="AI2625" s="5"/>
      <c r="AJ2625" s="5"/>
      <c r="AK2625" s="5"/>
      <c r="AL2625" s="5"/>
      <c r="AM2625" s="5"/>
      <c r="AN2625" s="5"/>
      <c r="AO2625" s="5"/>
      <c r="AP2625" s="5"/>
      <c r="AQ2625" s="5"/>
      <c r="AR2625" s="5"/>
      <c r="AS2625" s="5"/>
      <c r="AT2625" s="5"/>
      <c r="AU2625" s="5"/>
      <c r="AV2625" s="5"/>
      <c r="AW2625" s="5"/>
      <c r="AX2625" s="5"/>
      <c r="AY2625" s="5"/>
      <c r="AZ2625" s="5"/>
      <c r="BA2625" s="5"/>
      <c r="BB2625" s="5"/>
      <c r="BC2625" s="5"/>
      <c r="BD2625" s="5"/>
      <c r="BE2625" s="5"/>
      <c r="BF2625" s="5"/>
      <c r="BG2625" s="5"/>
      <c r="BH2625" s="5"/>
    </row>
    <row r="2626" spans="1:60" s="2" customFormat="1" ht="15" x14ac:dyDescent="0.25">
      <c r="A2626" t="s">
        <v>491</v>
      </c>
      <c r="B2626" t="s">
        <v>25</v>
      </c>
      <c r="C2626" t="s">
        <v>616</v>
      </c>
      <c r="D2626" t="s">
        <v>1990</v>
      </c>
      <c r="E2626" t="s">
        <v>116</v>
      </c>
      <c r="F2626" t="s">
        <v>1605</v>
      </c>
      <c r="G2626" t="s">
        <v>135</v>
      </c>
      <c r="H2626" t="s">
        <v>880</v>
      </c>
      <c r="I2626" t="s">
        <v>2813</v>
      </c>
      <c r="J2626" t="s">
        <v>124</v>
      </c>
      <c r="K2626" t="s">
        <v>754</v>
      </c>
      <c r="L2626">
        <v>0</v>
      </c>
      <c r="M2626">
        <v>5114</v>
      </c>
      <c r="N2626" t="s">
        <v>11</v>
      </c>
      <c r="O2626">
        <v>1</v>
      </c>
      <c r="P2626">
        <v>18200</v>
      </c>
      <c r="Q2626">
        <f t="shared" si="127"/>
        <v>18200</v>
      </c>
      <c r="R2626">
        <f t="shared" si="128"/>
        <v>20384.000000000004</v>
      </c>
      <c r="S2626"/>
      <c r="T2626" s="5"/>
      <c r="U2626" s="5"/>
      <c r="V2626" s="5"/>
      <c r="W2626" s="5"/>
      <c r="X2626" s="5"/>
      <c r="Y2626" s="5"/>
      <c r="Z2626" s="5"/>
      <c r="AA2626" s="5"/>
      <c r="AB2626" s="5"/>
      <c r="AC2626" s="5"/>
      <c r="AD2626" s="5"/>
      <c r="AE2626" s="5"/>
      <c r="AF2626" s="5"/>
      <c r="AG2626" s="5"/>
      <c r="AH2626" s="5"/>
      <c r="AI2626" s="5"/>
      <c r="AJ2626" s="5"/>
      <c r="AK2626" s="5"/>
      <c r="AL2626" s="5"/>
      <c r="AM2626" s="5"/>
      <c r="AN2626" s="5"/>
      <c r="AO2626" s="5"/>
      <c r="AP2626" s="5"/>
      <c r="AQ2626" s="5"/>
      <c r="AR2626" s="5"/>
      <c r="AS2626" s="5"/>
      <c r="AT2626" s="5"/>
      <c r="AU2626" s="5"/>
      <c r="AV2626" s="5"/>
      <c r="AW2626" s="5"/>
      <c r="AX2626" s="5"/>
      <c r="AY2626" s="5"/>
      <c r="AZ2626" s="5"/>
      <c r="BA2626" s="5"/>
      <c r="BB2626" s="5"/>
      <c r="BC2626" s="5"/>
      <c r="BD2626" s="5"/>
      <c r="BE2626" s="5"/>
      <c r="BF2626" s="5"/>
      <c r="BG2626" s="5"/>
      <c r="BH2626" s="5"/>
    </row>
    <row r="2627" spans="1:60" s="2" customFormat="1" ht="15" x14ac:dyDescent="0.25">
      <c r="A2627" t="s">
        <v>492</v>
      </c>
      <c r="B2627" t="s">
        <v>25</v>
      </c>
      <c r="C2627" t="s">
        <v>616</v>
      </c>
      <c r="D2627" t="s">
        <v>1991</v>
      </c>
      <c r="E2627" t="s">
        <v>116</v>
      </c>
      <c r="F2627" t="s">
        <v>1605</v>
      </c>
      <c r="G2627" t="s">
        <v>135</v>
      </c>
      <c r="H2627" t="s">
        <v>880</v>
      </c>
      <c r="I2627" t="s">
        <v>2813</v>
      </c>
      <c r="J2627" t="s">
        <v>124</v>
      </c>
      <c r="K2627" t="s">
        <v>754</v>
      </c>
      <c r="L2627">
        <v>0</v>
      </c>
      <c r="M2627">
        <v>5114</v>
      </c>
      <c r="N2627" t="s">
        <v>11</v>
      </c>
      <c r="O2627">
        <v>1</v>
      </c>
      <c r="P2627">
        <v>16700</v>
      </c>
      <c r="Q2627">
        <f t="shared" si="127"/>
        <v>16700</v>
      </c>
      <c r="R2627">
        <f t="shared" si="128"/>
        <v>18704</v>
      </c>
      <c r="S2627"/>
      <c r="T2627" s="5"/>
      <c r="U2627" s="5"/>
      <c r="V2627" s="5"/>
      <c r="W2627" s="5"/>
      <c r="X2627" s="5"/>
      <c r="Y2627" s="5"/>
      <c r="Z2627" s="5"/>
      <c r="AA2627" s="5"/>
      <c r="AB2627" s="5"/>
      <c r="AC2627" s="5"/>
      <c r="AD2627" s="5"/>
      <c r="AE2627" s="5"/>
      <c r="AF2627" s="5"/>
      <c r="AG2627" s="5"/>
      <c r="AH2627" s="5"/>
      <c r="AI2627" s="5"/>
      <c r="AJ2627" s="5"/>
      <c r="AK2627" s="5"/>
      <c r="AL2627" s="5"/>
      <c r="AM2627" s="5"/>
      <c r="AN2627" s="5"/>
      <c r="AO2627" s="5"/>
      <c r="AP2627" s="5"/>
      <c r="AQ2627" s="5"/>
      <c r="AR2627" s="5"/>
      <c r="AS2627" s="5"/>
      <c r="AT2627" s="5"/>
      <c r="AU2627" s="5"/>
      <c r="AV2627" s="5"/>
      <c r="AW2627" s="5"/>
      <c r="AX2627" s="5"/>
      <c r="AY2627" s="5"/>
      <c r="AZ2627" s="5"/>
      <c r="BA2627" s="5"/>
      <c r="BB2627" s="5"/>
      <c r="BC2627" s="5"/>
      <c r="BD2627" s="5"/>
      <c r="BE2627" s="5"/>
      <c r="BF2627" s="5"/>
      <c r="BG2627" s="5"/>
      <c r="BH2627" s="5"/>
    </row>
    <row r="2628" spans="1:60" s="2" customFormat="1" ht="15" x14ac:dyDescent="0.25">
      <c r="A2628" t="s">
        <v>493</v>
      </c>
      <c r="B2628" t="s">
        <v>25</v>
      </c>
      <c r="C2628" t="s">
        <v>616</v>
      </c>
      <c r="D2628" t="s">
        <v>1992</v>
      </c>
      <c r="E2628" t="s">
        <v>116</v>
      </c>
      <c r="F2628" t="s">
        <v>1605</v>
      </c>
      <c r="G2628" t="s">
        <v>135</v>
      </c>
      <c r="H2628" t="s">
        <v>880</v>
      </c>
      <c r="I2628" t="s">
        <v>2813</v>
      </c>
      <c r="J2628" t="s">
        <v>124</v>
      </c>
      <c r="K2628" t="s">
        <v>754</v>
      </c>
      <c r="L2628">
        <v>0</v>
      </c>
      <c r="M2628">
        <v>5114</v>
      </c>
      <c r="N2628" t="s">
        <v>11</v>
      </c>
      <c r="O2628">
        <v>1</v>
      </c>
      <c r="P2628">
        <v>31704</v>
      </c>
      <c r="Q2628">
        <f t="shared" si="127"/>
        <v>31704</v>
      </c>
      <c r="R2628">
        <f t="shared" si="128"/>
        <v>35508.480000000003</v>
      </c>
      <c r="S2628"/>
      <c r="T2628" s="5"/>
      <c r="U2628" s="5"/>
      <c r="V2628" s="5"/>
      <c r="W2628" s="5"/>
      <c r="X2628" s="5"/>
      <c r="Y2628" s="5"/>
      <c r="Z2628" s="5"/>
      <c r="AA2628" s="5"/>
      <c r="AB2628" s="5"/>
      <c r="AC2628" s="5"/>
      <c r="AD2628" s="5"/>
      <c r="AE2628" s="5"/>
      <c r="AF2628" s="5"/>
      <c r="AG2628" s="5"/>
      <c r="AH2628" s="5"/>
      <c r="AI2628" s="5"/>
      <c r="AJ2628" s="5"/>
      <c r="AK2628" s="5"/>
      <c r="AL2628" s="5"/>
      <c r="AM2628" s="5"/>
      <c r="AN2628" s="5"/>
      <c r="AO2628" s="5"/>
      <c r="AP2628" s="5"/>
      <c r="AQ2628" s="5"/>
      <c r="AR2628" s="5"/>
      <c r="AS2628" s="5"/>
      <c r="AT2628" s="5"/>
      <c r="AU2628" s="5"/>
      <c r="AV2628" s="5"/>
      <c r="AW2628" s="5"/>
      <c r="AX2628" s="5"/>
      <c r="AY2628" s="5"/>
      <c r="AZ2628" s="5"/>
      <c r="BA2628" s="5"/>
      <c r="BB2628" s="5"/>
      <c r="BC2628" s="5"/>
      <c r="BD2628" s="5"/>
      <c r="BE2628" s="5"/>
      <c r="BF2628" s="5"/>
      <c r="BG2628" s="5"/>
      <c r="BH2628" s="5"/>
    </row>
    <row r="2629" spans="1:60" s="2" customFormat="1" ht="15" x14ac:dyDescent="0.25">
      <c r="A2629" t="s">
        <v>494</v>
      </c>
      <c r="B2629" t="s">
        <v>25</v>
      </c>
      <c r="C2629" t="s">
        <v>616</v>
      </c>
      <c r="D2629" t="s">
        <v>1993</v>
      </c>
      <c r="E2629" t="s">
        <v>116</v>
      </c>
      <c r="F2629" t="s">
        <v>1605</v>
      </c>
      <c r="G2629" t="s">
        <v>135</v>
      </c>
      <c r="H2629" t="s">
        <v>880</v>
      </c>
      <c r="I2629" t="s">
        <v>2813</v>
      </c>
      <c r="J2629" t="s">
        <v>124</v>
      </c>
      <c r="K2629" t="s">
        <v>754</v>
      </c>
      <c r="L2629">
        <v>0</v>
      </c>
      <c r="M2629">
        <v>5114</v>
      </c>
      <c r="N2629" t="s">
        <v>11</v>
      </c>
      <c r="O2629">
        <v>1</v>
      </c>
      <c r="P2629">
        <v>23000</v>
      </c>
      <c r="Q2629">
        <f t="shared" si="127"/>
        <v>23000</v>
      </c>
      <c r="R2629">
        <f t="shared" si="128"/>
        <v>25760.000000000004</v>
      </c>
      <c r="S2629"/>
      <c r="T2629" s="5"/>
      <c r="U2629" s="5"/>
      <c r="V2629" s="5"/>
      <c r="W2629" s="5"/>
      <c r="X2629" s="5"/>
      <c r="Y2629" s="5"/>
      <c r="Z2629" s="5"/>
      <c r="AA2629" s="5"/>
      <c r="AB2629" s="5"/>
      <c r="AC2629" s="5"/>
      <c r="AD2629" s="5"/>
      <c r="AE2629" s="5"/>
      <c r="AF2629" s="5"/>
      <c r="AG2629" s="5"/>
      <c r="AH2629" s="5"/>
      <c r="AI2629" s="5"/>
      <c r="AJ2629" s="5"/>
      <c r="AK2629" s="5"/>
      <c r="AL2629" s="5"/>
      <c r="AM2629" s="5"/>
      <c r="AN2629" s="5"/>
      <c r="AO2629" s="5"/>
      <c r="AP2629" s="5"/>
      <c r="AQ2629" s="5"/>
      <c r="AR2629" s="5"/>
      <c r="AS2629" s="5"/>
      <c r="AT2629" s="5"/>
      <c r="AU2629" s="5"/>
      <c r="AV2629" s="5"/>
      <c r="AW2629" s="5"/>
      <c r="AX2629" s="5"/>
      <c r="AY2629" s="5"/>
      <c r="AZ2629" s="5"/>
      <c r="BA2629" s="5"/>
      <c r="BB2629" s="5"/>
      <c r="BC2629" s="5"/>
      <c r="BD2629" s="5"/>
      <c r="BE2629" s="5"/>
      <c r="BF2629" s="5"/>
      <c r="BG2629" s="5"/>
      <c r="BH2629" s="5"/>
    </row>
    <row r="2630" spans="1:60" s="2" customFormat="1" ht="15" x14ac:dyDescent="0.25">
      <c r="A2630" t="s">
        <v>495</v>
      </c>
      <c r="B2630" t="s">
        <v>25</v>
      </c>
      <c r="C2630" t="s">
        <v>616</v>
      </c>
      <c r="D2630" t="s">
        <v>1994</v>
      </c>
      <c r="E2630" t="s">
        <v>116</v>
      </c>
      <c r="F2630" t="s">
        <v>1605</v>
      </c>
      <c r="G2630" t="s">
        <v>135</v>
      </c>
      <c r="H2630" t="s">
        <v>880</v>
      </c>
      <c r="I2630" t="s">
        <v>2813</v>
      </c>
      <c r="J2630" t="s">
        <v>124</v>
      </c>
      <c r="K2630" t="s">
        <v>754</v>
      </c>
      <c r="L2630">
        <v>0</v>
      </c>
      <c r="M2630">
        <v>5114</v>
      </c>
      <c r="N2630" t="s">
        <v>11</v>
      </c>
      <c r="O2630">
        <v>1</v>
      </c>
      <c r="P2630">
        <v>19600</v>
      </c>
      <c r="Q2630">
        <f t="shared" si="127"/>
        <v>19600</v>
      </c>
      <c r="R2630">
        <f t="shared" si="128"/>
        <v>21952.000000000004</v>
      </c>
      <c r="S2630"/>
      <c r="T2630" s="5"/>
      <c r="U2630" s="5"/>
      <c r="V2630" s="5"/>
      <c r="W2630" s="5"/>
      <c r="X2630" s="5"/>
      <c r="Y2630" s="5"/>
      <c r="Z2630" s="5"/>
      <c r="AA2630" s="5"/>
      <c r="AB2630" s="5"/>
      <c r="AC2630" s="5"/>
      <c r="AD2630" s="5"/>
      <c r="AE2630" s="5"/>
      <c r="AF2630" s="5"/>
      <c r="AG2630" s="5"/>
      <c r="AH2630" s="5"/>
      <c r="AI2630" s="5"/>
      <c r="AJ2630" s="5"/>
      <c r="AK2630" s="5"/>
      <c r="AL2630" s="5"/>
      <c r="AM2630" s="5"/>
      <c r="AN2630" s="5"/>
      <c r="AO2630" s="5"/>
      <c r="AP2630" s="5"/>
      <c r="AQ2630" s="5"/>
      <c r="AR2630" s="5"/>
      <c r="AS2630" s="5"/>
      <c r="AT2630" s="5"/>
      <c r="AU2630" s="5"/>
      <c r="AV2630" s="5"/>
      <c r="AW2630" s="5"/>
      <c r="AX2630" s="5"/>
      <c r="AY2630" s="5"/>
      <c r="AZ2630" s="5"/>
      <c r="BA2630" s="5"/>
      <c r="BB2630" s="5"/>
      <c r="BC2630" s="5"/>
      <c r="BD2630" s="5"/>
      <c r="BE2630" s="5"/>
      <c r="BF2630" s="5"/>
      <c r="BG2630" s="5"/>
      <c r="BH2630" s="5"/>
    </row>
    <row r="2631" spans="1:60" s="2" customFormat="1" ht="15" x14ac:dyDescent="0.25">
      <c r="A2631" t="s">
        <v>496</v>
      </c>
      <c r="B2631" t="s">
        <v>25</v>
      </c>
      <c r="C2631" t="s">
        <v>616</v>
      </c>
      <c r="D2631" t="s">
        <v>1995</v>
      </c>
      <c r="E2631" t="s">
        <v>116</v>
      </c>
      <c r="F2631" t="s">
        <v>1605</v>
      </c>
      <c r="G2631" t="s">
        <v>135</v>
      </c>
      <c r="H2631" t="s">
        <v>126</v>
      </c>
      <c r="I2631" t="s">
        <v>2185</v>
      </c>
      <c r="J2631" t="s">
        <v>124</v>
      </c>
      <c r="K2631" t="s">
        <v>754</v>
      </c>
      <c r="L2631">
        <v>0</v>
      </c>
      <c r="M2631">
        <v>5114</v>
      </c>
      <c r="N2631" t="s">
        <v>11</v>
      </c>
      <c r="O2631">
        <v>1</v>
      </c>
      <c r="P2631">
        <v>36400</v>
      </c>
      <c r="Q2631">
        <f t="shared" si="127"/>
        <v>36400</v>
      </c>
      <c r="R2631">
        <f t="shared" si="128"/>
        <v>40768.000000000007</v>
      </c>
      <c r="S2631"/>
      <c r="T2631" s="5"/>
      <c r="U2631" s="5"/>
      <c r="V2631" s="5"/>
      <c r="W2631" s="5"/>
      <c r="X2631" s="5"/>
      <c r="Y2631" s="5"/>
      <c r="Z2631" s="5"/>
      <c r="AA2631" s="5"/>
      <c r="AB2631" s="5"/>
      <c r="AC2631" s="5"/>
      <c r="AD2631" s="5"/>
      <c r="AE2631" s="5"/>
      <c r="AF2631" s="5"/>
      <c r="AG2631" s="5"/>
      <c r="AH2631" s="5"/>
      <c r="AI2631" s="5"/>
      <c r="AJ2631" s="5"/>
      <c r="AK2631" s="5"/>
      <c r="AL2631" s="5"/>
      <c r="AM2631" s="5"/>
      <c r="AN2631" s="5"/>
      <c r="AO2631" s="5"/>
      <c r="AP2631" s="5"/>
      <c r="AQ2631" s="5"/>
      <c r="AR2631" s="5"/>
      <c r="AS2631" s="5"/>
      <c r="AT2631" s="5"/>
      <c r="AU2631" s="5"/>
      <c r="AV2631" s="5"/>
      <c r="AW2631" s="5"/>
      <c r="AX2631" s="5"/>
      <c r="AY2631" s="5"/>
      <c r="AZ2631" s="5"/>
      <c r="BA2631" s="5"/>
      <c r="BB2631" s="5"/>
      <c r="BC2631" s="5"/>
      <c r="BD2631" s="5"/>
      <c r="BE2631" s="5"/>
      <c r="BF2631" s="5"/>
      <c r="BG2631" s="5"/>
      <c r="BH2631" s="5"/>
    </row>
    <row r="2632" spans="1:60" s="2" customFormat="1" ht="15" x14ac:dyDescent="0.25">
      <c r="A2632" t="s">
        <v>497</v>
      </c>
      <c r="B2632" t="s">
        <v>25</v>
      </c>
      <c r="C2632" t="s">
        <v>616</v>
      </c>
      <c r="D2632" t="s">
        <v>1996</v>
      </c>
      <c r="E2632" t="s">
        <v>116</v>
      </c>
      <c r="F2632" t="s">
        <v>1605</v>
      </c>
      <c r="G2632" t="s">
        <v>135</v>
      </c>
      <c r="H2632" t="s">
        <v>126</v>
      </c>
      <c r="I2632" t="s">
        <v>2185</v>
      </c>
      <c r="J2632" t="s">
        <v>124</v>
      </c>
      <c r="K2632" t="s">
        <v>754</v>
      </c>
      <c r="L2632">
        <v>0</v>
      </c>
      <c r="M2632">
        <v>5114</v>
      </c>
      <c r="N2632" t="s">
        <v>11</v>
      </c>
      <c r="O2632">
        <v>1</v>
      </c>
      <c r="P2632">
        <v>21800</v>
      </c>
      <c r="Q2632">
        <f t="shared" si="127"/>
        <v>21800</v>
      </c>
      <c r="R2632">
        <f t="shared" si="128"/>
        <v>24416.000000000004</v>
      </c>
      <c r="S2632"/>
      <c r="T2632" s="5"/>
      <c r="U2632" s="5"/>
      <c r="V2632" s="5"/>
      <c r="W2632" s="5"/>
      <c r="X2632" s="5"/>
      <c r="Y2632" s="5"/>
      <c r="Z2632" s="5"/>
      <c r="AA2632" s="5"/>
      <c r="AB2632" s="5"/>
      <c r="AC2632" s="5"/>
      <c r="AD2632" s="5"/>
      <c r="AE2632" s="5"/>
      <c r="AF2632" s="5"/>
      <c r="AG2632" s="5"/>
      <c r="AH2632" s="5"/>
      <c r="AI2632" s="5"/>
      <c r="AJ2632" s="5"/>
      <c r="AK2632" s="5"/>
      <c r="AL2632" s="5"/>
      <c r="AM2632" s="5"/>
      <c r="AN2632" s="5"/>
      <c r="AO2632" s="5"/>
      <c r="AP2632" s="5"/>
      <c r="AQ2632" s="5"/>
      <c r="AR2632" s="5"/>
      <c r="AS2632" s="5"/>
      <c r="AT2632" s="5"/>
      <c r="AU2632" s="5"/>
      <c r="AV2632" s="5"/>
      <c r="AW2632" s="5"/>
      <c r="AX2632" s="5"/>
      <c r="AY2632" s="5"/>
      <c r="AZ2632" s="5"/>
      <c r="BA2632" s="5"/>
      <c r="BB2632" s="5"/>
      <c r="BC2632" s="5"/>
      <c r="BD2632" s="5"/>
      <c r="BE2632" s="5"/>
      <c r="BF2632" s="5"/>
      <c r="BG2632" s="5"/>
      <c r="BH2632" s="5"/>
    </row>
    <row r="2633" spans="1:60" s="2" customFormat="1" ht="15" x14ac:dyDescent="0.25">
      <c r="A2633" t="s">
        <v>498</v>
      </c>
      <c r="B2633" t="s">
        <v>25</v>
      </c>
      <c r="C2633" t="s">
        <v>616</v>
      </c>
      <c r="D2633" t="s">
        <v>1997</v>
      </c>
      <c r="E2633" t="s">
        <v>116</v>
      </c>
      <c r="F2633" t="s">
        <v>1605</v>
      </c>
      <c r="G2633" t="s">
        <v>135</v>
      </c>
      <c r="H2633" t="s">
        <v>126</v>
      </c>
      <c r="I2633" t="s">
        <v>2185</v>
      </c>
      <c r="J2633" t="s">
        <v>124</v>
      </c>
      <c r="K2633" t="s">
        <v>754</v>
      </c>
      <c r="L2633">
        <v>0</v>
      </c>
      <c r="M2633">
        <v>5114</v>
      </c>
      <c r="N2633" t="s">
        <v>11</v>
      </c>
      <c r="O2633">
        <v>1</v>
      </c>
      <c r="P2633">
        <v>16700</v>
      </c>
      <c r="Q2633">
        <f t="shared" si="127"/>
        <v>16700</v>
      </c>
      <c r="R2633">
        <f t="shared" si="128"/>
        <v>18704</v>
      </c>
      <c r="S2633"/>
      <c r="T2633" s="5"/>
      <c r="U2633" s="5"/>
      <c r="V2633" s="5"/>
      <c r="W2633" s="5"/>
      <c r="X2633" s="5"/>
      <c r="Y2633" s="5"/>
      <c r="Z2633" s="5"/>
      <c r="AA2633" s="5"/>
      <c r="AB2633" s="5"/>
      <c r="AC2633" s="5"/>
      <c r="AD2633" s="5"/>
      <c r="AE2633" s="5"/>
      <c r="AF2633" s="5"/>
      <c r="AG2633" s="5"/>
      <c r="AH2633" s="5"/>
      <c r="AI2633" s="5"/>
      <c r="AJ2633" s="5"/>
      <c r="AK2633" s="5"/>
      <c r="AL2633" s="5"/>
      <c r="AM2633" s="5"/>
      <c r="AN2633" s="5"/>
      <c r="AO2633" s="5"/>
      <c r="AP2633" s="5"/>
      <c r="AQ2633" s="5"/>
      <c r="AR2633" s="5"/>
      <c r="AS2633" s="5"/>
      <c r="AT2633" s="5"/>
      <c r="AU2633" s="5"/>
      <c r="AV2633" s="5"/>
      <c r="AW2633" s="5"/>
      <c r="AX2633" s="5"/>
      <c r="AY2633" s="5"/>
      <c r="AZ2633" s="5"/>
      <c r="BA2633" s="5"/>
      <c r="BB2633" s="5"/>
      <c r="BC2633" s="5"/>
      <c r="BD2633" s="5"/>
      <c r="BE2633" s="5"/>
      <c r="BF2633" s="5"/>
      <c r="BG2633" s="5"/>
      <c r="BH2633" s="5"/>
    </row>
    <row r="2634" spans="1:60" s="2" customFormat="1" ht="15" x14ac:dyDescent="0.25">
      <c r="A2634" t="s">
        <v>499</v>
      </c>
      <c r="B2634" t="s">
        <v>25</v>
      </c>
      <c r="C2634" t="s">
        <v>616</v>
      </c>
      <c r="D2634" t="s">
        <v>1998</v>
      </c>
      <c r="E2634" t="s">
        <v>116</v>
      </c>
      <c r="F2634" t="s">
        <v>1605</v>
      </c>
      <c r="G2634" t="s">
        <v>135</v>
      </c>
      <c r="H2634" t="s">
        <v>126</v>
      </c>
      <c r="I2634" t="s">
        <v>2185</v>
      </c>
      <c r="J2634" t="s">
        <v>124</v>
      </c>
      <c r="K2634" t="s">
        <v>754</v>
      </c>
      <c r="L2634">
        <v>0</v>
      </c>
      <c r="M2634">
        <v>5114</v>
      </c>
      <c r="N2634" t="s">
        <v>11</v>
      </c>
      <c r="O2634">
        <v>1</v>
      </c>
      <c r="P2634">
        <v>81536</v>
      </c>
      <c r="Q2634">
        <f t="shared" si="127"/>
        <v>81536</v>
      </c>
      <c r="R2634">
        <f t="shared" si="128"/>
        <v>91320.320000000007</v>
      </c>
      <c r="S2634"/>
      <c r="T2634" s="5"/>
      <c r="U2634" s="5"/>
      <c r="V2634" s="5"/>
      <c r="W2634" s="5"/>
      <c r="X2634" s="5"/>
      <c r="Y2634" s="5"/>
      <c r="Z2634" s="5"/>
      <c r="AA2634" s="5"/>
      <c r="AB2634" s="5"/>
      <c r="AC2634" s="5"/>
      <c r="AD2634" s="5"/>
      <c r="AE2634" s="5"/>
      <c r="AF2634" s="5"/>
      <c r="AG2634" s="5"/>
      <c r="AH2634" s="5"/>
      <c r="AI2634" s="5"/>
      <c r="AJ2634" s="5"/>
      <c r="AK2634" s="5"/>
      <c r="AL2634" s="5"/>
      <c r="AM2634" s="5"/>
      <c r="AN2634" s="5"/>
      <c r="AO2634" s="5"/>
      <c r="AP2634" s="5"/>
      <c r="AQ2634" s="5"/>
      <c r="AR2634" s="5"/>
      <c r="AS2634" s="5"/>
      <c r="AT2634" s="5"/>
      <c r="AU2634" s="5"/>
      <c r="AV2634" s="5"/>
      <c r="AW2634" s="5"/>
      <c r="AX2634" s="5"/>
      <c r="AY2634" s="5"/>
      <c r="AZ2634" s="5"/>
      <c r="BA2634" s="5"/>
      <c r="BB2634" s="5"/>
      <c r="BC2634" s="5"/>
      <c r="BD2634" s="5"/>
      <c r="BE2634" s="5"/>
      <c r="BF2634" s="5"/>
      <c r="BG2634" s="5"/>
      <c r="BH2634" s="5"/>
    </row>
    <row r="2635" spans="1:60" s="2" customFormat="1" ht="15" x14ac:dyDescent="0.25">
      <c r="A2635" t="s">
        <v>500</v>
      </c>
      <c r="B2635" t="s">
        <v>25</v>
      </c>
      <c r="C2635" t="s">
        <v>616</v>
      </c>
      <c r="D2635" t="s">
        <v>1999</v>
      </c>
      <c r="E2635" t="s">
        <v>116</v>
      </c>
      <c r="F2635" t="s">
        <v>1605</v>
      </c>
      <c r="G2635" t="s">
        <v>135</v>
      </c>
      <c r="H2635" t="s">
        <v>126</v>
      </c>
      <c r="I2635" t="s">
        <v>2185</v>
      </c>
      <c r="J2635" t="s">
        <v>124</v>
      </c>
      <c r="K2635" t="s">
        <v>754</v>
      </c>
      <c r="L2635">
        <v>0</v>
      </c>
      <c r="M2635">
        <v>5114</v>
      </c>
      <c r="N2635" t="s">
        <v>11</v>
      </c>
      <c r="O2635">
        <v>1</v>
      </c>
      <c r="P2635">
        <v>399308</v>
      </c>
      <c r="Q2635">
        <f t="shared" si="127"/>
        <v>399308</v>
      </c>
      <c r="R2635">
        <f t="shared" si="128"/>
        <v>447224.96</v>
      </c>
      <c r="S2635"/>
      <c r="T2635" s="5"/>
      <c r="U2635" s="5"/>
      <c r="V2635" s="5"/>
      <c r="W2635" s="5"/>
      <c r="X2635" s="5"/>
      <c r="Y2635" s="5"/>
      <c r="Z2635" s="5"/>
      <c r="AA2635" s="5"/>
      <c r="AB2635" s="5"/>
      <c r="AC2635" s="5"/>
      <c r="AD2635" s="5"/>
      <c r="AE2635" s="5"/>
      <c r="AF2635" s="5"/>
      <c r="AG2635" s="5"/>
      <c r="AH2635" s="5"/>
      <c r="AI2635" s="5"/>
      <c r="AJ2635" s="5"/>
      <c r="AK2635" s="5"/>
      <c r="AL2635" s="5"/>
      <c r="AM2635" s="5"/>
      <c r="AN2635" s="5"/>
      <c r="AO2635" s="5"/>
      <c r="AP2635" s="5"/>
      <c r="AQ2635" s="5"/>
      <c r="AR2635" s="5"/>
      <c r="AS2635" s="5"/>
      <c r="AT2635" s="5"/>
      <c r="AU2635" s="5"/>
      <c r="AV2635" s="5"/>
      <c r="AW2635" s="5"/>
      <c r="AX2635" s="5"/>
      <c r="AY2635" s="5"/>
      <c r="AZ2635" s="5"/>
      <c r="BA2635" s="5"/>
      <c r="BB2635" s="5"/>
      <c r="BC2635" s="5"/>
      <c r="BD2635" s="5"/>
      <c r="BE2635" s="5"/>
      <c r="BF2635" s="5"/>
      <c r="BG2635" s="5"/>
      <c r="BH2635" s="5"/>
    </row>
    <row r="2636" spans="1:60" s="2" customFormat="1" ht="15" x14ac:dyDescent="0.25">
      <c r="A2636" t="s">
        <v>501</v>
      </c>
      <c r="B2636" t="s">
        <v>25</v>
      </c>
      <c r="C2636" t="s">
        <v>616</v>
      </c>
      <c r="D2636" t="s">
        <v>2000</v>
      </c>
      <c r="E2636" t="s">
        <v>116</v>
      </c>
      <c r="F2636" t="s">
        <v>1605</v>
      </c>
      <c r="G2636" t="s">
        <v>135</v>
      </c>
      <c r="H2636" t="s">
        <v>125</v>
      </c>
      <c r="I2636" t="s">
        <v>2206</v>
      </c>
      <c r="J2636" t="s">
        <v>124</v>
      </c>
      <c r="K2636" t="s">
        <v>754</v>
      </c>
      <c r="L2636">
        <v>0</v>
      </c>
      <c r="M2636">
        <v>5114</v>
      </c>
      <c r="N2636" t="s">
        <v>11</v>
      </c>
      <c r="O2636">
        <v>1</v>
      </c>
      <c r="P2636">
        <v>2000</v>
      </c>
      <c r="Q2636">
        <f t="shared" si="127"/>
        <v>2000</v>
      </c>
      <c r="R2636">
        <f t="shared" si="128"/>
        <v>2240</v>
      </c>
      <c r="S2636"/>
      <c r="T2636" s="5"/>
      <c r="U2636" s="5"/>
      <c r="V2636" s="5"/>
      <c r="W2636" s="5"/>
      <c r="X2636" s="5"/>
      <c r="Y2636" s="5"/>
      <c r="Z2636" s="5"/>
      <c r="AA2636" s="5"/>
      <c r="AB2636" s="5"/>
      <c r="AC2636" s="5"/>
      <c r="AD2636" s="5"/>
      <c r="AE2636" s="5"/>
      <c r="AF2636" s="5"/>
      <c r="AG2636" s="5"/>
      <c r="AH2636" s="5"/>
      <c r="AI2636" s="5"/>
      <c r="AJ2636" s="5"/>
      <c r="AK2636" s="5"/>
      <c r="AL2636" s="5"/>
      <c r="AM2636" s="5"/>
      <c r="AN2636" s="5"/>
      <c r="AO2636" s="5"/>
      <c r="AP2636" s="5"/>
      <c r="AQ2636" s="5"/>
      <c r="AR2636" s="5"/>
      <c r="AS2636" s="5"/>
      <c r="AT2636" s="5"/>
      <c r="AU2636" s="5"/>
      <c r="AV2636" s="5"/>
      <c r="AW2636" s="5"/>
      <c r="AX2636" s="5"/>
      <c r="AY2636" s="5"/>
      <c r="AZ2636" s="5"/>
      <c r="BA2636" s="5"/>
      <c r="BB2636" s="5"/>
      <c r="BC2636" s="5"/>
      <c r="BD2636" s="5"/>
      <c r="BE2636" s="5"/>
      <c r="BF2636" s="5"/>
      <c r="BG2636" s="5"/>
      <c r="BH2636" s="5"/>
    </row>
    <row r="2637" spans="1:60" s="2" customFormat="1" ht="15" x14ac:dyDescent="0.25">
      <c r="A2637" t="s">
        <v>502</v>
      </c>
      <c r="B2637" t="s">
        <v>25</v>
      </c>
      <c r="C2637" t="s">
        <v>616</v>
      </c>
      <c r="D2637" t="s">
        <v>2001</v>
      </c>
      <c r="E2637" t="s">
        <v>116</v>
      </c>
      <c r="F2637" t="s">
        <v>1605</v>
      </c>
      <c r="G2637" t="s">
        <v>135</v>
      </c>
      <c r="H2637" t="s">
        <v>125</v>
      </c>
      <c r="I2637" t="s">
        <v>2206</v>
      </c>
      <c r="J2637" t="s">
        <v>124</v>
      </c>
      <c r="K2637" t="s">
        <v>754</v>
      </c>
      <c r="L2637">
        <v>0</v>
      </c>
      <c r="M2637">
        <v>5114</v>
      </c>
      <c r="N2637" t="s">
        <v>11</v>
      </c>
      <c r="O2637">
        <v>1</v>
      </c>
      <c r="P2637">
        <v>6000</v>
      </c>
      <c r="Q2637">
        <f t="shared" si="127"/>
        <v>6000</v>
      </c>
      <c r="R2637">
        <f t="shared" si="128"/>
        <v>6720.0000000000009</v>
      </c>
      <c r="S2637"/>
      <c r="T2637" s="5"/>
      <c r="U2637" s="5"/>
      <c r="V2637" s="5"/>
      <c r="W2637" s="5"/>
      <c r="X2637" s="5"/>
      <c r="Y2637" s="5"/>
      <c r="Z2637" s="5"/>
      <c r="AA2637" s="5"/>
      <c r="AB2637" s="5"/>
      <c r="AC2637" s="5"/>
      <c r="AD2637" s="5"/>
      <c r="AE2637" s="5"/>
      <c r="AF2637" s="5"/>
      <c r="AG2637" s="5"/>
      <c r="AH2637" s="5"/>
      <c r="AI2637" s="5"/>
      <c r="AJ2637" s="5"/>
      <c r="AK2637" s="5"/>
      <c r="AL2637" s="5"/>
      <c r="AM2637" s="5"/>
      <c r="AN2637" s="5"/>
      <c r="AO2637" s="5"/>
      <c r="AP2637" s="5"/>
      <c r="AQ2637" s="5"/>
      <c r="AR2637" s="5"/>
      <c r="AS2637" s="5"/>
      <c r="AT2637" s="5"/>
      <c r="AU2637" s="5"/>
      <c r="AV2637" s="5"/>
      <c r="AW2637" s="5"/>
      <c r="AX2637" s="5"/>
      <c r="AY2637" s="5"/>
      <c r="AZ2637" s="5"/>
      <c r="BA2637" s="5"/>
      <c r="BB2637" s="5"/>
      <c r="BC2637" s="5"/>
      <c r="BD2637" s="5"/>
      <c r="BE2637" s="5"/>
      <c r="BF2637" s="5"/>
      <c r="BG2637" s="5"/>
      <c r="BH2637" s="5"/>
    </row>
    <row r="2638" spans="1:60" s="2" customFormat="1" ht="15" x14ac:dyDescent="0.25">
      <c r="A2638" t="s">
        <v>503</v>
      </c>
      <c r="B2638" t="s">
        <v>25</v>
      </c>
      <c r="C2638" t="s">
        <v>616</v>
      </c>
      <c r="D2638" t="s">
        <v>2002</v>
      </c>
      <c r="E2638" t="s">
        <v>116</v>
      </c>
      <c r="F2638" t="s">
        <v>1605</v>
      </c>
      <c r="G2638" t="s">
        <v>135</v>
      </c>
      <c r="H2638" t="s">
        <v>125</v>
      </c>
      <c r="I2638" t="s">
        <v>2206</v>
      </c>
      <c r="J2638" t="s">
        <v>124</v>
      </c>
      <c r="K2638" t="s">
        <v>754</v>
      </c>
      <c r="L2638">
        <v>0</v>
      </c>
      <c r="M2638">
        <v>5114</v>
      </c>
      <c r="N2638" t="s">
        <v>11</v>
      </c>
      <c r="O2638">
        <v>1</v>
      </c>
      <c r="P2638">
        <v>19500</v>
      </c>
      <c r="Q2638">
        <f t="shared" si="127"/>
        <v>19500</v>
      </c>
      <c r="R2638">
        <f t="shared" si="128"/>
        <v>21840.000000000004</v>
      </c>
      <c r="S2638"/>
      <c r="T2638" s="5"/>
      <c r="U2638" s="5"/>
      <c r="V2638" s="5"/>
      <c r="W2638" s="5"/>
      <c r="X2638" s="5"/>
      <c r="Y2638" s="5"/>
      <c r="Z2638" s="5"/>
      <c r="AA2638" s="5"/>
      <c r="AB2638" s="5"/>
      <c r="AC2638" s="5"/>
      <c r="AD2638" s="5"/>
      <c r="AE2638" s="5"/>
      <c r="AF2638" s="5"/>
      <c r="AG2638" s="5"/>
      <c r="AH2638" s="5"/>
      <c r="AI2638" s="5"/>
      <c r="AJ2638" s="5"/>
      <c r="AK2638" s="5"/>
      <c r="AL2638" s="5"/>
      <c r="AM2638" s="5"/>
      <c r="AN2638" s="5"/>
      <c r="AO2638" s="5"/>
      <c r="AP2638" s="5"/>
      <c r="AQ2638" s="5"/>
      <c r="AR2638" s="5"/>
      <c r="AS2638" s="5"/>
      <c r="AT2638" s="5"/>
      <c r="AU2638" s="5"/>
      <c r="AV2638" s="5"/>
      <c r="AW2638" s="5"/>
      <c r="AX2638" s="5"/>
      <c r="AY2638" s="5"/>
      <c r="AZ2638" s="5"/>
      <c r="BA2638" s="5"/>
      <c r="BB2638" s="5"/>
      <c r="BC2638" s="5"/>
      <c r="BD2638" s="5"/>
      <c r="BE2638" s="5"/>
      <c r="BF2638" s="5"/>
      <c r="BG2638" s="5"/>
      <c r="BH2638" s="5"/>
    </row>
    <row r="2639" spans="1:60" s="2" customFormat="1" ht="15" x14ac:dyDescent="0.25">
      <c r="A2639" t="s">
        <v>504</v>
      </c>
      <c r="B2639" t="s">
        <v>25</v>
      </c>
      <c r="C2639" t="s">
        <v>616</v>
      </c>
      <c r="D2639" t="s">
        <v>2003</v>
      </c>
      <c r="E2639" t="s">
        <v>116</v>
      </c>
      <c r="F2639" t="s">
        <v>1605</v>
      </c>
      <c r="G2639" t="s">
        <v>135</v>
      </c>
      <c r="H2639" t="s">
        <v>125</v>
      </c>
      <c r="I2639" t="s">
        <v>2206</v>
      </c>
      <c r="J2639" t="s">
        <v>124</v>
      </c>
      <c r="K2639" t="s">
        <v>754</v>
      </c>
      <c r="L2639">
        <v>0</v>
      </c>
      <c r="M2639">
        <v>5114</v>
      </c>
      <c r="N2639" t="s">
        <v>11</v>
      </c>
      <c r="O2639">
        <v>1</v>
      </c>
      <c r="P2639">
        <v>19000</v>
      </c>
      <c r="Q2639">
        <f t="shared" si="127"/>
        <v>19000</v>
      </c>
      <c r="R2639">
        <f t="shared" si="128"/>
        <v>21280.000000000004</v>
      </c>
      <c r="S2639"/>
      <c r="T2639" s="5"/>
      <c r="U2639" s="5"/>
      <c r="V2639" s="5"/>
      <c r="W2639" s="5"/>
      <c r="X2639" s="5"/>
      <c r="Y2639" s="5"/>
      <c r="Z2639" s="5"/>
      <c r="AA2639" s="5"/>
      <c r="AB2639" s="5"/>
      <c r="AC2639" s="5"/>
      <c r="AD2639" s="5"/>
      <c r="AE2639" s="5"/>
      <c r="AF2639" s="5"/>
      <c r="AG2639" s="5"/>
      <c r="AH2639" s="5"/>
      <c r="AI2639" s="5"/>
      <c r="AJ2639" s="5"/>
      <c r="AK2639" s="5"/>
      <c r="AL2639" s="5"/>
      <c r="AM2639" s="5"/>
      <c r="AN2639" s="5"/>
      <c r="AO2639" s="5"/>
      <c r="AP2639" s="5"/>
      <c r="AQ2639" s="5"/>
      <c r="AR2639" s="5"/>
      <c r="AS2639" s="5"/>
      <c r="AT2639" s="5"/>
      <c r="AU2639" s="5"/>
      <c r="AV2639" s="5"/>
      <c r="AW2639" s="5"/>
      <c r="AX2639" s="5"/>
      <c r="AY2639" s="5"/>
      <c r="AZ2639" s="5"/>
      <c r="BA2639" s="5"/>
      <c r="BB2639" s="5"/>
      <c r="BC2639" s="5"/>
      <c r="BD2639" s="5"/>
      <c r="BE2639" s="5"/>
      <c r="BF2639" s="5"/>
      <c r="BG2639" s="5"/>
      <c r="BH2639" s="5"/>
    </row>
    <row r="2640" spans="1:60" s="2" customFormat="1" ht="15" x14ac:dyDescent="0.25">
      <c r="A2640" t="s">
        <v>505</v>
      </c>
      <c r="B2640" t="s">
        <v>25</v>
      </c>
      <c r="C2640" t="s">
        <v>616</v>
      </c>
      <c r="D2640" t="s">
        <v>2004</v>
      </c>
      <c r="E2640" t="s">
        <v>116</v>
      </c>
      <c r="F2640" t="s">
        <v>1605</v>
      </c>
      <c r="G2640" t="s">
        <v>135</v>
      </c>
      <c r="H2640" t="s">
        <v>125</v>
      </c>
      <c r="I2640" t="s">
        <v>2206</v>
      </c>
      <c r="J2640" t="s">
        <v>124</v>
      </c>
      <c r="K2640" t="s">
        <v>754</v>
      </c>
      <c r="L2640">
        <v>0</v>
      </c>
      <c r="M2640">
        <v>5114</v>
      </c>
      <c r="N2640" t="s">
        <v>11</v>
      </c>
      <c r="O2640">
        <v>1</v>
      </c>
      <c r="P2640">
        <v>55000</v>
      </c>
      <c r="Q2640">
        <f t="shared" si="127"/>
        <v>55000</v>
      </c>
      <c r="R2640">
        <f t="shared" si="128"/>
        <v>61600.000000000007</v>
      </c>
      <c r="S2640"/>
      <c r="T2640" s="5"/>
      <c r="U2640" s="5"/>
      <c r="V2640" s="5"/>
      <c r="W2640" s="5"/>
      <c r="X2640" s="5"/>
      <c r="Y2640" s="5"/>
      <c r="Z2640" s="5"/>
      <c r="AA2640" s="5"/>
      <c r="AB2640" s="5"/>
      <c r="AC2640" s="5"/>
      <c r="AD2640" s="5"/>
      <c r="AE2640" s="5"/>
      <c r="AF2640" s="5"/>
      <c r="AG2640" s="5"/>
      <c r="AH2640" s="5"/>
      <c r="AI2640" s="5"/>
      <c r="AJ2640" s="5"/>
      <c r="AK2640" s="5"/>
      <c r="AL2640" s="5"/>
      <c r="AM2640" s="5"/>
      <c r="AN2640" s="5"/>
      <c r="AO2640" s="5"/>
      <c r="AP2640" s="5"/>
      <c r="AQ2640" s="5"/>
      <c r="AR2640" s="5"/>
      <c r="AS2640" s="5"/>
      <c r="AT2640" s="5"/>
      <c r="AU2640" s="5"/>
      <c r="AV2640" s="5"/>
      <c r="AW2640" s="5"/>
      <c r="AX2640" s="5"/>
      <c r="AY2640" s="5"/>
      <c r="AZ2640" s="5"/>
      <c r="BA2640" s="5"/>
      <c r="BB2640" s="5"/>
      <c r="BC2640" s="5"/>
      <c r="BD2640" s="5"/>
      <c r="BE2640" s="5"/>
      <c r="BF2640" s="5"/>
      <c r="BG2640" s="5"/>
      <c r="BH2640" s="5"/>
    </row>
    <row r="2641" spans="1:60" s="2" customFormat="1" ht="15" x14ac:dyDescent="0.25">
      <c r="A2641" t="s">
        <v>506</v>
      </c>
      <c r="B2641" t="s">
        <v>25</v>
      </c>
      <c r="C2641" t="s">
        <v>616</v>
      </c>
      <c r="D2641" t="s">
        <v>2005</v>
      </c>
      <c r="E2641" t="s">
        <v>116</v>
      </c>
      <c r="F2641" t="s">
        <v>1605</v>
      </c>
      <c r="G2641" t="s">
        <v>135</v>
      </c>
      <c r="H2641" t="s">
        <v>125</v>
      </c>
      <c r="I2641" t="s">
        <v>2206</v>
      </c>
      <c r="J2641" t="s">
        <v>124</v>
      </c>
      <c r="K2641" t="s">
        <v>754</v>
      </c>
      <c r="L2641">
        <v>0</v>
      </c>
      <c r="M2641">
        <v>5114</v>
      </c>
      <c r="N2641" t="s">
        <v>11</v>
      </c>
      <c r="O2641">
        <v>1</v>
      </c>
      <c r="P2641">
        <v>16800</v>
      </c>
      <c r="Q2641">
        <f t="shared" si="127"/>
        <v>16800</v>
      </c>
      <c r="R2641">
        <f t="shared" si="128"/>
        <v>18816</v>
      </c>
      <c r="S2641"/>
      <c r="T2641" s="5"/>
      <c r="U2641" s="5"/>
      <c r="V2641" s="5"/>
      <c r="W2641" s="5"/>
      <c r="X2641" s="5"/>
      <c r="Y2641" s="5"/>
      <c r="Z2641" s="5"/>
      <c r="AA2641" s="5"/>
      <c r="AB2641" s="5"/>
      <c r="AC2641" s="5"/>
      <c r="AD2641" s="5"/>
      <c r="AE2641" s="5"/>
      <c r="AF2641" s="5"/>
      <c r="AG2641" s="5"/>
      <c r="AH2641" s="5"/>
      <c r="AI2641" s="5"/>
      <c r="AJ2641" s="5"/>
      <c r="AK2641" s="5"/>
      <c r="AL2641" s="5"/>
      <c r="AM2641" s="5"/>
      <c r="AN2641" s="5"/>
      <c r="AO2641" s="5"/>
      <c r="AP2641" s="5"/>
      <c r="AQ2641" s="5"/>
      <c r="AR2641" s="5"/>
      <c r="AS2641" s="5"/>
      <c r="AT2641" s="5"/>
      <c r="AU2641" s="5"/>
      <c r="AV2641" s="5"/>
      <c r="AW2641" s="5"/>
      <c r="AX2641" s="5"/>
      <c r="AY2641" s="5"/>
      <c r="AZ2641" s="5"/>
      <c r="BA2641" s="5"/>
      <c r="BB2641" s="5"/>
      <c r="BC2641" s="5"/>
      <c r="BD2641" s="5"/>
      <c r="BE2641" s="5"/>
      <c r="BF2641" s="5"/>
      <c r="BG2641" s="5"/>
      <c r="BH2641" s="5"/>
    </row>
    <row r="2642" spans="1:60" s="2" customFormat="1" ht="15" x14ac:dyDescent="0.25">
      <c r="A2642" t="s">
        <v>507</v>
      </c>
      <c r="B2642" t="s">
        <v>25</v>
      </c>
      <c r="C2642" t="s">
        <v>616</v>
      </c>
      <c r="D2642" t="s">
        <v>2006</v>
      </c>
      <c r="E2642" t="s">
        <v>116</v>
      </c>
      <c r="F2642" t="s">
        <v>1605</v>
      </c>
      <c r="G2642" t="s">
        <v>135</v>
      </c>
      <c r="H2642" t="s">
        <v>125</v>
      </c>
      <c r="I2642" t="s">
        <v>2206</v>
      </c>
      <c r="J2642" t="s">
        <v>124</v>
      </c>
      <c r="K2642" t="s">
        <v>754</v>
      </c>
      <c r="L2642">
        <v>0</v>
      </c>
      <c r="M2642">
        <v>5114</v>
      </c>
      <c r="N2642" t="s">
        <v>11</v>
      </c>
      <c r="O2642">
        <v>1</v>
      </c>
      <c r="P2642">
        <v>147322</v>
      </c>
      <c r="Q2642">
        <f t="shared" si="127"/>
        <v>147322</v>
      </c>
      <c r="R2642">
        <f t="shared" si="128"/>
        <v>165000.64000000001</v>
      </c>
      <c r="S2642"/>
      <c r="T2642" s="5"/>
      <c r="U2642" s="5"/>
      <c r="V2642" s="5"/>
      <c r="W2642" s="5"/>
      <c r="X2642" s="5"/>
      <c r="Y2642" s="5"/>
      <c r="Z2642" s="5"/>
      <c r="AA2642" s="5"/>
      <c r="AB2642" s="5"/>
      <c r="AC2642" s="5"/>
      <c r="AD2642" s="5"/>
      <c r="AE2642" s="5"/>
      <c r="AF2642" s="5"/>
      <c r="AG2642" s="5"/>
      <c r="AH2642" s="5"/>
      <c r="AI2642" s="5"/>
      <c r="AJ2642" s="5"/>
      <c r="AK2642" s="5"/>
      <c r="AL2642" s="5"/>
      <c r="AM2642" s="5"/>
      <c r="AN2642" s="5"/>
      <c r="AO2642" s="5"/>
      <c r="AP2642" s="5"/>
      <c r="AQ2642" s="5"/>
      <c r="AR2642" s="5"/>
      <c r="AS2642" s="5"/>
      <c r="AT2642" s="5"/>
      <c r="AU2642" s="5"/>
      <c r="AV2642" s="5"/>
      <c r="AW2642" s="5"/>
      <c r="AX2642" s="5"/>
      <c r="AY2642" s="5"/>
      <c r="AZ2642" s="5"/>
      <c r="BA2642" s="5"/>
      <c r="BB2642" s="5"/>
      <c r="BC2642" s="5"/>
      <c r="BD2642" s="5"/>
      <c r="BE2642" s="5"/>
      <c r="BF2642" s="5"/>
      <c r="BG2642" s="5"/>
      <c r="BH2642" s="5"/>
    </row>
    <row r="2643" spans="1:60" s="2" customFormat="1" ht="15" x14ac:dyDescent="0.25">
      <c r="A2643" t="s">
        <v>508</v>
      </c>
      <c r="B2643" t="s">
        <v>25</v>
      </c>
      <c r="C2643" t="s">
        <v>616</v>
      </c>
      <c r="D2643" t="s">
        <v>2007</v>
      </c>
      <c r="E2643" t="s">
        <v>116</v>
      </c>
      <c r="F2643" t="s">
        <v>1605</v>
      </c>
      <c r="G2643" t="s">
        <v>135</v>
      </c>
      <c r="H2643" t="s">
        <v>125</v>
      </c>
      <c r="I2643" t="s">
        <v>2206</v>
      </c>
      <c r="J2643" t="s">
        <v>124</v>
      </c>
      <c r="K2643" t="s">
        <v>754</v>
      </c>
      <c r="L2643">
        <v>0</v>
      </c>
      <c r="M2643">
        <v>5114</v>
      </c>
      <c r="N2643" t="s">
        <v>11</v>
      </c>
      <c r="O2643">
        <v>1</v>
      </c>
      <c r="P2643">
        <v>55000</v>
      </c>
      <c r="Q2643">
        <f t="shared" si="127"/>
        <v>55000</v>
      </c>
      <c r="R2643">
        <f t="shared" si="128"/>
        <v>61600.000000000007</v>
      </c>
      <c r="S2643"/>
      <c r="T2643" s="5"/>
      <c r="U2643" s="5"/>
      <c r="V2643" s="5"/>
      <c r="W2643" s="5"/>
      <c r="X2643" s="5"/>
      <c r="Y2643" s="5"/>
      <c r="Z2643" s="5"/>
      <c r="AA2643" s="5"/>
      <c r="AB2643" s="5"/>
      <c r="AC2643" s="5"/>
      <c r="AD2643" s="5"/>
      <c r="AE2643" s="5"/>
      <c r="AF2643" s="5"/>
      <c r="AG2643" s="5"/>
      <c r="AH2643" s="5"/>
      <c r="AI2643" s="5"/>
      <c r="AJ2643" s="5"/>
      <c r="AK2643" s="5"/>
      <c r="AL2643" s="5"/>
      <c r="AM2643" s="5"/>
      <c r="AN2643" s="5"/>
      <c r="AO2643" s="5"/>
      <c r="AP2643" s="5"/>
      <c r="AQ2643" s="5"/>
      <c r="AR2643" s="5"/>
      <c r="AS2643" s="5"/>
      <c r="AT2643" s="5"/>
      <c r="AU2643" s="5"/>
      <c r="AV2643" s="5"/>
      <c r="AW2643" s="5"/>
      <c r="AX2643" s="5"/>
      <c r="AY2643" s="5"/>
      <c r="AZ2643" s="5"/>
      <c r="BA2643" s="5"/>
      <c r="BB2643" s="5"/>
      <c r="BC2643" s="5"/>
      <c r="BD2643" s="5"/>
      <c r="BE2643" s="5"/>
      <c r="BF2643" s="5"/>
      <c r="BG2643" s="5"/>
      <c r="BH2643" s="5"/>
    </row>
    <row r="2644" spans="1:60" s="2" customFormat="1" ht="15" x14ac:dyDescent="0.25">
      <c r="A2644" t="s">
        <v>509</v>
      </c>
      <c r="B2644" t="s">
        <v>25</v>
      </c>
      <c r="C2644" t="s">
        <v>616</v>
      </c>
      <c r="D2644" t="s">
        <v>2008</v>
      </c>
      <c r="E2644" t="s">
        <v>116</v>
      </c>
      <c r="F2644" t="s">
        <v>1605</v>
      </c>
      <c r="G2644" t="s">
        <v>135</v>
      </c>
      <c r="H2644" t="s">
        <v>145</v>
      </c>
      <c r="I2644" t="s">
        <v>2208</v>
      </c>
      <c r="J2644" t="s">
        <v>124</v>
      </c>
      <c r="K2644" t="s">
        <v>754</v>
      </c>
      <c r="L2644">
        <v>0</v>
      </c>
      <c r="M2644">
        <v>5114</v>
      </c>
      <c r="N2644" t="s">
        <v>11</v>
      </c>
      <c r="O2644">
        <v>1</v>
      </c>
      <c r="P2644">
        <v>4000</v>
      </c>
      <c r="Q2644">
        <f t="shared" si="127"/>
        <v>4000</v>
      </c>
      <c r="R2644">
        <f t="shared" si="128"/>
        <v>4480</v>
      </c>
      <c r="S2644"/>
      <c r="T2644" s="5"/>
      <c r="U2644" s="5"/>
      <c r="V2644" s="5"/>
      <c r="W2644" s="5"/>
      <c r="X2644" s="5"/>
      <c r="Y2644" s="5"/>
      <c r="Z2644" s="5"/>
      <c r="AA2644" s="5"/>
      <c r="AB2644" s="5"/>
      <c r="AC2644" s="5"/>
      <c r="AD2644" s="5"/>
      <c r="AE2644" s="5"/>
      <c r="AF2644" s="5"/>
      <c r="AG2644" s="5"/>
      <c r="AH2644" s="5"/>
      <c r="AI2644" s="5"/>
      <c r="AJ2644" s="5"/>
      <c r="AK2644" s="5"/>
      <c r="AL2644" s="5"/>
      <c r="AM2644" s="5"/>
      <c r="AN2644" s="5"/>
      <c r="AO2644" s="5"/>
      <c r="AP2644" s="5"/>
      <c r="AQ2644" s="5"/>
      <c r="AR2644" s="5"/>
      <c r="AS2644" s="5"/>
      <c r="AT2644" s="5"/>
      <c r="AU2644" s="5"/>
      <c r="AV2644" s="5"/>
      <c r="AW2644" s="5"/>
      <c r="AX2644" s="5"/>
      <c r="AY2644" s="5"/>
      <c r="AZ2644" s="5"/>
      <c r="BA2644" s="5"/>
      <c r="BB2644" s="5"/>
      <c r="BC2644" s="5"/>
      <c r="BD2644" s="5"/>
      <c r="BE2644" s="5"/>
      <c r="BF2644" s="5"/>
      <c r="BG2644" s="5"/>
      <c r="BH2644" s="5"/>
    </row>
    <row r="2645" spans="1:60" s="2" customFormat="1" ht="15" x14ac:dyDescent="0.25">
      <c r="A2645" t="s">
        <v>510</v>
      </c>
      <c r="B2645" t="s">
        <v>25</v>
      </c>
      <c r="C2645" t="s">
        <v>616</v>
      </c>
      <c r="D2645" t="s">
        <v>2009</v>
      </c>
      <c r="E2645" t="s">
        <v>116</v>
      </c>
      <c r="F2645" t="s">
        <v>1605</v>
      </c>
      <c r="G2645" t="s">
        <v>135</v>
      </c>
      <c r="H2645" t="s">
        <v>145</v>
      </c>
      <c r="I2645" t="s">
        <v>2208</v>
      </c>
      <c r="J2645" t="s">
        <v>124</v>
      </c>
      <c r="K2645" t="s">
        <v>754</v>
      </c>
      <c r="L2645">
        <v>0</v>
      </c>
      <c r="M2645">
        <v>5114</v>
      </c>
      <c r="N2645" t="s">
        <v>11</v>
      </c>
      <c r="O2645">
        <v>1</v>
      </c>
      <c r="P2645">
        <v>4000</v>
      </c>
      <c r="Q2645">
        <f t="shared" si="127"/>
        <v>4000</v>
      </c>
      <c r="R2645">
        <f t="shared" si="128"/>
        <v>4480</v>
      </c>
      <c r="S2645"/>
      <c r="T2645" s="5"/>
      <c r="U2645" s="5"/>
      <c r="V2645" s="5"/>
      <c r="W2645" s="5"/>
      <c r="X2645" s="5"/>
      <c r="Y2645" s="5"/>
      <c r="Z2645" s="5"/>
      <c r="AA2645" s="5"/>
      <c r="AB2645" s="5"/>
      <c r="AC2645" s="5"/>
      <c r="AD2645" s="5"/>
      <c r="AE2645" s="5"/>
      <c r="AF2645" s="5"/>
      <c r="AG2645" s="5"/>
      <c r="AH2645" s="5"/>
      <c r="AI2645" s="5"/>
      <c r="AJ2645" s="5"/>
      <c r="AK2645" s="5"/>
      <c r="AL2645" s="5"/>
      <c r="AM2645" s="5"/>
      <c r="AN2645" s="5"/>
      <c r="AO2645" s="5"/>
      <c r="AP2645" s="5"/>
      <c r="AQ2645" s="5"/>
      <c r="AR2645" s="5"/>
      <c r="AS2645" s="5"/>
      <c r="AT2645" s="5"/>
      <c r="AU2645" s="5"/>
      <c r="AV2645" s="5"/>
      <c r="AW2645" s="5"/>
      <c r="AX2645" s="5"/>
      <c r="AY2645" s="5"/>
      <c r="AZ2645" s="5"/>
      <c r="BA2645" s="5"/>
      <c r="BB2645" s="5"/>
      <c r="BC2645" s="5"/>
      <c r="BD2645" s="5"/>
      <c r="BE2645" s="5"/>
      <c r="BF2645" s="5"/>
      <c r="BG2645" s="5"/>
      <c r="BH2645" s="5"/>
    </row>
    <row r="2646" spans="1:60" s="2" customFormat="1" ht="15" x14ac:dyDescent="0.25">
      <c r="A2646" t="s">
        <v>511</v>
      </c>
      <c r="B2646" t="s">
        <v>25</v>
      </c>
      <c r="C2646" t="s">
        <v>616</v>
      </c>
      <c r="D2646" t="s">
        <v>2010</v>
      </c>
      <c r="E2646" t="s">
        <v>116</v>
      </c>
      <c r="F2646" t="s">
        <v>1605</v>
      </c>
      <c r="G2646" t="s">
        <v>135</v>
      </c>
      <c r="H2646" t="s">
        <v>145</v>
      </c>
      <c r="I2646" t="s">
        <v>2208</v>
      </c>
      <c r="J2646" t="s">
        <v>124</v>
      </c>
      <c r="K2646" t="s">
        <v>754</v>
      </c>
      <c r="L2646">
        <v>0</v>
      </c>
      <c r="M2646">
        <v>5114</v>
      </c>
      <c r="N2646" t="s">
        <v>11</v>
      </c>
      <c r="O2646">
        <v>1</v>
      </c>
      <c r="P2646">
        <v>16625</v>
      </c>
      <c r="Q2646">
        <f t="shared" si="127"/>
        <v>16625</v>
      </c>
      <c r="R2646">
        <f t="shared" si="128"/>
        <v>18620</v>
      </c>
      <c r="S2646"/>
      <c r="T2646" s="5"/>
      <c r="U2646" s="5"/>
      <c r="V2646" s="5"/>
      <c r="W2646" s="5"/>
      <c r="X2646" s="5"/>
      <c r="Y2646" s="5"/>
      <c r="Z2646" s="5"/>
      <c r="AA2646" s="5"/>
      <c r="AB2646" s="5"/>
      <c r="AC2646" s="5"/>
      <c r="AD2646" s="5"/>
      <c r="AE2646" s="5"/>
      <c r="AF2646" s="5"/>
      <c r="AG2646" s="5"/>
      <c r="AH2646" s="5"/>
      <c r="AI2646" s="5"/>
      <c r="AJ2646" s="5"/>
      <c r="AK2646" s="5"/>
      <c r="AL2646" s="5"/>
      <c r="AM2646" s="5"/>
      <c r="AN2646" s="5"/>
      <c r="AO2646" s="5"/>
      <c r="AP2646" s="5"/>
      <c r="AQ2646" s="5"/>
      <c r="AR2646" s="5"/>
      <c r="AS2646" s="5"/>
      <c r="AT2646" s="5"/>
      <c r="AU2646" s="5"/>
      <c r="AV2646" s="5"/>
      <c r="AW2646" s="5"/>
      <c r="AX2646" s="5"/>
      <c r="AY2646" s="5"/>
      <c r="AZ2646" s="5"/>
      <c r="BA2646" s="5"/>
      <c r="BB2646" s="5"/>
      <c r="BC2646" s="5"/>
      <c r="BD2646" s="5"/>
      <c r="BE2646" s="5"/>
      <c r="BF2646" s="5"/>
      <c r="BG2646" s="5"/>
      <c r="BH2646" s="5"/>
    </row>
    <row r="2647" spans="1:60" s="2" customFormat="1" ht="15" x14ac:dyDescent="0.25">
      <c r="A2647" t="s">
        <v>512</v>
      </c>
      <c r="B2647" t="s">
        <v>25</v>
      </c>
      <c r="C2647" t="s">
        <v>616</v>
      </c>
      <c r="D2647" t="s">
        <v>2011</v>
      </c>
      <c r="E2647" t="s">
        <v>116</v>
      </c>
      <c r="F2647" t="s">
        <v>1605</v>
      </c>
      <c r="G2647" t="s">
        <v>135</v>
      </c>
      <c r="H2647" t="s">
        <v>145</v>
      </c>
      <c r="I2647" t="s">
        <v>2208</v>
      </c>
      <c r="J2647" t="s">
        <v>124</v>
      </c>
      <c r="K2647" t="s">
        <v>754</v>
      </c>
      <c r="L2647">
        <v>0</v>
      </c>
      <c r="M2647">
        <v>5114</v>
      </c>
      <c r="N2647" t="s">
        <v>11</v>
      </c>
      <c r="O2647">
        <v>1</v>
      </c>
      <c r="P2647">
        <v>39000</v>
      </c>
      <c r="Q2647">
        <f t="shared" si="127"/>
        <v>39000</v>
      </c>
      <c r="R2647">
        <f t="shared" si="128"/>
        <v>43680.000000000007</v>
      </c>
      <c r="S2647"/>
      <c r="T2647" s="5"/>
      <c r="U2647" s="5"/>
      <c r="V2647" s="5"/>
      <c r="W2647" s="5"/>
      <c r="X2647" s="5"/>
      <c r="Y2647" s="5"/>
      <c r="Z2647" s="5"/>
      <c r="AA2647" s="5"/>
      <c r="AB2647" s="5"/>
      <c r="AC2647" s="5"/>
      <c r="AD2647" s="5"/>
      <c r="AE2647" s="5"/>
      <c r="AF2647" s="5"/>
      <c r="AG2647" s="5"/>
      <c r="AH2647" s="5"/>
      <c r="AI2647" s="5"/>
      <c r="AJ2647" s="5"/>
      <c r="AK2647" s="5"/>
      <c r="AL2647" s="5"/>
      <c r="AM2647" s="5"/>
      <c r="AN2647" s="5"/>
      <c r="AO2647" s="5"/>
      <c r="AP2647" s="5"/>
      <c r="AQ2647" s="5"/>
      <c r="AR2647" s="5"/>
      <c r="AS2647" s="5"/>
      <c r="AT2647" s="5"/>
      <c r="AU2647" s="5"/>
      <c r="AV2647" s="5"/>
      <c r="AW2647" s="5"/>
      <c r="AX2647" s="5"/>
      <c r="AY2647" s="5"/>
      <c r="AZ2647" s="5"/>
      <c r="BA2647" s="5"/>
      <c r="BB2647" s="5"/>
      <c r="BC2647" s="5"/>
      <c r="BD2647" s="5"/>
      <c r="BE2647" s="5"/>
      <c r="BF2647" s="5"/>
      <c r="BG2647" s="5"/>
      <c r="BH2647" s="5"/>
    </row>
    <row r="2648" spans="1:60" s="2" customFormat="1" ht="15" x14ac:dyDescent="0.25">
      <c r="A2648" t="s">
        <v>513</v>
      </c>
      <c r="B2648" t="s">
        <v>25</v>
      </c>
      <c r="C2648" t="s">
        <v>616</v>
      </c>
      <c r="D2648" t="s">
        <v>2012</v>
      </c>
      <c r="E2648" t="s">
        <v>116</v>
      </c>
      <c r="F2648" t="s">
        <v>1605</v>
      </c>
      <c r="G2648" t="s">
        <v>135</v>
      </c>
      <c r="H2648" t="s">
        <v>145</v>
      </c>
      <c r="I2648" t="s">
        <v>2208</v>
      </c>
      <c r="J2648" t="s">
        <v>124</v>
      </c>
      <c r="K2648" t="s">
        <v>754</v>
      </c>
      <c r="L2648">
        <v>0</v>
      </c>
      <c r="M2648">
        <v>5114</v>
      </c>
      <c r="N2648" t="s">
        <v>11</v>
      </c>
      <c r="O2648">
        <v>1</v>
      </c>
      <c r="P2648">
        <v>54000</v>
      </c>
      <c r="Q2648">
        <f t="shared" si="127"/>
        <v>54000</v>
      </c>
      <c r="R2648">
        <f t="shared" si="128"/>
        <v>60480.000000000007</v>
      </c>
      <c r="S2648"/>
      <c r="T2648" s="5"/>
      <c r="U2648" s="5"/>
      <c r="V2648" s="5"/>
      <c r="W2648" s="5"/>
      <c r="X2648" s="5"/>
      <c r="Y2648" s="5"/>
      <c r="Z2648" s="5"/>
      <c r="AA2648" s="5"/>
      <c r="AB2648" s="5"/>
      <c r="AC2648" s="5"/>
      <c r="AD2648" s="5"/>
      <c r="AE2648" s="5"/>
      <c r="AF2648" s="5"/>
      <c r="AG2648" s="5"/>
      <c r="AH2648" s="5"/>
      <c r="AI2648" s="5"/>
      <c r="AJ2648" s="5"/>
      <c r="AK2648" s="5"/>
      <c r="AL2648" s="5"/>
      <c r="AM2648" s="5"/>
      <c r="AN2648" s="5"/>
      <c r="AO2648" s="5"/>
      <c r="AP2648" s="5"/>
      <c r="AQ2648" s="5"/>
      <c r="AR2648" s="5"/>
      <c r="AS2648" s="5"/>
      <c r="AT2648" s="5"/>
      <c r="AU2648" s="5"/>
      <c r="AV2648" s="5"/>
      <c r="AW2648" s="5"/>
      <c r="AX2648" s="5"/>
      <c r="AY2648" s="5"/>
      <c r="AZ2648" s="5"/>
      <c r="BA2648" s="5"/>
      <c r="BB2648" s="5"/>
      <c r="BC2648" s="5"/>
      <c r="BD2648" s="5"/>
      <c r="BE2648" s="5"/>
      <c r="BF2648" s="5"/>
      <c r="BG2648" s="5"/>
      <c r="BH2648" s="5"/>
    </row>
    <row r="2649" spans="1:60" s="2" customFormat="1" ht="15" x14ac:dyDescent="0.25">
      <c r="A2649" t="s">
        <v>514</v>
      </c>
      <c r="B2649" t="s">
        <v>25</v>
      </c>
      <c r="C2649" t="s">
        <v>616</v>
      </c>
      <c r="D2649" t="s">
        <v>2013</v>
      </c>
      <c r="E2649" t="s">
        <v>116</v>
      </c>
      <c r="F2649" t="s">
        <v>1605</v>
      </c>
      <c r="G2649" t="s">
        <v>135</v>
      </c>
      <c r="H2649" t="s">
        <v>145</v>
      </c>
      <c r="I2649" t="s">
        <v>2208</v>
      </c>
      <c r="J2649" t="s">
        <v>124</v>
      </c>
      <c r="K2649" t="s">
        <v>754</v>
      </c>
      <c r="L2649">
        <v>0</v>
      </c>
      <c r="M2649">
        <v>5114</v>
      </c>
      <c r="N2649" t="s">
        <v>11</v>
      </c>
      <c r="O2649">
        <v>1</v>
      </c>
      <c r="P2649">
        <v>26543</v>
      </c>
      <c r="Q2649">
        <f t="shared" si="127"/>
        <v>26543</v>
      </c>
      <c r="R2649">
        <f t="shared" si="128"/>
        <v>29728.160000000003</v>
      </c>
      <c r="S2649"/>
      <c r="T2649" s="5"/>
      <c r="U2649" s="5"/>
      <c r="V2649" s="5"/>
      <c r="W2649" s="5"/>
      <c r="X2649" s="5"/>
      <c r="Y2649" s="5"/>
      <c r="Z2649" s="5"/>
      <c r="AA2649" s="5"/>
      <c r="AB2649" s="5"/>
      <c r="AC2649" s="5"/>
      <c r="AD2649" s="5"/>
      <c r="AE2649" s="5"/>
      <c r="AF2649" s="5"/>
      <c r="AG2649" s="5"/>
      <c r="AH2649" s="5"/>
      <c r="AI2649" s="5"/>
      <c r="AJ2649" s="5"/>
      <c r="AK2649" s="5"/>
      <c r="AL2649" s="5"/>
      <c r="AM2649" s="5"/>
      <c r="AN2649" s="5"/>
      <c r="AO2649" s="5"/>
      <c r="AP2649" s="5"/>
      <c r="AQ2649" s="5"/>
      <c r="AR2649" s="5"/>
      <c r="AS2649" s="5"/>
      <c r="AT2649" s="5"/>
      <c r="AU2649" s="5"/>
      <c r="AV2649" s="5"/>
      <c r="AW2649" s="5"/>
      <c r="AX2649" s="5"/>
      <c r="AY2649" s="5"/>
      <c r="AZ2649" s="5"/>
      <c r="BA2649" s="5"/>
      <c r="BB2649" s="5"/>
      <c r="BC2649" s="5"/>
      <c r="BD2649" s="5"/>
      <c r="BE2649" s="5"/>
      <c r="BF2649" s="5"/>
      <c r="BG2649" s="5"/>
      <c r="BH2649" s="5"/>
    </row>
    <row r="2650" spans="1:60" s="2" customFormat="1" ht="15" x14ac:dyDescent="0.25">
      <c r="A2650" t="s">
        <v>515</v>
      </c>
      <c r="B2650" t="s">
        <v>25</v>
      </c>
      <c r="C2650" t="s">
        <v>616</v>
      </c>
      <c r="D2650" t="s">
        <v>2014</v>
      </c>
      <c r="E2650" t="s">
        <v>116</v>
      </c>
      <c r="F2650" t="s">
        <v>1605</v>
      </c>
      <c r="G2650" t="s">
        <v>135</v>
      </c>
      <c r="H2650" t="s">
        <v>145</v>
      </c>
      <c r="I2650" t="s">
        <v>2208</v>
      </c>
      <c r="J2650" t="s">
        <v>124</v>
      </c>
      <c r="K2650" t="s">
        <v>754</v>
      </c>
      <c r="L2650">
        <v>0</v>
      </c>
      <c r="M2650">
        <v>5114</v>
      </c>
      <c r="N2650" t="s">
        <v>11</v>
      </c>
      <c r="O2650">
        <v>1</v>
      </c>
      <c r="P2650">
        <v>33600</v>
      </c>
      <c r="Q2650">
        <f t="shared" si="127"/>
        <v>33600</v>
      </c>
      <c r="R2650">
        <f t="shared" si="128"/>
        <v>37632</v>
      </c>
      <c r="S2650"/>
      <c r="T2650" s="5"/>
      <c r="U2650" s="5"/>
      <c r="V2650" s="5"/>
      <c r="W2650" s="5"/>
      <c r="X2650" s="5"/>
      <c r="Y2650" s="5"/>
      <c r="Z2650" s="5"/>
      <c r="AA2650" s="5"/>
      <c r="AB2650" s="5"/>
      <c r="AC2650" s="5"/>
      <c r="AD2650" s="5"/>
      <c r="AE2650" s="5"/>
      <c r="AF2650" s="5"/>
      <c r="AG2650" s="5"/>
      <c r="AH2650" s="5"/>
      <c r="AI2650" s="5"/>
      <c r="AJ2650" s="5"/>
      <c r="AK2650" s="5"/>
      <c r="AL2650" s="5"/>
      <c r="AM2650" s="5"/>
      <c r="AN2650" s="5"/>
      <c r="AO2650" s="5"/>
      <c r="AP2650" s="5"/>
      <c r="AQ2650" s="5"/>
      <c r="AR2650" s="5"/>
      <c r="AS2650" s="5"/>
      <c r="AT2650" s="5"/>
      <c r="AU2650" s="5"/>
      <c r="AV2650" s="5"/>
      <c r="AW2650" s="5"/>
      <c r="AX2650" s="5"/>
      <c r="AY2650" s="5"/>
      <c r="AZ2650" s="5"/>
      <c r="BA2650" s="5"/>
      <c r="BB2650" s="5"/>
      <c r="BC2650" s="5"/>
      <c r="BD2650" s="5"/>
      <c r="BE2650" s="5"/>
      <c r="BF2650" s="5"/>
      <c r="BG2650" s="5"/>
      <c r="BH2650" s="5"/>
    </row>
    <row r="2651" spans="1:60" s="2" customFormat="1" ht="15" x14ac:dyDescent="0.25">
      <c r="A2651" t="s">
        <v>516</v>
      </c>
      <c r="B2651" t="s">
        <v>25</v>
      </c>
      <c r="C2651" t="s">
        <v>616</v>
      </c>
      <c r="D2651" t="s">
        <v>2015</v>
      </c>
      <c r="E2651" t="s">
        <v>116</v>
      </c>
      <c r="F2651" t="s">
        <v>1605</v>
      </c>
      <c r="G2651" t="s">
        <v>135</v>
      </c>
      <c r="H2651" t="s">
        <v>145</v>
      </c>
      <c r="I2651" t="s">
        <v>2208</v>
      </c>
      <c r="J2651" t="s">
        <v>124</v>
      </c>
      <c r="K2651" t="s">
        <v>754</v>
      </c>
      <c r="L2651">
        <v>0</v>
      </c>
      <c r="M2651">
        <v>5114</v>
      </c>
      <c r="N2651" t="s">
        <v>11</v>
      </c>
      <c r="O2651">
        <v>1</v>
      </c>
      <c r="P2651">
        <v>146000</v>
      </c>
      <c r="Q2651">
        <f t="shared" si="127"/>
        <v>146000</v>
      </c>
      <c r="R2651">
        <f t="shared" si="128"/>
        <v>163520.00000000003</v>
      </c>
      <c r="S2651"/>
      <c r="T2651" s="5"/>
      <c r="U2651" s="5"/>
      <c r="V2651" s="5"/>
      <c r="W2651" s="5"/>
      <c r="X2651" s="5"/>
      <c r="Y2651" s="5"/>
      <c r="Z2651" s="5"/>
      <c r="AA2651" s="5"/>
      <c r="AB2651" s="5"/>
      <c r="AC2651" s="5"/>
      <c r="AD2651" s="5"/>
      <c r="AE2651" s="5"/>
      <c r="AF2651" s="5"/>
      <c r="AG2651" s="5"/>
      <c r="AH2651" s="5"/>
      <c r="AI2651" s="5"/>
      <c r="AJ2651" s="5"/>
      <c r="AK2651" s="5"/>
      <c r="AL2651" s="5"/>
      <c r="AM2651" s="5"/>
      <c r="AN2651" s="5"/>
      <c r="AO2651" s="5"/>
      <c r="AP2651" s="5"/>
      <c r="AQ2651" s="5"/>
      <c r="AR2651" s="5"/>
      <c r="AS2651" s="5"/>
      <c r="AT2651" s="5"/>
      <c r="AU2651" s="5"/>
      <c r="AV2651" s="5"/>
      <c r="AW2651" s="5"/>
      <c r="AX2651" s="5"/>
      <c r="AY2651" s="5"/>
      <c r="AZ2651" s="5"/>
      <c r="BA2651" s="5"/>
      <c r="BB2651" s="5"/>
      <c r="BC2651" s="5"/>
      <c r="BD2651" s="5"/>
      <c r="BE2651" s="5"/>
      <c r="BF2651" s="5"/>
      <c r="BG2651" s="5"/>
      <c r="BH2651" s="5"/>
    </row>
    <row r="2652" spans="1:60" s="2" customFormat="1" ht="15" x14ac:dyDescent="0.25">
      <c r="A2652" t="s">
        <v>517</v>
      </c>
      <c r="B2652" t="s">
        <v>25</v>
      </c>
      <c r="C2652" t="s">
        <v>616</v>
      </c>
      <c r="D2652" t="s">
        <v>2016</v>
      </c>
      <c r="E2652" t="s">
        <v>116</v>
      </c>
      <c r="F2652" t="s">
        <v>1605</v>
      </c>
      <c r="G2652" t="s">
        <v>135</v>
      </c>
      <c r="H2652" t="s">
        <v>145</v>
      </c>
      <c r="I2652" t="s">
        <v>1855</v>
      </c>
      <c r="J2652" t="s">
        <v>124</v>
      </c>
      <c r="K2652" t="s">
        <v>754</v>
      </c>
      <c r="L2652">
        <v>0</v>
      </c>
      <c r="M2652">
        <v>5114</v>
      </c>
      <c r="N2652" t="s">
        <v>11</v>
      </c>
      <c r="O2652">
        <v>1</v>
      </c>
      <c r="P2652">
        <v>4000</v>
      </c>
      <c r="Q2652">
        <f t="shared" si="127"/>
        <v>4000</v>
      </c>
      <c r="R2652">
        <f t="shared" si="128"/>
        <v>4480</v>
      </c>
      <c r="S2652"/>
      <c r="T2652" s="5"/>
      <c r="U2652" s="5"/>
      <c r="V2652" s="5"/>
      <c r="W2652" s="5"/>
      <c r="X2652" s="5"/>
      <c r="Y2652" s="5"/>
      <c r="Z2652" s="5"/>
      <c r="AA2652" s="5"/>
      <c r="AB2652" s="5"/>
      <c r="AC2652" s="5"/>
      <c r="AD2652" s="5"/>
      <c r="AE2652" s="5"/>
      <c r="AF2652" s="5"/>
      <c r="AG2652" s="5"/>
      <c r="AH2652" s="5"/>
      <c r="AI2652" s="5"/>
      <c r="AJ2652" s="5"/>
      <c r="AK2652" s="5"/>
      <c r="AL2652" s="5"/>
      <c r="AM2652" s="5"/>
      <c r="AN2652" s="5"/>
      <c r="AO2652" s="5"/>
      <c r="AP2652" s="5"/>
      <c r="AQ2652" s="5"/>
      <c r="AR2652" s="5"/>
      <c r="AS2652" s="5"/>
      <c r="AT2652" s="5"/>
      <c r="AU2652" s="5"/>
      <c r="AV2652" s="5"/>
      <c r="AW2652" s="5"/>
      <c r="AX2652" s="5"/>
      <c r="AY2652" s="5"/>
      <c r="AZ2652" s="5"/>
      <c r="BA2652" s="5"/>
      <c r="BB2652" s="5"/>
      <c r="BC2652" s="5"/>
      <c r="BD2652" s="5"/>
      <c r="BE2652" s="5"/>
      <c r="BF2652" s="5"/>
      <c r="BG2652" s="5"/>
      <c r="BH2652" s="5"/>
    </row>
    <row r="2653" spans="1:60" s="2" customFormat="1" ht="15" x14ac:dyDescent="0.25">
      <c r="A2653" t="s">
        <v>622</v>
      </c>
      <c r="B2653" t="s">
        <v>25</v>
      </c>
      <c r="C2653" t="s">
        <v>616</v>
      </c>
      <c r="D2653" t="s">
        <v>2017</v>
      </c>
      <c r="E2653" t="s">
        <v>116</v>
      </c>
      <c r="F2653" t="s">
        <v>1605</v>
      </c>
      <c r="G2653" t="s">
        <v>135</v>
      </c>
      <c r="H2653" t="s">
        <v>145</v>
      </c>
      <c r="I2653" t="s">
        <v>1855</v>
      </c>
      <c r="J2653" t="s">
        <v>124</v>
      </c>
      <c r="K2653" t="s">
        <v>754</v>
      </c>
      <c r="L2653">
        <v>0</v>
      </c>
      <c r="M2653">
        <v>5114</v>
      </c>
      <c r="N2653" t="s">
        <v>11</v>
      </c>
      <c r="O2653">
        <v>1</v>
      </c>
      <c r="P2653">
        <v>4000</v>
      </c>
      <c r="Q2653">
        <f t="shared" si="127"/>
        <v>4000</v>
      </c>
      <c r="R2653">
        <f t="shared" si="128"/>
        <v>4480</v>
      </c>
      <c r="S2653"/>
      <c r="T2653" s="5"/>
      <c r="U2653" s="5"/>
      <c r="V2653" s="5"/>
      <c r="W2653" s="5"/>
      <c r="X2653" s="5"/>
      <c r="Y2653" s="5"/>
      <c r="Z2653" s="5"/>
      <c r="AA2653" s="5"/>
      <c r="AB2653" s="5"/>
      <c r="AC2653" s="5"/>
      <c r="AD2653" s="5"/>
      <c r="AE2653" s="5"/>
      <c r="AF2653" s="5"/>
      <c r="AG2653" s="5"/>
      <c r="AH2653" s="5"/>
      <c r="AI2653" s="5"/>
      <c r="AJ2653" s="5"/>
      <c r="AK2653" s="5"/>
      <c r="AL2653" s="5"/>
      <c r="AM2653" s="5"/>
      <c r="AN2653" s="5"/>
      <c r="AO2653" s="5"/>
      <c r="AP2653" s="5"/>
      <c r="AQ2653" s="5"/>
      <c r="AR2653" s="5"/>
      <c r="AS2653" s="5"/>
      <c r="AT2653" s="5"/>
      <c r="AU2653" s="5"/>
      <c r="AV2653" s="5"/>
      <c r="AW2653" s="5"/>
      <c r="AX2653" s="5"/>
      <c r="AY2653" s="5"/>
      <c r="AZ2653" s="5"/>
      <c r="BA2653" s="5"/>
      <c r="BB2653" s="5"/>
      <c r="BC2653" s="5"/>
      <c r="BD2653" s="5"/>
      <c r="BE2653" s="5"/>
      <c r="BF2653" s="5"/>
      <c r="BG2653" s="5"/>
      <c r="BH2653" s="5"/>
    </row>
    <row r="2654" spans="1:60" s="2" customFormat="1" ht="15" x14ac:dyDescent="0.25">
      <c r="A2654" t="s">
        <v>623</v>
      </c>
      <c r="B2654" t="s">
        <v>25</v>
      </c>
      <c r="C2654" t="s">
        <v>616</v>
      </c>
      <c r="D2654" t="s">
        <v>2018</v>
      </c>
      <c r="E2654" t="s">
        <v>116</v>
      </c>
      <c r="F2654" t="s">
        <v>1605</v>
      </c>
      <c r="G2654" t="s">
        <v>135</v>
      </c>
      <c r="H2654" t="s">
        <v>145</v>
      </c>
      <c r="I2654" t="s">
        <v>1855</v>
      </c>
      <c r="J2654" t="s">
        <v>124</v>
      </c>
      <c r="K2654" t="s">
        <v>754</v>
      </c>
      <c r="L2654">
        <v>0</v>
      </c>
      <c r="M2654">
        <v>5114</v>
      </c>
      <c r="N2654" t="s">
        <v>11</v>
      </c>
      <c r="O2654">
        <v>1</v>
      </c>
      <c r="P2654">
        <v>28000</v>
      </c>
      <c r="Q2654">
        <f t="shared" si="127"/>
        <v>28000</v>
      </c>
      <c r="R2654">
        <f t="shared" si="128"/>
        <v>31360.000000000004</v>
      </c>
      <c r="S2654"/>
      <c r="T2654" s="5"/>
      <c r="U2654" s="5"/>
      <c r="V2654" s="5"/>
      <c r="W2654" s="5"/>
      <c r="X2654" s="5"/>
      <c r="Y2654" s="5"/>
      <c r="Z2654" s="5"/>
      <c r="AA2654" s="5"/>
      <c r="AB2654" s="5"/>
      <c r="AC2654" s="5"/>
      <c r="AD2654" s="5"/>
      <c r="AE2654" s="5"/>
      <c r="AF2654" s="5"/>
      <c r="AG2654" s="5"/>
      <c r="AH2654" s="5"/>
      <c r="AI2654" s="5"/>
      <c r="AJ2654" s="5"/>
      <c r="AK2654" s="5"/>
      <c r="AL2654" s="5"/>
      <c r="AM2654" s="5"/>
      <c r="AN2654" s="5"/>
      <c r="AO2654" s="5"/>
      <c r="AP2654" s="5"/>
      <c r="AQ2654" s="5"/>
      <c r="AR2654" s="5"/>
      <c r="AS2654" s="5"/>
      <c r="AT2654" s="5"/>
      <c r="AU2654" s="5"/>
      <c r="AV2654" s="5"/>
      <c r="AW2654" s="5"/>
      <c r="AX2654" s="5"/>
      <c r="AY2654" s="5"/>
      <c r="AZ2654" s="5"/>
      <c r="BA2654" s="5"/>
      <c r="BB2654" s="5"/>
      <c r="BC2654" s="5"/>
      <c r="BD2654" s="5"/>
      <c r="BE2654" s="5"/>
      <c r="BF2654" s="5"/>
      <c r="BG2654" s="5"/>
      <c r="BH2654" s="5"/>
    </row>
    <row r="2655" spans="1:60" s="2" customFormat="1" ht="15" x14ac:dyDescent="0.25">
      <c r="A2655" t="s">
        <v>624</v>
      </c>
      <c r="B2655" t="s">
        <v>25</v>
      </c>
      <c r="C2655" t="s">
        <v>616</v>
      </c>
      <c r="D2655" t="s">
        <v>2019</v>
      </c>
      <c r="E2655" t="s">
        <v>116</v>
      </c>
      <c r="F2655" t="s">
        <v>1605</v>
      </c>
      <c r="G2655" t="s">
        <v>135</v>
      </c>
      <c r="H2655" t="s">
        <v>145</v>
      </c>
      <c r="I2655" t="s">
        <v>1855</v>
      </c>
      <c r="J2655" t="s">
        <v>124</v>
      </c>
      <c r="K2655" t="s">
        <v>754</v>
      </c>
      <c r="L2655">
        <v>0</v>
      </c>
      <c r="M2655">
        <v>5114</v>
      </c>
      <c r="N2655" t="s">
        <v>11</v>
      </c>
      <c r="O2655">
        <v>1</v>
      </c>
      <c r="P2655">
        <v>13000</v>
      </c>
      <c r="Q2655">
        <f t="shared" si="127"/>
        <v>13000</v>
      </c>
      <c r="R2655">
        <f t="shared" si="128"/>
        <v>14560.000000000002</v>
      </c>
      <c r="S2655"/>
      <c r="T2655" s="5"/>
      <c r="U2655" s="5"/>
      <c r="V2655" s="5"/>
      <c r="W2655" s="5"/>
      <c r="X2655" s="5"/>
      <c r="Y2655" s="5"/>
      <c r="Z2655" s="5"/>
      <c r="AA2655" s="5"/>
      <c r="AB2655" s="5"/>
      <c r="AC2655" s="5"/>
      <c r="AD2655" s="5"/>
      <c r="AE2655" s="5"/>
      <c r="AF2655" s="5"/>
      <c r="AG2655" s="5"/>
      <c r="AH2655" s="5"/>
      <c r="AI2655" s="5"/>
      <c r="AJ2655" s="5"/>
      <c r="AK2655" s="5"/>
      <c r="AL2655" s="5"/>
      <c r="AM2655" s="5"/>
      <c r="AN2655" s="5"/>
      <c r="AO2655" s="5"/>
      <c r="AP2655" s="5"/>
      <c r="AQ2655" s="5"/>
      <c r="AR2655" s="5"/>
      <c r="AS2655" s="5"/>
      <c r="AT2655" s="5"/>
      <c r="AU2655" s="5"/>
      <c r="AV2655" s="5"/>
      <c r="AW2655" s="5"/>
      <c r="AX2655" s="5"/>
      <c r="AY2655" s="5"/>
      <c r="AZ2655" s="5"/>
      <c r="BA2655" s="5"/>
      <c r="BB2655" s="5"/>
      <c r="BC2655" s="5"/>
      <c r="BD2655" s="5"/>
      <c r="BE2655" s="5"/>
      <c r="BF2655" s="5"/>
      <c r="BG2655" s="5"/>
      <c r="BH2655" s="5"/>
    </row>
    <row r="2656" spans="1:60" s="2" customFormat="1" ht="15" x14ac:dyDescent="0.25">
      <c r="A2656" t="s">
        <v>625</v>
      </c>
      <c r="B2656" t="s">
        <v>25</v>
      </c>
      <c r="C2656" t="s">
        <v>616</v>
      </c>
      <c r="D2656" t="s">
        <v>2020</v>
      </c>
      <c r="E2656" t="s">
        <v>116</v>
      </c>
      <c r="F2656" t="s">
        <v>1605</v>
      </c>
      <c r="G2656" t="s">
        <v>135</v>
      </c>
      <c r="H2656" t="s">
        <v>145</v>
      </c>
      <c r="I2656" t="s">
        <v>1855</v>
      </c>
      <c r="J2656" t="s">
        <v>124</v>
      </c>
      <c r="K2656" t="s">
        <v>754</v>
      </c>
      <c r="L2656">
        <v>0</v>
      </c>
      <c r="M2656">
        <v>5114</v>
      </c>
      <c r="N2656" t="s">
        <v>11</v>
      </c>
      <c r="O2656">
        <v>1</v>
      </c>
      <c r="P2656">
        <v>33600</v>
      </c>
      <c r="Q2656">
        <f t="shared" si="127"/>
        <v>33600</v>
      </c>
      <c r="R2656">
        <f t="shared" si="128"/>
        <v>37632</v>
      </c>
      <c r="S2656"/>
      <c r="T2656" s="5"/>
      <c r="U2656" s="5"/>
      <c r="V2656" s="5"/>
      <c r="W2656" s="5"/>
      <c r="X2656" s="5"/>
      <c r="Y2656" s="5"/>
      <c r="Z2656" s="5"/>
      <c r="AA2656" s="5"/>
      <c r="AB2656" s="5"/>
      <c r="AC2656" s="5"/>
      <c r="AD2656" s="5"/>
      <c r="AE2656" s="5"/>
      <c r="AF2656" s="5"/>
      <c r="AG2656" s="5"/>
      <c r="AH2656" s="5"/>
      <c r="AI2656" s="5"/>
      <c r="AJ2656" s="5"/>
      <c r="AK2656" s="5"/>
      <c r="AL2656" s="5"/>
      <c r="AM2656" s="5"/>
      <c r="AN2656" s="5"/>
      <c r="AO2656" s="5"/>
      <c r="AP2656" s="5"/>
      <c r="AQ2656" s="5"/>
      <c r="AR2656" s="5"/>
      <c r="AS2656" s="5"/>
      <c r="AT2656" s="5"/>
      <c r="AU2656" s="5"/>
      <c r="AV2656" s="5"/>
      <c r="AW2656" s="5"/>
      <c r="AX2656" s="5"/>
      <c r="AY2656" s="5"/>
      <c r="AZ2656" s="5"/>
      <c r="BA2656" s="5"/>
      <c r="BB2656" s="5"/>
      <c r="BC2656" s="5"/>
      <c r="BD2656" s="5"/>
      <c r="BE2656" s="5"/>
      <c r="BF2656" s="5"/>
      <c r="BG2656" s="5"/>
      <c r="BH2656" s="5"/>
    </row>
    <row r="2657" spans="1:60" s="2" customFormat="1" ht="15" x14ac:dyDescent="0.25">
      <c r="A2657" t="s">
        <v>626</v>
      </c>
      <c r="B2657" t="s">
        <v>25</v>
      </c>
      <c r="C2657" t="s">
        <v>616</v>
      </c>
      <c r="D2657" t="s">
        <v>2021</v>
      </c>
      <c r="E2657" t="s">
        <v>116</v>
      </c>
      <c r="F2657" t="s">
        <v>1605</v>
      </c>
      <c r="G2657" t="s">
        <v>135</v>
      </c>
      <c r="H2657" t="s">
        <v>145</v>
      </c>
      <c r="I2657" t="s">
        <v>1855</v>
      </c>
      <c r="J2657" t="s">
        <v>124</v>
      </c>
      <c r="K2657" t="s">
        <v>754</v>
      </c>
      <c r="L2657">
        <v>0</v>
      </c>
      <c r="M2657">
        <v>5114</v>
      </c>
      <c r="N2657" t="s">
        <v>11</v>
      </c>
      <c r="O2657">
        <v>1</v>
      </c>
      <c r="P2657">
        <v>72390</v>
      </c>
      <c r="Q2657">
        <f t="shared" si="127"/>
        <v>72390</v>
      </c>
      <c r="R2657">
        <f t="shared" si="128"/>
        <v>81076.800000000003</v>
      </c>
      <c r="S2657"/>
      <c r="T2657" s="5"/>
      <c r="U2657" s="5"/>
      <c r="V2657" s="5"/>
      <c r="W2657" s="5"/>
      <c r="X2657" s="5"/>
      <c r="Y2657" s="5"/>
      <c r="Z2657" s="5"/>
      <c r="AA2657" s="5"/>
      <c r="AB2657" s="5"/>
      <c r="AC2657" s="5"/>
      <c r="AD2657" s="5"/>
      <c r="AE2657" s="5"/>
      <c r="AF2657" s="5"/>
      <c r="AG2657" s="5"/>
      <c r="AH2657" s="5"/>
      <c r="AI2657" s="5"/>
      <c r="AJ2657" s="5"/>
      <c r="AK2657" s="5"/>
      <c r="AL2657" s="5"/>
      <c r="AM2657" s="5"/>
      <c r="AN2657" s="5"/>
      <c r="AO2657" s="5"/>
      <c r="AP2657" s="5"/>
      <c r="AQ2657" s="5"/>
      <c r="AR2657" s="5"/>
      <c r="AS2657" s="5"/>
      <c r="AT2657" s="5"/>
      <c r="AU2657" s="5"/>
      <c r="AV2657" s="5"/>
      <c r="AW2657" s="5"/>
      <c r="AX2657" s="5"/>
      <c r="AY2657" s="5"/>
      <c r="AZ2657" s="5"/>
      <c r="BA2657" s="5"/>
      <c r="BB2657" s="5"/>
      <c r="BC2657" s="5"/>
      <c r="BD2657" s="5"/>
      <c r="BE2657" s="5"/>
      <c r="BF2657" s="5"/>
      <c r="BG2657" s="5"/>
      <c r="BH2657" s="5"/>
    </row>
    <row r="2658" spans="1:60" s="2" customFormat="1" ht="15" x14ac:dyDescent="0.25">
      <c r="A2658" t="s">
        <v>627</v>
      </c>
      <c r="B2658" t="s">
        <v>25</v>
      </c>
      <c r="C2658" t="s">
        <v>616</v>
      </c>
      <c r="D2658" t="s">
        <v>2022</v>
      </c>
      <c r="E2658" t="s">
        <v>116</v>
      </c>
      <c r="F2658" t="s">
        <v>1605</v>
      </c>
      <c r="G2658" t="s">
        <v>135</v>
      </c>
      <c r="H2658" t="s">
        <v>145</v>
      </c>
      <c r="I2658" t="s">
        <v>1855</v>
      </c>
      <c r="J2658" t="s">
        <v>124</v>
      </c>
      <c r="K2658" t="s">
        <v>754</v>
      </c>
      <c r="L2658">
        <v>0</v>
      </c>
      <c r="M2658">
        <v>5114</v>
      </c>
      <c r="N2658" t="s">
        <v>11</v>
      </c>
      <c r="O2658">
        <v>1</v>
      </c>
      <c r="P2658">
        <v>16625</v>
      </c>
      <c r="Q2658">
        <f t="shared" si="127"/>
        <v>16625</v>
      </c>
      <c r="R2658">
        <f t="shared" si="128"/>
        <v>18620</v>
      </c>
      <c r="S2658"/>
      <c r="T2658" s="5"/>
      <c r="U2658" s="5"/>
      <c r="V2658" s="5"/>
      <c r="W2658" s="5"/>
      <c r="X2658" s="5"/>
      <c r="Y2658" s="5"/>
      <c r="Z2658" s="5"/>
      <c r="AA2658" s="5"/>
      <c r="AB2658" s="5"/>
      <c r="AC2658" s="5"/>
      <c r="AD2658" s="5"/>
      <c r="AE2658" s="5"/>
      <c r="AF2658" s="5"/>
      <c r="AG2658" s="5"/>
      <c r="AH2658" s="5"/>
      <c r="AI2658" s="5"/>
      <c r="AJ2658" s="5"/>
      <c r="AK2658" s="5"/>
      <c r="AL2658" s="5"/>
      <c r="AM2658" s="5"/>
      <c r="AN2658" s="5"/>
      <c r="AO2658" s="5"/>
      <c r="AP2658" s="5"/>
      <c r="AQ2658" s="5"/>
      <c r="AR2658" s="5"/>
      <c r="AS2658" s="5"/>
      <c r="AT2658" s="5"/>
      <c r="AU2658" s="5"/>
      <c r="AV2658" s="5"/>
      <c r="AW2658" s="5"/>
      <c r="AX2658" s="5"/>
      <c r="AY2658" s="5"/>
      <c r="AZ2658" s="5"/>
      <c r="BA2658" s="5"/>
      <c r="BB2658" s="5"/>
      <c r="BC2658" s="5"/>
      <c r="BD2658" s="5"/>
      <c r="BE2658" s="5"/>
      <c r="BF2658" s="5"/>
      <c r="BG2658" s="5"/>
      <c r="BH2658" s="5"/>
    </row>
    <row r="2659" spans="1:60" s="2" customFormat="1" ht="15" x14ac:dyDescent="0.25">
      <c r="A2659" t="s">
        <v>628</v>
      </c>
      <c r="B2659" t="s">
        <v>25</v>
      </c>
      <c r="C2659" t="s">
        <v>616</v>
      </c>
      <c r="D2659" t="s">
        <v>2023</v>
      </c>
      <c r="E2659" t="s">
        <v>116</v>
      </c>
      <c r="F2659" t="s">
        <v>1605</v>
      </c>
      <c r="G2659" t="s">
        <v>135</v>
      </c>
      <c r="H2659" t="s">
        <v>145</v>
      </c>
      <c r="I2659" t="s">
        <v>882</v>
      </c>
      <c r="J2659" t="s">
        <v>124</v>
      </c>
      <c r="K2659" t="s">
        <v>754</v>
      </c>
      <c r="L2659">
        <v>0</v>
      </c>
      <c r="M2659">
        <v>5114</v>
      </c>
      <c r="N2659" t="s">
        <v>11</v>
      </c>
      <c r="O2659">
        <v>1</v>
      </c>
      <c r="P2659">
        <v>4000</v>
      </c>
      <c r="Q2659">
        <f t="shared" si="127"/>
        <v>4000</v>
      </c>
      <c r="R2659">
        <f t="shared" si="128"/>
        <v>4480</v>
      </c>
      <c r="S2659"/>
      <c r="T2659" s="5"/>
      <c r="U2659" s="5"/>
      <c r="V2659" s="5"/>
      <c r="W2659" s="5"/>
      <c r="X2659" s="5"/>
      <c r="Y2659" s="5"/>
      <c r="Z2659" s="5"/>
      <c r="AA2659" s="5"/>
      <c r="AB2659" s="5"/>
      <c r="AC2659" s="5"/>
      <c r="AD2659" s="5"/>
      <c r="AE2659" s="5"/>
      <c r="AF2659" s="5"/>
      <c r="AG2659" s="5"/>
      <c r="AH2659" s="5"/>
      <c r="AI2659" s="5"/>
      <c r="AJ2659" s="5"/>
      <c r="AK2659" s="5"/>
      <c r="AL2659" s="5"/>
      <c r="AM2659" s="5"/>
      <c r="AN2659" s="5"/>
      <c r="AO2659" s="5"/>
      <c r="AP2659" s="5"/>
      <c r="AQ2659" s="5"/>
      <c r="AR2659" s="5"/>
      <c r="AS2659" s="5"/>
      <c r="AT2659" s="5"/>
      <c r="AU2659" s="5"/>
      <c r="AV2659" s="5"/>
      <c r="AW2659" s="5"/>
      <c r="AX2659" s="5"/>
      <c r="AY2659" s="5"/>
      <c r="AZ2659" s="5"/>
      <c r="BA2659" s="5"/>
      <c r="BB2659" s="5"/>
      <c r="BC2659" s="5"/>
      <c r="BD2659" s="5"/>
      <c r="BE2659" s="5"/>
      <c r="BF2659" s="5"/>
      <c r="BG2659" s="5"/>
      <c r="BH2659" s="5"/>
    </row>
    <row r="2660" spans="1:60" s="2" customFormat="1" ht="15" x14ac:dyDescent="0.25">
      <c r="A2660" t="s">
        <v>629</v>
      </c>
      <c r="B2660" t="s">
        <v>25</v>
      </c>
      <c r="C2660" t="s">
        <v>616</v>
      </c>
      <c r="D2660" t="s">
        <v>2024</v>
      </c>
      <c r="E2660" t="s">
        <v>116</v>
      </c>
      <c r="F2660" t="s">
        <v>1605</v>
      </c>
      <c r="G2660" t="s">
        <v>135</v>
      </c>
      <c r="H2660" t="s">
        <v>145</v>
      </c>
      <c r="I2660" t="s">
        <v>882</v>
      </c>
      <c r="J2660" t="s">
        <v>124</v>
      </c>
      <c r="K2660" t="s">
        <v>754</v>
      </c>
      <c r="L2660">
        <v>0</v>
      </c>
      <c r="M2660">
        <v>5114</v>
      </c>
      <c r="N2660" t="s">
        <v>11</v>
      </c>
      <c r="O2660">
        <v>1</v>
      </c>
      <c r="P2660">
        <v>2000</v>
      </c>
      <c r="Q2660">
        <f t="shared" si="127"/>
        <v>2000</v>
      </c>
      <c r="R2660">
        <f t="shared" si="128"/>
        <v>2240</v>
      </c>
      <c r="S2660"/>
      <c r="T2660" s="5"/>
      <c r="U2660" s="5"/>
      <c r="V2660" s="5"/>
      <c r="W2660" s="5"/>
      <c r="X2660" s="5"/>
      <c r="Y2660" s="5"/>
      <c r="Z2660" s="5"/>
      <c r="AA2660" s="5"/>
      <c r="AB2660" s="5"/>
      <c r="AC2660" s="5"/>
      <c r="AD2660" s="5"/>
      <c r="AE2660" s="5"/>
      <c r="AF2660" s="5"/>
      <c r="AG2660" s="5"/>
      <c r="AH2660" s="5"/>
      <c r="AI2660" s="5"/>
      <c r="AJ2660" s="5"/>
      <c r="AK2660" s="5"/>
      <c r="AL2660" s="5"/>
      <c r="AM2660" s="5"/>
      <c r="AN2660" s="5"/>
      <c r="AO2660" s="5"/>
      <c r="AP2660" s="5"/>
      <c r="AQ2660" s="5"/>
      <c r="AR2660" s="5"/>
      <c r="AS2660" s="5"/>
      <c r="AT2660" s="5"/>
      <c r="AU2660" s="5"/>
      <c r="AV2660" s="5"/>
      <c r="AW2660" s="5"/>
      <c r="AX2660" s="5"/>
      <c r="AY2660" s="5"/>
      <c r="AZ2660" s="5"/>
      <c r="BA2660" s="5"/>
      <c r="BB2660" s="5"/>
      <c r="BC2660" s="5"/>
      <c r="BD2660" s="5"/>
      <c r="BE2660" s="5"/>
      <c r="BF2660" s="5"/>
      <c r="BG2660" s="5"/>
      <c r="BH2660" s="5"/>
    </row>
    <row r="2661" spans="1:60" s="2" customFormat="1" ht="15" x14ac:dyDescent="0.25">
      <c r="A2661" t="s">
        <v>630</v>
      </c>
      <c r="B2661" t="s">
        <v>25</v>
      </c>
      <c r="C2661" t="s">
        <v>616</v>
      </c>
      <c r="D2661" t="s">
        <v>2025</v>
      </c>
      <c r="E2661" t="s">
        <v>116</v>
      </c>
      <c r="F2661" t="s">
        <v>1605</v>
      </c>
      <c r="G2661" t="s">
        <v>135</v>
      </c>
      <c r="H2661" t="s">
        <v>145</v>
      </c>
      <c r="I2661" t="s">
        <v>882</v>
      </c>
      <c r="J2661" t="s">
        <v>124</v>
      </c>
      <c r="K2661" t="s">
        <v>754</v>
      </c>
      <c r="L2661">
        <v>0</v>
      </c>
      <c r="M2661">
        <v>5114</v>
      </c>
      <c r="N2661" t="s">
        <v>11</v>
      </c>
      <c r="O2661">
        <v>1</v>
      </c>
      <c r="P2661">
        <v>13000</v>
      </c>
      <c r="Q2661">
        <f t="shared" si="127"/>
        <v>13000</v>
      </c>
      <c r="R2661">
        <f t="shared" si="128"/>
        <v>14560.000000000002</v>
      </c>
      <c r="S2661"/>
      <c r="T2661" s="5"/>
      <c r="U2661" s="5"/>
      <c r="V2661" s="5"/>
      <c r="W2661" s="5"/>
      <c r="X2661" s="5"/>
      <c r="Y2661" s="5"/>
      <c r="Z2661" s="5"/>
      <c r="AA2661" s="5"/>
      <c r="AB2661" s="5"/>
      <c r="AC2661" s="5"/>
      <c r="AD2661" s="5"/>
      <c r="AE2661" s="5"/>
      <c r="AF2661" s="5"/>
      <c r="AG2661" s="5"/>
      <c r="AH2661" s="5"/>
      <c r="AI2661" s="5"/>
      <c r="AJ2661" s="5"/>
      <c r="AK2661" s="5"/>
      <c r="AL2661" s="5"/>
      <c r="AM2661" s="5"/>
      <c r="AN2661" s="5"/>
      <c r="AO2661" s="5"/>
      <c r="AP2661" s="5"/>
      <c r="AQ2661" s="5"/>
      <c r="AR2661" s="5"/>
      <c r="AS2661" s="5"/>
      <c r="AT2661" s="5"/>
      <c r="AU2661" s="5"/>
      <c r="AV2661" s="5"/>
      <c r="AW2661" s="5"/>
      <c r="AX2661" s="5"/>
      <c r="AY2661" s="5"/>
      <c r="AZ2661" s="5"/>
      <c r="BA2661" s="5"/>
      <c r="BB2661" s="5"/>
      <c r="BC2661" s="5"/>
      <c r="BD2661" s="5"/>
      <c r="BE2661" s="5"/>
      <c r="BF2661" s="5"/>
      <c r="BG2661" s="5"/>
      <c r="BH2661" s="5"/>
    </row>
    <row r="2662" spans="1:60" s="2" customFormat="1" ht="15" x14ac:dyDescent="0.25">
      <c r="A2662" t="s">
        <v>631</v>
      </c>
      <c r="B2662" t="s">
        <v>25</v>
      </c>
      <c r="C2662" t="s">
        <v>616</v>
      </c>
      <c r="D2662" t="s">
        <v>2026</v>
      </c>
      <c r="E2662" t="s">
        <v>116</v>
      </c>
      <c r="F2662" t="s">
        <v>1605</v>
      </c>
      <c r="G2662" t="s">
        <v>135</v>
      </c>
      <c r="H2662" t="s">
        <v>145</v>
      </c>
      <c r="I2662" t="s">
        <v>882</v>
      </c>
      <c r="J2662" t="s">
        <v>124</v>
      </c>
      <c r="K2662" t="s">
        <v>754</v>
      </c>
      <c r="L2662">
        <v>0</v>
      </c>
      <c r="M2662">
        <v>5114</v>
      </c>
      <c r="N2662" t="s">
        <v>11</v>
      </c>
      <c r="O2662">
        <v>1</v>
      </c>
      <c r="P2662">
        <v>16625</v>
      </c>
      <c r="Q2662">
        <f t="shared" si="127"/>
        <v>16625</v>
      </c>
      <c r="R2662">
        <f t="shared" si="128"/>
        <v>18620</v>
      </c>
      <c r="S2662"/>
      <c r="T2662" s="5"/>
      <c r="U2662" s="5"/>
      <c r="V2662" s="5"/>
      <c r="W2662" s="5"/>
      <c r="X2662" s="5"/>
      <c r="Y2662" s="5"/>
      <c r="Z2662" s="5"/>
      <c r="AA2662" s="5"/>
      <c r="AB2662" s="5"/>
      <c r="AC2662" s="5"/>
      <c r="AD2662" s="5"/>
      <c r="AE2662" s="5"/>
      <c r="AF2662" s="5"/>
      <c r="AG2662" s="5"/>
      <c r="AH2662" s="5"/>
      <c r="AI2662" s="5"/>
      <c r="AJ2662" s="5"/>
      <c r="AK2662" s="5"/>
      <c r="AL2662" s="5"/>
      <c r="AM2662" s="5"/>
      <c r="AN2662" s="5"/>
      <c r="AO2662" s="5"/>
      <c r="AP2662" s="5"/>
      <c r="AQ2662" s="5"/>
      <c r="AR2662" s="5"/>
      <c r="AS2662" s="5"/>
      <c r="AT2662" s="5"/>
      <c r="AU2662" s="5"/>
      <c r="AV2662" s="5"/>
      <c r="AW2662" s="5"/>
      <c r="AX2662" s="5"/>
      <c r="AY2662" s="5"/>
      <c r="AZ2662" s="5"/>
      <c r="BA2662" s="5"/>
      <c r="BB2662" s="5"/>
      <c r="BC2662" s="5"/>
      <c r="BD2662" s="5"/>
      <c r="BE2662" s="5"/>
      <c r="BF2662" s="5"/>
      <c r="BG2662" s="5"/>
      <c r="BH2662" s="5"/>
    </row>
    <row r="2663" spans="1:60" s="2" customFormat="1" ht="15" x14ac:dyDescent="0.25">
      <c r="A2663" t="s">
        <v>632</v>
      </c>
      <c r="B2663" t="s">
        <v>25</v>
      </c>
      <c r="C2663" t="s">
        <v>616</v>
      </c>
      <c r="D2663" t="s">
        <v>2027</v>
      </c>
      <c r="E2663" t="s">
        <v>116</v>
      </c>
      <c r="F2663" t="s">
        <v>1605</v>
      </c>
      <c r="G2663" t="s">
        <v>135</v>
      </c>
      <c r="H2663" t="s">
        <v>145</v>
      </c>
      <c r="I2663" t="s">
        <v>882</v>
      </c>
      <c r="J2663" t="s">
        <v>124</v>
      </c>
      <c r="K2663" t="s">
        <v>754</v>
      </c>
      <c r="L2663">
        <v>0</v>
      </c>
      <c r="M2663">
        <v>5114</v>
      </c>
      <c r="N2663" t="s">
        <v>11</v>
      </c>
      <c r="O2663">
        <v>1</v>
      </c>
      <c r="P2663">
        <v>139300</v>
      </c>
      <c r="Q2663">
        <f t="shared" si="127"/>
        <v>139300</v>
      </c>
      <c r="R2663">
        <f t="shared" si="128"/>
        <v>156016.00000000003</v>
      </c>
      <c r="S2663"/>
      <c r="T2663" s="5"/>
      <c r="U2663" s="5"/>
      <c r="V2663" s="5"/>
      <c r="W2663" s="5"/>
      <c r="X2663" s="5"/>
      <c r="Y2663" s="5"/>
      <c r="Z2663" s="5"/>
      <c r="AA2663" s="5"/>
      <c r="AB2663" s="5"/>
      <c r="AC2663" s="5"/>
      <c r="AD2663" s="5"/>
      <c r="AE2663" s="5"/>
      <c r="AF2663" s="5"/>
      <c r="AG2663" s="5"/>
      <c r="AH2663" s="5"/>
      <c r="AI2663" s="5"/>
      <c r="AJ2663" s="5"/>
      <c r="AK2663" s="5"/>
      <c r="AL2663" s="5"/>
      <c r="AM2663" s="5"/>
      <c r="AN2663" s="5"/>
      <c r="AO2663" s="5"/>
      <c r="AP2663" s="5"/>
      <c r="AQ2663" s="5"/>
      <c r="AR2663" s="5"/>
      <c r="AS2663" s="5"/>
      <c r="AT2663" s="5"/>
      <c r="AU2663" s="5"/>
      <c r="AV2663" s="5"/>
      <c r="AW2663" s="5"/>
      <c r="AX2663" s="5"/>
      <c r="AY2663" s="5"/>
      <c r="AZ2663" s="5"/>
      <c r="BA2663" s="5"/>
      <c r="BB2663" s="5"/>
      <c r="BC2663" s="5"/>
      <c r="BD2663" s="5"/>
      <c r="BE2663" s="5"/>
      <c r="BF2663" s="5"/>
      <c r="BG2663" s="5"/>
      <c r="BH2663" s="5"/>
    </row>
    <row r="2664" spans="1:60" s="2" customFormat="1" ht="15" x14ac:dyDescent="0.25">
      <c r="A2664" t="s">
        <v>633</v>
      </c>
      <c r="B2664" t="s">
        <v>25</v>
      </c>
      <c r="C2664" t="s">
        <v>616</v>
      </c>
      <c r="D2664" t="s">
        <v>2028</v>
      </c>
      <c r="E2664" t="s">
        <v>116</v>
      </c>
      <c r="F2664" t="s">
        <v>1605</v>
      </c>
      <c r="G2664" t="s">
        <v>135</v>
      </c>
      <c r="H2664" t="s">
        <v>145</v>
      </c>
      <c r="I2664" t="s">
        <v>882</v>
      </c>
      <c r="J2664" t="s">
        <v>124</v>
      </c>
      <c r="K2664" t="s">
        <v>754</v>
      </c>
      <c r="L2664">
        <v>0</v>
      </c>
      <c r="M2664">
        <v>5114</v>
      </c>
      <c r="N2664" t="s">
        <v>11</v>
      </c>
      <c r="O2664">
        <v>1</v>
      </c>
      <c r="P2664">
        <v>62500</v>
      </c>
      <c r="Q2664">
        <f t="shared" si="127"/>
        <v>62500</v>
      </c>
      <c r="R2664">
        <f t="shared" si="128"/>
        <v>70000</v>
      </c>
      <c r="S2664"/>
      <c r="T2664" s="5"/>
      <c r="U2664" s="5"/>
      <c r="V2664" s="5"/>
      <c r="W2664" s="5"/>
      <c r="X2664" s="5"/>
      <c r="Y2664" s="5"/>
      <c r="Z2664" s="5"/>
      <c r="AA2664" s="5"/>
      <c r="AB2664" s="5"/>
      <c r="AC2664" s="5"/>
      <c r="AD2664" s="5"/>
      <c r="AE2664" s="5"/>
      <c r="AF2664" s="5"/>
      <c r="AG2664" s="5"/>
      <c r="AH2664" s="5"/>
      <c r="AI2664" s="5"/>
      <c r="AJ2664" s="5"/>
      <c r="AK2664" s="5"/>
      <c r="AL2664" s="5"/>
      <c r="AM2664" s="5"/>
      <c r="AN2664" s="5"/>
      <c r="AO2664" s="5"/>
      <c r="AP2664" s="5"/>
      <c r="AQ2664" s="5"/>
      <c r="AR2664" s="5"/>
      <c r="AS2664" s="5"/>
      <c r="AT2664" s="5"/>
      <c r="AU2664" s="5"/>
      <c r="AV2664" s="5"/>
      <c r="AW2664" s="5"/>
      <c r="AX2664" s="5"/>
      <c r="AY2664" s="5"/>
      <c r="AZ2664" s="5"/>
      <c r="BA2664" s="5"/>
      <c r="BB2664" s="5"/>
      <c r="BC2664" s="5"/>
      <c r="BD2664" s="5"/>
      <c r="BE2664" s="5"/>
      <c r="BF2664" s="5"/>
      <c r="BG2664" s="5"/>
      <c r="BH2664" s="5"/>
    </row>
    <row r="2665" spans="1:60" s="2" customFormat="1" ht="15" x14ac:dyDescent="0.25">
      <c r="A2665" t="s">
        <v>634</v>
      </c>
      <c r="B2665" t="s">
        <v>25</v>
      </c>
      <c r="C2665" t="s">
        <v>616</v>
      </c>
      <c r="D2665" t="s">
        <v>2029</v>
      </c>
      <c r="E2665" t="s">
        <v>116</v>
      </c>
      <c r="F2665" t="s">
        <v>1605</v>
      </c>
      <c r="G2665" t="s">
        <v>135</v>
      </c>
      <c r="H2665" t="s">
        <v>145</v>
      </c>
      <c r="I2665" t="s">
        <v>882</v>
      </c>
      <c r="J2665" t="s">
        <v>124</v>
      </c>
      <c r="K2665" t="s">
        <v>754</v>
      </c>
      <c r="L2665">
        <v>0</v>
      </c>
      <c r="M2665">
        <v>5114</v>
      </c>
      <c r="N2665" t="s">
        <v>11</v>
      </c>
      <c r="O2665">
        <v>1</v>
      </c>
      <c r="P2665">
        <v>13440</v>
      </c>
      <c r="Q2665">
        <f t="shared" si="127"/>
        <v>13440</v>
      </c>
      <c r="R2665">
        <f t="shared" si="128"/>
        <v>15052.800000000001</v>
      </c>
      <c r="S2665"/>
      <c r="T2665" s="5"/>
      <c r="U2665" s="5"/>
      <c r="V2665" s="5"/>
      <c r="W2665" s="5"/>
      <c r="X2665" s="5"/>
      <c r="Y2665" s="5"/>
      <c r="Z2665" s="5"/>
      <c r="AA2665" s="5"/>
      <c r="AB2665" s="5"/>
      <c r="AC2665" s="5"/>
      <c r="AD2665" s="5"/>
      <c r="AE2665" s="5"/>
      <c r="AF2665" s="5"/>
      <c r="AG2665" s="5"/>
      <c r="AH2665" s="5"/>
      <c r="AI2665" s="5"/>
      <c r="AJ2665" s="5"/>
      <c r="AK2665" s="5"/>
      <c r="AL2665" s="5"/>
      <c r="AM2665" s="5"/>
      <c r="AN2665" s="5"/>
      <c r="AO2665" s="5"/>
      <c r="AP2665" s="5"/>
      <c r="AQ2665" s="5"/>
      <c r="AR2665" s="5"/>
      <c r="AS2665" s="5"/>
      <c r="AT2665" s="5"/>
      <c r="AU2665" s="5"/>
      <c r="AV2665" s="5"/>
      <c r="AW2665" s="5"/>
      <c r="AX2665" s="5"/>
      <c r="AY2665" s="5"/>
      <c r="AZ2665" s="5"/>
      <c r="BA2665" s="5"/>
      <c r="BB2665" s="5"/>
      <c r="BC2665" s="5"/>
      <c r="BD2665" s="5"/>
      <c r="BE2665" s="5"/>
      <c r="BF2665" s="5"/>
      <c r="BG2665" s="5"/>
      <c r="BH2665" s="5"/>
    </row>
    <row r="2666" spans="1:60" s="2" customFormat="1" ht="15" x14ac:dyDescent="0.25">
      <c r="A2666" t="s">
        <v>640</v>
      </c>
      <c r="B2666" t="s">
        <v>25</v>
      </c>
      <c r="C2666" t="s">
        <v>616</v>
      </c>
      <c r="D2666" t="s">
        <v>2030</v>
      </c>
      <c r="E2666" t="s">
        <v>116</v>
      </c>
      <c r="F2666" t="s">
        <v>1605</v>
      </c>
      <c r="G2666" t="s">
        <v>135</v>
      </c>
      <c r="H2666" t="s">
        <v>145</v>
      </c>
      <c r="I2666" t="s">
        <v>882</v>
      </c>
      <c r="J2666" t="s">
        <v>124</v>
      </c>
      <c r="K2666" t="s">
        <v>754</v>
      </c>
      <c r="L2666">
        <v>0</v>
      </c>
      <c r="M2666">
        <v>5114</v>
      </c>
      <c r="N2666" t="s">
        <v>11</v>
      </c>
      <c r="O2666">
        <v>1</v>
      </c>
      <c r="P2666">
        <v>19304</v>
      </c>
      <c r="Q2666">
        <f t="shared" si="127"/>
        <v>19304</v>
      </c>
      <c r="R2666">
        <f t="shared" si="128"/>
        <v>21620.480000000003</v>
      </c>
      <c r="S2666"/>
      <c r="T2666" s="5"/>
      <c r="U2666" s="5"/>
      <c r="V2666" s="5"/>
      <c r="W2666" s="5"/>
      <c r="X2666" s="5"/>
      <c r="Y2666" s="5"/>
      <c r="Z2666" s="5"/>
      <c r="AA2666" s="5"/>
      <c r="AB2666" s="5"/>
      <c r="AC2666" s="5"/>
      <c r="AD2666" s="5"/>
      <c r="AE2666" s="5"/>
      <c r="AF2666" s="5"/>
      <c r="AG2666" s="5"/>
      <c r="AH2666" s="5"/>
      <c r="AI2666" s="5"/>
      <c r="AJ2666" s="5"/>
      <c r="AK2666" s="5"/>
      <c r="AL2666" s="5"/>
      <c r="AM2666" s="5"/>
      <c r="AN2666" s="5"/>
      <c r="AO2666" s="5"/>
      <c r="AP2666" s="5"/>
      <c r="AQ2666" s="5"/>
      <c r="AR2666" s="5"/>
      <c r="AS2666" s="5"/>
      <c r="AT2666" s="5"/>
      <c r="AU2666" s="5"/>
      <c r="AV2666" s="5"/>
      <c r="AW2666" s="5"/>
      <c r="AX2666" s="5"/>
      <c r="AY2666" s="5"/>
      <c r="AZ2666" s="5"/>
      <c r="BA2666" s="5"/>
      <c r="BB2666" s="5"/>
      <c r="BC2666" s="5"/>
      <c r="BD2666" s="5"/>
      <c r="BE2666" s="5"/>
      <c r="BF2666" s="5"/>
      <c r="BG2666" s="5"/>
      <c r="BH2666" s="5"/>
    </row>
    <row r="2667" spans="1:60" s="2" customFormat="1" ht="15" x14ac:dyDescent="0.25">
      <c r="A2667" t="s">
        <v>641</v>
      </c>
      <c r="B2667" t="s">
        <v>25</v>
      </c>
      <c r="C2667" t="s">
        <v>616</v>
      </c>
      <c r="D2667" t="s">
        <v>2031</v>
      </c>
      <c r="E2667" t="s">
        <v>116</v>
      </c>
      <c r="F2667" t="s">
        <v>1605</v>
      </c>
      <c r="G2667" t="s">
        <v>135</v>
      </c>
      <c r="H2667" t="s">
        <v>145</v>
      </c>
      <c r="I2667" t="s">
        <v>882</v>
      </c>
      <c r="J2667" t="s">
        <v>124</v>
      </c>
      <c r="K2667" t="s">
        <v>754</v>
      </c>
      <c r="L2667">
        <v>0</v>
      </c>
      <c r="M2667">
        <v>5114</v>
      </c>
      <c r="N2667" t="s">
        <v>11</v>
      </c>
      <c r="O2667">
        <v>1</v>
      </c>
      <c r="P2667">
        <v>33250</v>
      </c>
      <c r="Q2667">
        <f t="shared" si="127"/>
        <v>33250</v>
      </c>
      <c r="R2667">
        <f t="shared" si="128"/>
        <v>37240</v>
      </c>
      <c r="S2667"/>
      <c r="T2667" s="5"/>
      <c r="U2667" s="5"/>
      <c r="V2667" s="5"/>
      <c r="W2667" s="5"/>
      <c r="X2667" s="5"/>
      <c r="Y2667" s="5"/>
      <c r="Z2667" s="5"/>
      <c r="AA2667" s="5"/>
      <c r="AB2667" s="5"/>
      <c r="AC2667" s="5"/>
      <c r="AD2667" s="5"/>
      <c r="AE2667" s="5"/>
      <c r="AF2667" s="5"/>
      <c r="AG2667" s="5"/>
      <c r="AH2667" s="5"/>
      <c r="AI2667" s="5"/>
      <c r="AJ2667" s="5"/>
      <c r="AK2667" s="5"/>
      <c r="AL2667" s="5"/>
      <c r="AM2667" s="5"/>
      <c r="AN2667" s="5"/>
      <c r="AO2667" s="5"/>
      <c r="AP2667" s="5"/>
      <c r="AQ2667" s="5"/>
      <c r="AR2667" s="5"/>
      <c r="AS2667" s="5"/>
      <c r="AT2667" s="5"/>
      <c r="AU2667" s="5"/>
      <c r="AV2667" s="5"/>
      <c r="AW2667" s="5"/>
      <c r="AX2667" s="5"/>
      <c r="AY2667" s="5"/>
      <c r="AZ2667" s="5"/>
      <c r="BA2667" s="5"/>
      <c r="BB2667" s="5"/>
      <c r="BC2667" s="5"/>
      <c r="BD2667" s="5"/>
      <c r="BE2667" s="5"/>
      <c r="BF2667" s="5"/>
      <c r="BG2667" s="5"/>
      <c r="BH2667" s="5"/>
    </row>
    <row r="2668" spans="1:60" s="2" customFormat="1" ht="15" x14ac:dyDescent="0.25">
      <c r="A2668" t="s">
        <v>642</v>
      </c>
      <c r="B2668" t="s">
        <v>25</v>
      </c>
      <c r="C2668" t="s">
        <v>616</v>
      </c>
      <c r="D2668" t="s">
        <v>2032</v>
      </c>
      <c r="E2668" t="s">
        <v>116</v>
      </c>
      <c r="F2668" t="s">
        <v>1605</v>
      </c>
      <c r="G2668" t="s">
        <v>135</v>
      </c>
      <c r="H2668" t="s">
        <v>145</v>
      </c>
      <c r="I2668" t="s">
        <v>882</v>
      </c>
      <c r="J2668" t="s">
        <v>124</v>
      </c>
      <c r="K2668" t="s">
        <v>754</v>
      </c>
      <c r="L2668">
        <v>0</v>
      </c>
      <c r="M2668">
        <v>5114</v>
      </c>
      <c r="N2668" t="s">
        <v>11</v>
      </c>
      <c r="O2668">
        <v>1</v>
      </c>
      <c r="P2668">
        <v>51800</v>
      </c>
      <c r="Q2668">
        <f t="shared" si="127"/>
        <v>51800</v>
      </c>
      <c r="R2668">
        <f t="shared" si="128"/>
        <v>58016.000000000007</v>
      </c>
      <c r="S2668"/>
      <c r="T2668" s="5"/>
      <c r="U2668" s="5"/>
      <c r="V2668" s="5"/>
      <c r="W2668" s="5"/>
      <c r="X2668" s="5"/>
      <c r="Y2668" s="5"/>
      <c r="Z2668" s="5"/>
      <c r="AA2668" s="5"/>
      <c r="AB2668" s="5"/>
      <c r="AC2668" s="5"/>
      <c r="AD2668" s="5"/>
      <c r="AE2668" s="5"/>
      <c r="AF2668" s="5"/>
      <c r="AG2668" s="5"/>
      <c r="AH2668" s="5"/>
      <c r="AI2668" s="5"/>
      <c r="AJ2668" s="5"/>
      <c r="AK2668" s="5"/>
      <c r="AL2668" s="5"/>
      <c r="AM2668" s="5"/>
      <c r="AN2668" s="5"/>
      <c r="AO2668" s="5"/>
      <c r="AP2668" s="5"/>
      <c r="AQ2668" s="5"/>
      <c r="AR2668" s="5"/>
      <c r="AS2668" s="5"/>
      <c r="AT2668" s="5"/>
      <c r="AU2668" s="5"/>
      <c r="AV2668" s="5"/>
      <c r="AW2668" s="5"/>
      <c r="AX2668" s="5"/>
      <c r="AY2668" s="5"/>
      <c r="AZ2668" s="5"/>
      <c r="BA2668" s="5"/>
      <c r="BB2668" s="5"/>
      <c r="BC2668" s="5"/>
      <c r="BD2668" s="5"/>
      <c r="BE2668" s="5"/>
      <c r="BF2668" s="5"/>
      <c r="BG2668" s="5"/>
      <c r="BH2668" s="5"/>
    </row>
    <row r="2669" spans="1:60" s="2" customFormat="1" ht="15" x14ac:dyDescent="0.25">
      <c r="A2669" t="s">
        <v>643</v>
      </c>
      <c r="B2669" t="s">
        <v>25</v>
      </c>
      <c r="C2669" t="s">
        <v>616</v>
      </c>
      <c r="D2669" t="s">
        <v>2033</v>
      </c>
      <c r="E2669" t="s">
        <v>116</v>
      </c>
      <c r="F2669" t="s">
        <v>1605</v>
      </c>
      <c r="G2669" t="s">
        <v>135</v>
      </c>
      <c r="H2669" t="s">
        <v>128</v>
      </c>
      <c r="I2669" t="s">
        <v>614</v>
      </c>
      <c r="J2669" t="s">
        <v>124</v>
      </c>
      <c r="K2669" t="s">
        <v>754</v>
      </c>
      <c r="L2669">
        <v>0</v>
      </c>
      <c r="M2669">
        <v>5114</v>
      </c>
      <c r="N2669" t="s">
        <v>11</v>
      </c>
      <c r="O2669">
        <v>1</v>
      </c>
      <c r="P2669">
        <v>86940</v>
      </c>
      <c r="Q2669">
        <f t="shared" si="127"/>
        <v>86940</v>
      </c>
      <c r="R2669">
        <f t="shared" si="128"/>
        <v>97372.800000000003</v>
      </c>
      <c r="S2669"/>
      <c r="T2669" s="5"/>
      <c r="U2669" s="5"/>
      <c r="V2669" s="5"/>
      <c r="W2669" s="5"/>
      <c r="X2669" s="5"/>
      <c r="Y2669" s="5"/>
      <c r="Z2669" s="5"/>
      <c r="AA2669" s="5"/>
      <c r="AB2669" s="5"/>
      <c r="AC2669" s="5"/>
      <c r="AD2669" s="5"/>
      <c r="AE2669" s="5"/>
      <c r="AF2669" s="5"/>
      <c r="AG2669" s="5"/>
      <c r="AH2669" s="5"/>
      <c r="AI2669" s="5"/>
      <c r="AJ2669" s="5"/>
      <c r="AK2669" s="5"/>
      <c r="AL2669" s="5"/>
      <c r="AM2669" s="5"/>
      <c r="AN2669" s="5"/>
      <c r="AO2669" s="5"/>
      <c r="AP2669" s="5"/>
      <c r="AQ2669" s="5"/>
      <c r="AR2669" s="5"/>
      <c r="AS2669" s="5"/>
      <c r="AT2669" s="5"/>
      <c r="AU2669" s="5"/>
      <c r="AV2669" s="5"/>
      <c r="AW2669" s="5"/>
      <c r="AX2669" s="5"/>
      <c r="AY2669" s="5"/>
      <c r="AZ2669" s="5"/>
      <c r="BA2669" s="5"/>
      <c r="BB2669" s="5"/>
      <c r="BC2669" s="5"/>
      <c r="BD2669" s="5"/>
      <c r="BE2669" s="5"/>
      <c r="BF2669" s="5"/>
      <c r="BG2669" s="5"/>
      <c r="BH2669" s="5"/>
    </row>
    <row r="2670" spans="1:60" s="2" customFormat="1" ht="15" x14ac:dyDescent="0.25">
      <c r="A2670" t="s">
        <v>644</v>
      </c>
      <c r="B2670" t="s">
        <v>25</v>
      </c>
      <c r="C2670" t="s">
        <v>616</v>
      </c>
      <c r="D2670" t="s">
        <v>2034</v>
      </c>
      <c r="E2670" t="s">
        <v>116</v>
      </c>
      <c r="F2670" t="s">
        <v>1605</v>
      </c>
      <c r="G2670" t="s">
        <v>135</v>
      </c>
      <c r="H2670" t="s">
        <v>128</v>
      </c>
      <c r="I2670" t="s">
        <v>614</v>
      </c>
      <c r="J2670" t="s">
        <v>124</v>
      </c>
      <c r="K2670" t="s">
        <v>754</v>
      </c>
      <c r="L2670">
        <v>0</v>
      </c>
      <c r="M2670">
        <v>5114</v>
      </c>
      <c r="N2670" t="s">
        <v>11</v>
      </c>
      <c r="O2670">
        <v>1</v>
      </c>
      <c r="P2670">
        <v>17742</v>
      </c>
      <c r="Q2670">
        <f t="shared" si="127"/>
        <v>17742</v>
      </c>
      <c r="R2670">
        <f t="shared" si="128"/>
        <v>19871.04</v>
      </c>
      <c r="S2670"/>
      <c r="T2670" s="5"/>
      <c r="U2670" s="5"/>
      <c r="V2670" s="5"/>
      <c r="W2670" s="5"/>
      <c r="X2670" s="5"/>
      <c r="Y2670" s="5"/>
      <c r="Z2670" s="5"/>
      <c r="AA2670" s="5"/>
      <c r="AB2670" s="5"/>
      <c r="AC2670" s="5"/>
      <c r="AD2670" s="5"/>
      <c r="AE2670" s="5"/>
      <c r="AF2670" s="5"/>
      <c r="AG2670" s="5"/>
      <c r="AH2670" s="5"/>
      <c r="AI2670" s="5"/>
      <c r="AJ2670" s="5"/>
      <c r="AK2670" s="5"/>
      <c r="AL2670" s="5"/>
      <c r="AM2670" s="5"/>
      <c r="AN2670" s="5"/>
      <c r="AO2670" s="5"/>
      <c r="AP2670" s="5"/>
      <c r="AQ2670" s="5"/>
      <c r="AR2670" s="5"/>
      <c r="AS2670" s="5"/>
      <c r="AT2670" s="5"/>
      <c r="AU2670" s="5"/>
      <c r="AV2670" s="5"/>
      <c r="AW2670" s="5"/>
      <c r="AX2670" s="5"/>
      <c r="AY2670" s="5"/>
      <c r="AZ2670" s="5"/>
      <c r="BA2670" s="5"/>
      <c r="BB2670" s="5"/>
      <c r="BC2670" s="5"/>
      <c r="BD2670" s="5"/>
      <c r="BE2670" s="5"/>
      <c r="BF2670" s="5"/>
      <c r="BG2670" s="5"/>
      <c r="BH2670" s="5"/>
    </row>
    <row r="2671" spans="1:60" s="2" customFormat="1" ht="15" x14ac:dyDescent="0.25">
      <c r="A2671" t="s">
        <v>645</v>
      </c>
      <c r="B2671" t="s">
        <v>25</v>
      </c>
      <c r="C2671" t="s">
        <v>616</v>
      </c>
      <c r="D2671" t="s">
        <v>2035</v>
      </c>
      <c r="E2671" t="s">
        <v>116</v>
      </c>
      <c r="F2671" t="s">
        <v>1605</v>
      </c>
      <c r="G2671" t="s">
        <v>135</v>
      </c>
      <c r="H2671" t="s">
        <v>128</v>
      </c>
      <c r="I2671" t="s">
        <v>614</v>
      </c>
      <c r="J2671" t="s">
        <v>124</v>
      </c>
      <c r="K2671" t="s">
        <v>754</v>
      </c>
      <c r="L2671">
        <v>0</v>
      </c>
      <c r="M2671">
        <v>5114</v>
      </c>
      <c r="N2671" t="s">
        <v>11</v>
      </c>
      <c r="O2671">
        <v>1</v>
      </c>
      <c r="P2671">
        <v>67426</v>
      </c>
      <c r="Q2671">
        <f t="shared" si="127"/>
        <v>67426</v>
      </c>
      <c r="R2671">
        <f t="shared" si="128"/>
        <v>75517.12000000001</v>
      </c>
      <c r="S2671"/>
      <c r="T2671" s="5"/>
      <c r="U2671" s="5"/>
      <c r="V2671" s="5"/>
      <c r="W2671" s="5"/>
      <c r="X2671" s="5"/>
      <c r="Y2671" s="5"/>
      <c r="Z2671" s="5"/>
      <c r="AA2671" s="5"/>
      <c r="AB2671" s="5"/>
      <c r="AC2671" s="5"/>
      <c r="AD2671" s="5"/>
      <c r="AE2671" s="5"/>
      <c r="AF2671" s="5"/>
      <c r="AG2671" s="5"/>
      <c r="AH2671" s="5"/>
      <c r="AI2671" s="5"/>
      <c r="AJ2671" s="5"/>
      <c r="AK2671" s="5"/>
      <c r="AL2671" s="5"/>
      <c r="AM2671" s="5"/>
      <c r="AN2671" s="5"/>
      <c r="AO2671" s="5"/>
      <c r="AP2671" s="5"/>
      <c r="AQ2671" s="5"/>
      <c r="AR2671" s="5"/>
      <c r="AS2671" s="5"/>
      <c r="AT2671" s="5"/>
      <c r="AU2671" s="5"/>
      <c r="AV2671" s="5"/>
      <c r="AW2671" s="5"/>
      <c r="AX2671" s="5"/>
      <c r="AY2671" s="5"/>
      <c r="AZ2671" s="5"/>
      <c r="BA2671" s="5"/>
      <c r="BB2671" s="5"/>
      <c r="BC2671" s="5"/>
      <c r="BD2671" s="5"/>
      <c r="BE2671" s="5"/>
      <c r="BF2671" s="5"/>
      <c r="BG2671" s="5"/>
      <c r="BH2671" s="5"/>
    </row>
    <row r="2672" spans="1:60" s="2" customFormat="1" ht="15" x14ac:dyDescent="0.25">
      <c r="A2672" t="s">
        <v>646</v>
      </c>
      <c r="B2672" t="s">
        <v>25</v>
      </c>
      <c r="C2672" t="s">
        <v>616</v>
      </c>
      <c r="D2672" t="s">
        <v>2036</v>
      </c>
      <c r="E2672" t="s">
        <v>116</v>
      </c>
      <c r="F2672" t="s">
        <v>1605</v>
      </c>
      <c r="G2672" t="s">
        <v>135</v>
      </c>
      <c r="H2672" t="s">
        <v>128</v>
      </c>
      <c r="I2672" t="s">
        <v>614</v>
      </c>
      <c r="J2672" t="s">
        <v>124</v>
      </c>
      <c r="K2672" t="s">
        <v>754</v>
      </c>
      <c r="L2672">
        <v>0</v>
      </c>
      <c r="M2672">
        <v>5114</v>
      </c>
      <c r="N2672" t="s">
        <v>11</v>
      </c>
      <c r="O2672">
        <v>1</v>
      </c>
      <c r="P2672">
        <v>11378</v>
      </c>
      <c r="Q2672">
        <f t="shared" si="127"/>
        <v>11378</v>
      </c>
      <c r="R2672">
        <f t="shared" si="128"/>
        <v>12743.36</v>
      </c>
      <c r="S2672"/>
      <c r="T2672" s="5"/>
      <c r="U2672" s="5"/>
      <c r="V2672" s="5"/>
      <c r="W2672" s="5"/>
      <c r="X2672" s="5"/>
      <c r="Y2672" s="5"/>
      <c r="Z2672" s="5"/>
      <c r="AA2672" s="5"/>
      <c r="AB2672" s="5"/>
      <c r="AC2672" s="5"/>
      <c r="AD2672" s="5"/>
      <c r="AE2672" s="5"/>
      <c r="AF2672" s="5"/>
      <c r="AG2672" s="5"/>
      <c r="AH2672" s="5"/>
      <c r="AI2672" s="5"/>
      <c r="AJ2672" s="5"/>
      <c r="AK2672" s="5"/>
      <c r="AL2672" s="5"/>
      <c r="AM2672" s="5"/>
      <c r="AN2672" s="5"/>
      <c r="AO2672" s="5"/>
      <c r="AP2672" s="5"/>
      <c r="AQ2672" s="5"/>
      <c r="AR2672" s="5"/>
      <c r="AS2672" s="5"/>
      <c r="AT2672" s="5"/>
      <c r="AU2672" s="5"/>
      <c r="AV2672" s="5"/>
      <c r="AW2672" s="5"/>
      <c r="AX2672" s="5"/>
      <c r="AY2672" s="5"/>
      <c r="AZ2672" s="5"/>
      <c r="BA2672" s="5"/>
      <c r="BB2672" s="5"/>
      <c r="BC2672" s="5"/>
      <c r="BD2672" s="5"/>
      <c r="BE2672" s="5"/>
      <c r="BF2672" s="5"/>
      <c r="BG2672" s="5"/>
      <c r="BH2672" s="5"/>
    </row>
    <row r="2673" spans="1:60" s="2" customFormat="1" ht="15" x14ac:dyDescent="0.25">
      <c r="A2673" t="s">
        <v>647</v>
      </c>
      <c r="B2673" t="s">
        <v>25</v>
      </c>
      <c r="C2673" t="s">
        <v>616</v>
      </c>
      <c r="D2673" t="s">
        <v>2037</v>
      </c>
      <c r="E2673" t="s">
        <v>116</v>
      </c>
      <c r="F2673" t="s">
        <v>1605</v>
      </c>
      <c r="G2673" t="s">
        <v>135</v>
      </c>
      <c r="H2673" t="s">
        <v>128</v>
      </c>
      <c r="I2673" t="s">
        <v>614</v>
      </c>
      <c r="J2673" t="s">
        <v>124</v>
      </c>
      <c r="K2673" t="s">
        <v>754</v>
      </c>
      <c r="L2673">
        <v>0</v>
      </c>
      <c r="M2673">
        <v>5114</v>
      </c>
      <c r="N2673" t="s">
        <v>11</v>
      </c>
      <c r="O2673">
        <v>1</v>
      </c>
      <c r="P2673">
        <v>155687</v>
      </c>
      <c r="Q2673">
        <f t="shared" si="127"/>
        <v>155687</v>
      </c>
      <c r="R2673">
        <f t="shared" si="128"/>
        <v>174369.44</v>
      </c>
      <c r="S2673"/>
      <c r="T2673" s="5"/>
      <c r="U2673" s="5"/>
      <c r="V2673" s="5"/>
      <c r="W2673" s="5"/>
      <c r="X2673" s="5"/>
      <c r="Y2673" s="5"/>
      <c r="Z2673" s="5"/>
      <c r="AA2673" s="5"/>
      <c r="AB2673" s="5"/>
      <c r="AC2673" s="5"/>
      <c r="AD2673" s="5"/>
      <c r="AE2673" s="5"/>
      <c r="AF2673" s="5"/>
      <c r="AG2673" s="5"/>
      <c r="AH2673" s="5"/>
      <c r="AI2673" s="5"/>
      <c r="AJ2673" s="5"/>
      <c r="AK2673" s="5"/>
      <c r="AL2673" s="5"/>
      <c r="AM2673" s="5"/>
      <c r="AN2673" s="5"/>
      <c r="AO2673" s="5"/>
      <c r="AP2673" s="5"/>
      <c r="AQ2673" s="5"/>
      <c r="AR2673" s="5"/>
      <c r="AS2673" s="5"/>
      <c r="AT2673" s="5"/>
      <c r="AU2673" s="5"/>
      <c r="AV2673" s="5"/>
      <c r="AW2673" s="5"/>
      <c r="AX2673" s="5"/>
      <c r="AY2673" s="5"/>
      <c r="AZ2673" s="5"/>
      <c r="BA2673" s="5"/>
      <c r="BB2673" s="5"/>
      <c r="BC2673" s="5"/>
      <c r="BD2673" s="5"/>
      <c r="BE2673" s="5"/>
      <c r="BF2673" s="5"/>
      <c r="BG2673" s="5"/>
      <c r="BH2673" s="5"/>
    </row>
    <row r="2674" spans="1:60" s="2" customFormat="1" ht="15" x14ac:dyDescent="0.25">
      <c r="A2674" t="s">
        <v>648</v>
      </c>
      <c r="B2674" t="s">
        <v>25</v>
      </c>
      <c r="C2674" t="s">
        <v>616</v>
      </c>
      <c r="D2674" t="s">
        <v>2038</v>
      </c>
      <c r="E2674" t="s">
        <v>116</v>
      </c>
      <c r="F2674" t="s">
        <v>1605</v>
      </c>
      <c r="G2674" t="s">
        <v>135</v>
      </c>
      <c r="H2674" t="s">
        <v>128</v>
      </c>
      <c r="I2674" t="s">
        <v>614</v>
      </c>
      <c r="J2674" t="s">
        <v>124</v>
      </c>
      <c r="K2674" t="s">
        <v>754</v>
      </c>
      <c r="L2674">
        <v>0</v>
      </c>
      <c r="M2674">
        <v>5114</v>
      </c>
      <c r="N2674" t="s">
        <v>11</v>
      </c>
      <c r="O2674">
        <v>1</v>
      </c>
      <c r="P2674">
        <v>47500</v>
      </c>
      <c r="Q2674">
        <f t="shared" si="127"/>
        <v>47500</v>
      </c>
      <c r="R2674">
        <f t="shared" si="128"/>
        <v>53200.000000000007</v>
      </c>
      <c r="S2674"/>
      <c r="T2674" s="5"/>
      <c r="U2674" s="5"/>
      <c r="V2674" s="5"/>
      <c r="W2674" s="5"/>
      <c r="X2674" s="5"/>
      <c r="Y2674" s="5"/>
      <c r="Z2674" s="5"/>
      <c r="AA2674" s="5"/>
      <c r="AB2674" s="5"/>
      <c r="AC2674" s="5"/>
      <c r="AD2674" s="5"/>
      <c r="AE2674" s="5"/>
      <c r="AF2674" s="5"/>
      <c r="AG2674" s="5"/>
      <c r="AH2674" s="5"/>
      <c r="AI2674" s="5"/>
      <c r="AJ2674" s="5"/>
      <c r="AK2674" s="5"/>
      <c r="AL2674" s="5"/>
      <c r="AM2674" s="5"/>
      <c r="AN2674" s="5"/>
      <c r="AO2674" s="5"/>
      <c r="AP2674" s="5"/>
      <c r="AQ2674" s="5"/>
      <c r="AR2674" s="5"/>
      <c r="AS2674" s="5"/>
      <c r="AT2674" s="5"/>
      <c r="AU2674" s="5"/>
      <c r="AV2674" s="5"/>
      <c r="AW2674" s="5"/>
      <c r="AX2674" s="5"/>
      <c r="AY2674" s="5"/>
      <c r="AZ2674" s="5"/>
      <c r="BA2674" s="5"/>
      <c r="BB2674" s="5"/>
      <c r="BC2674" s="5"/>
      <c r="BD2674" s="5"/>
      <c r="BE2674" s="5"/>
      <c r="BF2674" s="5"/>
      <c r="BG2674" s="5"/>
      <c r="BH2674" s="5"/>
    </row>
    <row r="2675" spans="1:60" s="2" customFormat="1" ht="15" x14ac:dyDescent="0.25">
      <c r="A2675" t="s">
        <v>649</v>
      </c>
      <c r="B2675" t="s">
        <v>25</v>
      </c>
      <c r="C2675" t="s">
        <v>616</v>
      </c>
      <c r="D2675" t="s">
        <v>2039</v>
      </c>
      <c r="E2675" t="s">
        <v>116</v>
      </c>
      <c r="F2675" t="s">
        <v>1605</v>
      </c>
      <c r="G2675" t="s">
        <v>135</v>
      </c>
      <c r="H2675" t="s">
        <v>128</v>
      </c>
      <c r="I2675" t="s">
        <v>614</v>
      </c>
      <c r="J2675" t="s">
        <v>124</v>
      </c>
      <c r="K2675" t="s">
        <v>754</v>
      </c>
      <c r="L2675">
        <v>0</v>
      </c>
      <c r="M2675">
        <v>5114</v>
      </c>
      <c r="N2675" t="s">
        <v>11</v>
      </c>
      <c r="O2675">
        <v>1</v>
      </c>
      <c r="P2675">
        <v>170846</v>
      </c>
      <c r="Q2675">
        <f t="shared" si="127"/>
        <v>170846</v>
      </c>
      <c r="R2675">
        <f t="shared" si="128"/>
        <v>191347.52000000002</v>
      </c>
      <c r="S2675"/>
      <c r="T2675" s="5"/>
      <c r="U2675" s="5"/>
      <c r="V2675" s="5"/>
      <c r="W2675" s="5"/>
      <c r="X2675" s="5"/>
      <c r="Y2675" s="5"/>
      <c r="Z2675" s="5"/>
      <c r="AA2675" s="5"/>
      <c r="AB2675" s="5"/>
      <c r="AC2675" s="5"/>
      <c r="AD2675" s="5"/>
      <c r="AE2675" s="5"/>
      <c r="AF2675" s="5"/>
      <c r="AG2675" s="5"/>
      <c r="AH2675" s="5"/>
      <c r="AI2675" s="5"/>
      <c r="AJ2675" s="5"/>
      <c r="AK2675" s="5"/>
      <c r="AL2675" s="5"/>
      <c r="AM2675" s="5"/>
      <c r="AN2675" s="5"/>
      <c r="AO2675" s="5"/>
      <c r="AP2675" s="5"/>
      <c r="AQ2675" s="5"/>
      <c r="AR2675" s="5"/>
      <c r="AS2675" s="5"/>
      <c r="AT2675" s="5"/>
      <c r="AU2675" s="5"/>
      <c r="AV2675" s="5"/>
      <c r="AW2675" s="5"/>
      <c r="AX2675" s="5"/>
      <c r="AY2675" s="5"/>
      <c r="AZ2675" s="5"/>
      <c r="BA2675" s="5"/>
      <c r="BB2675" s="5"/>
      <c r="BC2675" s="5"/>
      <c r="BD2675" s="5"/>
      <c r="BE2675" s="5"/>
      <c r="BF2675" s="5"/>
      <c r="BG2675" s="5"/>
      <c r="BH2675" s="5"/>
    </row>
    <row r="2676" spans="1:60" s="2" customFormat="1" ht="15" x14ac:dyDescent="0.25">
      <c r="A2676" t="s">
        <v>650</v>
      </c>
      <c r="B2676" t="s">
        <v>25</v>
      </c>
      <c r="C2676" t="s">
        <v>616</v>
      </c>
      <c r="D2676" t="s">
        <v>2040</v>
      </c>
      <c r="E2676" t="s">
        <v>116</v>
      </c>
      <c r="F2676" t="s">
        <v>1605</v>
      </c>
      <c r="G2676" t="s">
        <v>135</v>
      </c>
      <c r="H2676" t="s">
        <v>128</v>
      </c>
      <c r="I2676" t="s">
        <v>2210</v>
      </c>
      <c r="J2676" t="s">
        <v>124</v>
      </c>
      <c r="K2676" t="s">
        <v>754</v>
      </c>
      <c r="L2676">
        <v>0</v>
      </c>
      <c r="M2676">
        <v>5114</v>
      </c>
      <c r="N2676" t="s">
        <v>11</v>
      </c>
      <c r="O2676">
        <v>1</v>
      </c>
      <c r="P2676">
        <v>17742</v>
      </c>
      <c r="Q2676">
        <f t="shared" si="127"/>
        <v>17742</v>
      </c>
      <c r="R2676">
        <f t="shared" si="128"/>
        <v>19871.04</v>
      </c>
      <c r="S2676"/>
      <c r="T2676" s="5"/>
      <c r="U2676" s="5"/>
      <c r="V2676" s="5"/>
      <c r="W2676" s="5"/>
      <c r="X2676" s="5"/>
      <c r="Y2676" s="5"/>
      <c r="Z2676" s="5"/>
      <c r="AA2676" s="5"/>
      <c r="AB2676" s="5"/>
      <c r="AC2676" s="5"/>
      <c r="AD2676" s="5"/>
      <c r="AE2676" s="5"/>
      <c r="AF2676" s="5"/>
      <c r="AG2676" s="5"/>
      <c r="AH2676" s="5"/>
      <c r="AI2676" s="5"/>
      <c r="AJ2676" s="5"/>
      <c r="AK2676" s="5"/>
      <c r="AL2676" s="5"/>
      <c r="AM2676" s="5"/>
      <c r="AN2676" s="5"/>
      <c r="AO2676" s="5"/>
      <c r="AP2676" s="5"/>
      <c r="AQ2676" s="5"/>
      <c r="AR2676" s="5"/>
      <c r="AS2676" s="5"/>
      <c r="AT2676" s="5"/>
      <c r="AU2676" s="5"/>
      <c r="AV2676" s="5"/>
      <c r="AW2676" s="5"/>
      <c r="AX2676" s="5"/>
      <c r="AY2676" s="5"/>
      <c r="AZ2676" s="5"/>
      <c r="BA2676" s="5"/>
      <c r="BB2676" s="5"/>
      <c r="BC2676" s="5"/>
      <c r="BD2676" s="5"/>
      <c r="BE2676" s="5"/>
      <c r="BF2676" s="5"/>
      <c r="BG2676" s="5"/>
      <c r="BH2676" s="5"/>
    </row>
    <row r="2677" spans="1:60" s="2" customFormat="1" ht="15" x14ac:dyDescent="0.25">
      <c r="A2677" t="s">
        <v>651</v>
      </c>
      <c r="B2677" t="s">
        <v>25</v>
      </c>
      <c r="C2677" t="s">
        <v>616</v>
      </c>
      <c r="D2677" t="s">
        <v>2041</v>
      </c>
      <c r="E2677" t="s">
        <v>116</v>
      </c>
      <c r="F2677" t="s">
        <v>1605</v>
      </c>
      <c r="G2677" t="s">
        <v>135</v>
      </c>
      <c r="H2677" t="s">
        <v>128</v>
      </c>
      <c r="I2677" t="s">
        <v>2210</v>
      </c>
      <c r="J2677" t="s">
        <v>124</v>
      </c>
      <c r="K2677" t="s">
        <v>754</v>
      </c>
      <c r="L2677">
        <v>0</v>
      </c>
      <c r="M2677">
        <v>5114</v>
      </c>
      <c r="N2677" t="s">
        <v>11</v>
      </c>
      <c r="O2677">
        <v>1</v>
      </c>
      <c r="P2677">
        <v>11378</v>
      </c>
      <c r="Q2677">
        <f t="shared" si="127"/>
        <v>11378</v>
      </c>
      <c r="R2677">
        <f t="shared" si="128"/>
        <v>12743.36</v>
      </c>
      <c r="S2677"/>
      <c r="T2677" s="5"/>
      <c r="U2677" s="5"/>
      <c r="V2677" s="5"/>
      <c r="W2677" s="5"/>
      <c r="X2677" s="5"/>
      <c r="Y2677" s="5"/>
      <c r="Z2677" s="5"/>
      <c r="AA2677" s="5"/>
      <c r="AB2677" s="5"/>
      <c r="AC2677" s="5"/>
      <c r="AD2677" s="5"/>
      <c r="AE2677" s="5"/>
      <c r="AF2677" s="5"/>
      <c r="AG2677" s="5"/>
      <c r="AH2677" s="5"/>
      <c r="AI2677" s="5"/>
      <c r="AJ2677" s="5"/>
      <c r="AK2677" s="5"/>
      <c r="AL2677" s="5"/>
      <c r="AM2677" s="5"/>
      <c r="AN2677" s="5"/>
      <c r="AO2677" s="5"/>
      <c r="AP2677" s="5"/>
      <c r="AQ2677" s="5"/>
      <c r="AR2677" s="5"/>
      <c r="AS2677" s="5"/>
      <c r="AT2677" s="5"/>
      <c r="AU2677" s="5"/>
      <c r="AV2677" s="5"/>
      <c r="AW2677" s="5"/>
      <c r="AX2677" s="5"/>
      <c r="AY2677" s="5"/>
      <c r="AZ2677" s="5"/>
      <c r="BA2677" s="5"/>
      <c r="BB2677" s="5"/>
      <c r="BC2677" s="5"/>
      <c r="BD2677" s="5"/>
      <c r="BE2677" s="5"/>
      <c r="BF2677" s="5"/>
      <c r="BG2677" s="5"/>
      <c r="BH2677" s="5"/>
    </row>
    <row r="2678" spans="1:60" s="2" customFormat="1" ht="15" x14ac:dyDescent="0.25">
      <c r="A2678" t="s">
        <v>652</v>
      </c>
      <c r="B2678" t="s">
        <v>25</v>
      </c>
      <c r="C2678" t="s">
        <v>616</v>
      </c>
      <c r="D2678" t="s">
        <v>2042</v>
      </c>
      <c r="E2678" t="s">
        <v>116</v>
      </c>
      <c r="F2678" t="s">
        <v>1605</v>
      </c>
      <c r="G2678" t="s">
        <v>135</v>
      </c>
      <c r="H2678" t="s">
        <v>128</v>
      </c>
      <c r="I2678" t="s">
        <v>2210</v>
      </c>
      <c r="J2678" t="s">
        <v>124</v>
      </c>
      <c r="K2678" t="s">
        <v>754</v>
      </c>
      <c r="L2678">
        <v>0</v>
      </c>
      <c r="M2678">
        <v>5114</v>
      </c>
      <c r="N2678" t="s">
        <v>11</v>
      </c>
      <c r="O2678">
        <v>1</v>
      </c>
      <c r="P2678">
        <v>22756</v>
      </c>
      <c r="Q2678">
        <f t="shared" si="127"/>
        <v>22756</v>
      </c>
      <c r="R2678">
        <f t="shared" si="128"/>
        <v>25486.720000000001</v>
      </c>
      <c r="S2678"/>
      <c r="T2678" s="5"/>
      <c r="U2678" s="5"/>
      <c r="V2678" s="5"/>
      <c r="W2678" s="5"/>
      <c r="X2678" s="5"/>
      <c r="Y2678" s="5"/>
      <c r="Z2678" s="5"/>
      <c r="AA2678" s="5"/>
      <c r="AB2678" s="5"/>
      <c r="AC2678" s="5"/>
      <c r="AD2678" s="5"/>
      <c r="AE2678" s="5"/>
      <c r="AF2678" s="5"/>
      <c r="AG2678" s="5"/>
      <c r="AH2678" s="5"/>
      <c r="AI2678" s="5"/>
      <c r="AJ2678" s="5"/>
      <c r="AK2678" s="5"/>
      <c r="AL2678" s="5"/>
      <c r="AM2678" s="5"/>
      <c r="AN2678" s="5"/>
      <c r="AO2678" s="5"/>
      <c r="AP2678" s="5"/>
      <c r="AQ2678" s="5"/>
      <c r="AR2678" s="5"/>
      <c r="AS2678" s="5"/>
      <c r="AT2678" s="5"/>
      <c r="AU2678" s="5"/>
      <c r="AV2678" s="5"/>
      <c r="AW2678" s="5"/>
      <c r="AX2678" s="5"/>
      <c r="AY2678" s="5"/>
      <c r="AZ2678" s="5"/>
      <c r="BA2678" s="5"/>
      <c r="BB2678" s="5"/>
      <c r="BC2678" s="5"/>
      <c r="BD2678" s="5"/>
      <c r="BE2678" s="5"/>
      <c r="BF2678" s="5"/>
      <c r="BG2678" s="5"/>
      <c r="BH2678" s="5"/>
    </row>
    <row r="2679" spans="1:60" s="2" customFormat="1" ht="15" x14ac:dyDescent="0.25">
      <c r="A2679" t="s">
        <v>653</v>
      </c>
      <c r="B2679" t="s">
        <v>25</v>
      </c>
      <c r="C2679" t="s">
        <v>616</v>
      </c>
      <c r="D2679" t="s">
        <v>2043</v>
      </c>
      <c r="E2679" t="s">
        <v>116</v>
      </c>
      <c r="F2679" t="s">
        <v>1605</v>
      </c>
      <c r="G2679" t="s">
        <v>135</v>
      </c>
      <c r="H2679" t="s">
        <v>128</v>
      </c>
      <c r="I2679" t="s">
        <v>2210</v>
      </c>
      <c r="J2679" t="s">
        <v>124</v>
      </c>
      <c r="K2679" t="s">
        <v>754</v>
      </c>
      <c r="L2679">
        <v>0</v>
      </c>
      <c r="M2679">
        <v>5114</v>
      </c>
      <c r="N2679" t="s">
        <v>11</v>
      </c>
      <c r="O2679">
        <v>1</v>
      </c>
      <c r="P2679">
        <v>67426</v>
      </c>
      <c r="Q2679">
        <f t="shared" si="127"/>
        <v>67426</v>
      </c>
      <c r="R2679">
        <f t="shared" si="128"/>
        <v>75517.12000000001</v>
      </c>
      <c r="S2679"/>
      <c r="T2679" s="5"/>
      <c r="U2679" s="5"/>
      <c r="V2679" s="5"/>
      <c r="W2679" s="5"/>
      <c r="X2679" s="5"/>
      <c r="Y2679" s="5"/>
      <c r="Z2679" s="5"/>
      <c r="AA2679" s="5"/>
      <c r="AB2679" s="5"/>
      <c r="AC2679" s="5"/>
      <c r="AD2679" s="5"/>
      <c r="AE2679" s="5"/>
      <c r="AF2679" s="5"/>
      <c r="AG2679" s="5"/>
      <c r="AH2679" s="5"/>
      <c r="AI2679" s="5"/>
      <c r="AJ2679" s="5"/>
      <c r="AK2679" s="5"/>
      <c r="AL2679" s="5"/>
      <c r="AM2679" s="5"/>
      <c r="AN2679" s="5"/>
      <c r="AO2679" s="5"/>
      <c r="AP2679" s="5"/>
      <c r="AQ2679" s="5"/>
      <c r="AR2679" s="5"/>
      <c r="AS2679" s="5"/>
      <c r="AT2679" s="5"/>
      <c r="AU2679" s="5"/>
      <c r="AV2679" s="5"/>
      <c r="AW2679" s="5"/>
      <c r="AX2679" s="5"/>
      <c r="AY2679" s="5"/>
      <c r="AZ2679" s="5"/>
      <c r="BA2679" s="5"/>
      <c r="BB2679" s="5"/>
      <c r="BC2679" s="5"/>
      <c r="BD2679" s="5"/>
      <c r="BE2679" s="5"/>
      <c r="BF2679" s="5"/>
      <c r="BG2679" s="5"/>
      <c r="BH2679" s="5"/>
    </row>
    <row r="2680" spans="1:60" s="2" customFormat="1" ht="15" x14ac:dyDescent="0.25">
      <c r="A2680" t="s">
        <v>654</v>
      </c>
      <c r="B2680" t="s">
        <v>25</v>
      </c>
      <c r="C2680" t="s">
        <v>616</v>
      </c>
      <c r="D2680" t="s">
        <v>2044</v>
      </c>
      <c r="E2680" t="s">
        <v>116</v>
      </c>
      <c r="F2680" t="s">
        <v>1605</v>
      </c>
      <c r="G2680" t="s">
        <v>135</v>
      </c>
      <c r="H2680" t="s">
        <v>128</v>
      </c>
      <c r="I2680" t="s">
        <v>2210</v>
      </c>
      <c r="J2680" t="s">
        <v>124</v>
      </c>
      <c r="K2680" t="s">
        <v>754</v>
      </c>
      <c r="L2680">
        <v>0</v>
      </c>
      <c r="M2680">
        <v>5114</v>
      </c>
      <c r="N2680" t="s">
        <v>11</v>
      </c>
      <c r="O2680">
        <v>1</v>
      </c>
      <c r="P2680">
        <v>370088</v>
      </c>
      <c r="Q2680">
        <f t="shared" si="127"/>
        <v>370088</v>
      </c>
      <c r="R2680">
        <f t="shared" si="128"/>
        <v>414498.56000000006</v>
      </c>
      <c r="S2680"/>
      <c r="T2680" s="5"/>
      <c r="U2680" s="5"/>
      <c r="V2680" s="5"/>
      <c r="W2680" s="5"/>
      <c r="X2680" s="5"/>
      <c r="Y2680" s="5"/>
      <c r="Z2680" s="5"/>
      <c r="AA2680" s="5"/>
      <c r="AB2680" s="5"/>
      <c r="AC2680" s="5"/>
      <c r="AD2680" s="5"/>
      <c r="AE2680" s="5"/>
      <c r="AF2680" s="5"/>
      <c r="AG2680" s="5"/>
      <c r="AH2680" s="5"/>
      <c r="AI2680" s="5"/>
      <c r="AJ2680" s="5"/>
      <c r="AK2680" s="5"/>
      <c r="AL2680" s="5"/>
      <c r="AM2680" s="5"/>
      <c r="AN2680" s="5"/>
      <c r="AO2680" s="5"/>
      <c r="AP2680" s="5"/>
      <c r="AQ2680" s="5"/>
      <c r="AR2680" s="5"/>
      <c r="AS2680" s="5"/>
      <c r="AT2680" s="5"/>
      <c r="AU2680" s="5"/>
      <c r="AV2680" s="5"/>
      <c r="AW2680" s="5"/>
      <c r="AX2680" s="5"/>
      <c r="AY2680" s="5"/>
      <c r="AZ2680" s="5"/>
      <c r="BA2680" s="5"/>
      <c r="BB2680" s="5"/>
      <c r="BC2680" s="5"/>
      <c r="BD2680" s="5"/>
      <c r="BE2680" s="5"/>
      <c r="BF2680" s="5"/>
      <c r="BG2680" s="5"/>
      <c r="BH2680" s="5"/>
    </row>
    <row r="2681" spans="1:60" s="2" customFormat="1" ht="15" x14ac:dyDescent="0.25">
      <c r="A2681" t="s">
        <v>655</v>
      </c>
      <c r="B2681" t="s">
        <v>25</v>
      </c>
      <c r="C2681" t="s">
        <v>616</v>
      </c>
      <c r="D2681" t="s">
        <v>2045</v>
      </c>
      <c r="E2681" t="s">
        <v>116</v>
      </c>
      <c r="F2681" t="s">
        <v>1605</v>
      </c>
      <c r="G2681" t="s">
        <v>135</v>
      </c>
      <c r="H2681" t="s">
        <v>128</v>
      </c>
      <c r="I2681" t="s">
        <v>2210</v>
      </c>
      <c r="J2681" t="s">
        <v>124</v>
      </c>
      <c r="K2681" t="s">
        <v>754</v>
      </c>
      <c r="L2681">
        <v>0</v>
      </c>
      <c r="M2681">
        <v>5114</v>
      </c>
      <c r="N2681" t="s">
        <v>11</v>
      </c>
      <c r="O2681">
        <v>1</v>
      </c>
      <c r="P2681">
        <v>105136</v>
      </c>
      <c r="Q2681">
        <f t="shared" si="127"/>
        <v>105136</v>
      </c>
      <c r="R2681">
        <f t="shared" si="128"/>
        <v>117752.32000000001</v>
      </c>
      <c r="S2681"/>
      <c r="T2681" s="5"/>
      <c r="U2681" s="5"/>
      <c r="V2681" s="5"/>
      <c r="W2681" s="5"/>
      <c r="X2681" s="5"/>
      <c r="Y2681" s="5"/>
      <c r="Z2681" s="5"/>
      <c r="AA2681" s="5"/>
      <c r="AB2681" s="5"/>
      <c r="AC2681" s="5"/>
      <c r="AD2681" s="5"/>
      <c r="AE2681" s="5"/>
      <c r="AF2681" s="5"/>
      <c r="AG2681" s="5"/>
      <c r="AH2681" s="5"/>
      <c r="AI2681" s="5"/>
      <c r="AJ2681" s="5"/>
      <c r="AK2681" s="5"/>
      <c r="AL2681" s="5"/>
      <c r="AM2681" s="5"/>
      <c r="AN2681" s="5"/>
      <c r="AO2681" s="5"/>
      <c r="AP2681" s="5"/>
      <c r="AQ2681" s="5"/>
      <c r="AR2681" s="5"/>
      <c r="AS2681" s="5"/>
      <c r="AT2681" s="5"/>
      <c r="AU2681" s="5"/>
      <c r="AV2681" s="5"/>
      <c r="AW2681" s="5"/>
      <c r="AX2681" s="5"/>
      <c r="AY2681" s="5"/>
      <c r="AZ2681" s="5"/>
      <c r="BA2681" s="5"/>
      <c r="BB2681" s="5"/>
      <c r="BC2681" s="5"/>
      <c r="BD2681" s="5"/>
      <c r="BE2681" s="5"/>
      <c r="BF2681" s="5"/>
      <c r="BG2681" s="5"/>
      <c r="BH2681" s="5"/>
    </row>
    <row r="2682" spans="1:60" s="2" customFormat="1" ht="15" x14ac:dyDescent="0.25">
      <c r="A2682" t="s">
        <v>656</v>
      </c>
      <c r="B2682" t="s">
        <v>25</v>
      </c>
      <c r="C2682" t="s">
        <v>616</v>
      </c>
      <c r="D2682" t="s">
        <v>2046</v>
      </c>
      <c r="E2682" t="s">
        <v>116</v>
      </c>
      <c r="F2682" t="s">
        <v>1605</v>
      </c>
      <c r="G2682" t="s">
        <v>135</v>
      </c>
      <c r="H2682" t="s">
        <v>128</v>
      </c>
      <c r="I2682" t="s">
        <v>2210</v>
      </c>
      <c r="J2682" t="s">
        <v>124</v>
      </c>
      <c r="K2682" t="s">
        <v>754</v>
      </c>
      <c r="L2682">
        <v>0</v>
      </c>
      <c r="M2682">
        <v>5114</v>
      </c>
      <c r="N2682" t="s">
        <v>11</v>
      </c>
      <c r="O2682">
        <v>1</v>
      </c>
      <c r="P2682">
        <v>57000</v>
      </c>
      <c r="Q2682">
        <f t="shared" si="127"/>
        <v>57000</v>
      </c>
      <c r="R2682">
        <f t="shared" si="128"/>
        <v>63840.000000000007</v>
      </c>
      <c r="S2682"/>
      <c r="T2682" s="5"/>
      <c r="U2682" s="5"/>
      <c r="V2682" s="5"/>
      <c r="W2682" s="5"/>
      <c r="X2682" s="5"/>
      <c r="Y2682" s="5"/>
      <c r="Z2682" s="5"/>
      <c r="AA2682" s="5"/>
      <c r="AB2682" s="5"/>
      <c r="AC2682" s="5"/>
      <c r="AD2682" s="5"/>
      <c r="AE2682" s="5"/>
      <c r="AF2682" s="5"/>
      <c r="AG2682" s="5"/>
      <c r="AH2682" s="5"/>
      <c r="AI2682" s="5"/>
      <c r="AJ2682" s="5"/>
      <c r="AK2682" s="5"/>
      <c r="AL2682" s="5"/>
      <c r="AM2682" s="5"/>
      <c r="AN2682" s="5"/>
      <c r="AO2682" s="5"/>
      <c r="AP2682" s="5"/>
      <c r="AQ2682" s="5"/>
      <c r="AR2682" s="5"/>
      <c r="AS2682" s="5"/>
      <c r="AT2682" s="5"/>
      <c r="AU2682" s="5"/>
      <c r="AV2682" s="5"/>
      <c r="AW2682" s="5"/>
      <c r="AX2682" s="5"/>
      <c r="AY2682" s="5"/>
      <c r="AZ2682" s="5"/>
      <c r="BA2682" s="5"/>
      <c r="BB2682" s="5"/>
      <c r="BC2682" s="5"/>
      <c r="BD2682" s="5"/>
      <c r="BE2682" s="5"/>
      <c r="BF2682" s="5"/>
      <c r="BG2682" s="5"/>
      <c r="BH2682" s="5"/>
    </row>
    <row r="2683" spans="1:60" s="2" customFormat="1" ht="15" x14ac:dyDescent="0.25">
      <c r="A2683" t="s">
        <v>657</v>
      </c>
      <c r="B2683" t="s">
        <v>25</v>
      </c>
      <c r="C2683" t="s">
        <v>616</v>
      </c>
      <c r="D2683" t="s">
        <v>2047</v>
      </c>
      <c r="E2683" t="s">
        <v>116</v>
      </c>
      <c r="F2683" t="s">
        <v>1605</v>
      </c>
      <c r="G2683" t="s">
        <v>135</v>
      </c>
      <c r="H2683" t="s">
        <v>128</v>
      </c>
      <c r="I2683" t="s">
        <v>2210</v>
      </c>
      <c r="J2683" t="s">
        <v>124</v>
      </c>
      <c r="K2683" t="s">
        <v>754</v>
      </c>
      <c r="L2683">
        <v>0</v>
      </c>
      <c r="M2683">
        <v>5114</v>
      </c>
      <c r="N2683" t="s">
        <v>11</v>
      </c>
      <c r="O2683">
        <v>1</v>
      </c>
      <c r="P2683">
        <v>21562</v>
      </c>
      <c r="Q2683">
        <f t="shared" si="127"/>
        <v>21562</v>
      </c>
      <c r="R2683">
        <f t="shared" si="128"/>
        <v>24149.440000000002</v>
      </c>
      <c r="S2683"/>
      <c r="T2683" s="5"/>
      <c r="U2683" s="5"/>
      <c r="V2683" s="5"/>
      <c r="W2683" s="5"/>
      <c r="X2683" s="5"/>
      <c r="Y2683" s="5"/>
      <c r="Z2683" s="5"/>
      <c r="AA2683" s="5"/>
      <c r="AB2683" s="5"/>
      <c r="AC2683" s="5"/>
      <c r="AD2683" s="5"/>
      <c r="AE2683" s="5"/>
      <c r="AF2683" s="5"/>
      <c r="AG2683" s="5"/>
      <c r="AH2683" s="5"/>
      <c r="AI2683" s="5"/>
      <c r="AJ2683" s="5"/>
      <c r="AK2683" s="5"/>
      <c r="AL2683" s="5"/>
      <c r="AM2683" s="5"/>
      <c r="AN2683" s="5"/>
      <c r="AO2683" s="5"/>
      <c r="AP2683" s="5"/>
      <c r="AQ2683" s="5"/>
      <c r="AR2683" s="5"/>
      <c r="AS2683" s="5"/>
      <c r="AT2683" s="5"/>
      <c r="AU2683" s="5"/>
      <c r="AV2683" s="5"/>
      <c r="AW2683" s="5"/>
      <c r="AX2683" s="5"/>
      <c r="AY2683" s="5"/>
      <c r="AZ2683" s="5"/>
      <c r="BA2683" s="5"/>
      <c r="BB2683" s="5"/>
      <c r="BC2683" s="5"/>
      <c r="BD2683" s="5"/>
      <c r="BE2683" s="5"/>
      <c r="BF2683" s="5"/>
      <c r="BG2683" s="5"/>
      <c r="BH2683" s="5"/>
    </row>
    <row r="2684" spans="1:60" s="2" customFormat="1" ht="15" x14ac:dyDescent="0.25">
      <c r="A2684" t="s">
        <v>658</v>
      </c>
      <c r="B2684" t="s">
        <v>25</v>
      </c>
      <c r="C2684" t="s">
        <v>616</v>
      </c>
      <c r="D2684" t="s">
        <v>2048</v>
      </c>
      <c r="E2684" t="s">
        <v>116</v>
      </c>
      <c r="F2684" t="s">
        <v>1605</v>
      </c>
      <c r="G2684" t="s">
        <v>135</v>
      </c>
      <c r="H2684" t="s">
        <v>128</v>
      </c>
      <c r="I2684" t="s">
        <v>2210</v>
      </c>
      <c r="J2684" t="s">
        <v>124</v>
      </c>
      <c r="K2684" t="s">
        <v>754</v>
      </c>
      <c r="L2684">
        <v>0</v>
      </c>
      <c r="M2684">
        <v>5114</v>
      </c>
      <c r="N2684" t="s">
        <v>11</v>
      </c>
      <c r="O2684">
        <v>1</v>
      </c>
      <c r="P2684">
        <v>55446</v>
      </c>
      <c r="Q2684">
        <f t="shared" ref="Q2684:Q2747" si="129">O2684*P2684</f>
        <v>55446</v>
      </c>
      <c r="R2684">
        <f t="shared" ref="R2684:R2747" si="130">Q2684*1.12</f>
        <v>62099.520000000004</v>
      </c>
      <c r="S2684"/>
      <c r="T2684" s="5"/>
      <c r="U2684" s="5"/>
      <c r="V2684" s="5"/>
      <c r="W2684" s="5"/>
      <c r="X2684" s="5"/>
      <c r="Y2684" s="5"/>
      <c r="Z2684" s="5"/>
      <c r="AA2684" s="5"/>
      <c r="AB2684" s="5"/>
      <c r="AC2684" s="5"/>
      <c r="AD2684" s="5"/>
      <c r="AE2684" s="5"/>
      <c r="AF2684" s="5"/>
      <c r="AG2684" s="5"/>
      <c r="AH2684" s="5"/>
      <c r="AI2684" s="5"/>
      <c r="AJ2684" s="5"/>
      <c r="AK2684" s="5"/>
      <c r="AL2684" s="5"/>
      <c r="AM2684" s="5"/>
      <c r="AN2684" s="5"/>
      <c r="AO2684" s="5"/>
      <c r="AP2684" s="5"/>
      <c r="AQ2684" s="5"/>
      <c r="AR2684" s="5"/>
      <c r="AS2684" s="5"/>
      <c r="AT2684" s="5"/>
      <c r="AU2684" s="5"/>
      <c r="AV2684" s="5"/>
      <c r="AW2684" s="5"/>
      <c r="AX2684" s="5"/>
      <c r="AY2684" s="5"/>
      <c r="AZ2684" s="5"/>
      <c r="BA2684" s="5"/>
      <c r="BB2684" s="5"/>
      <c r="BC2684" s="5"/>
      <c r="BD2684" s="5"/>
      <c r="BE2684" s="5"/>
      <c r="BF2684" s="5"/>
      <c r="BG2684" s="5"/>
      <c r="BH2684" s="5"/>
    </row>
    <row r="2685" spans="1:60" s="2" customFormat="1" ht="15" x14ac:dyDescent="0.25">
      <c r="A2685" t="s">
        <v>678</v>
      </c>
      <c r="B2685" t="s">
        <v>25</v>
      </c>
      <c r="C2685" t="s">
        <v>616</v>
      </c>
      <c r="D2685" t="s">
        <v>2049</v>
      </c>
      <c r="E2685" t="s">
        <v>116</v>
      </c>
      <c r="F2685" t="s">
        <v>1605</v>
      </c>
      <c r="G2685" t="s">
        <v>135</v>
      </c>
      <c r="H2685" t="s">
        <v>128</v>
      </c>
      <c r="I2685" t="s">
        <v>2210</v>
      </c>
      <c r="J2685" t="s">
        <v>124</v>
      </c>
      <c r="K2685" t="s">
        <v>754</v>
      </c>
      <c r="L2685">
        <v>0</v>
      </c>
      <c r="M2685">
        <v>5114</v>
      </c>
      <c r="N2685" t="s">
        <v>11</v>
      </c>
      <c r="O2685">
        <v>1</v>
      </c>
      <c r="P2685">
        <v>463680</v>
      </c>
      <c r="Q2685">
        <f t="shared" si="129"/>
        <v>463680</v>
      </c>
      <c r="R2685">
        <f t="shared" si="130"/>
        <v>519321.60000000003</v>
      </c>
      <c r="S2685"/>
      <c r="T2685" s="5"/>
      <c r="U2685" s="5"/>
      <c r="V2685" s="5"/>
      <c r="W2685" s="5"/>
      <c r="X2685" s="5"/>
      <c r="Y2685" s="5"/>
      <c r="Z2685" s="5"/>
      <c r="AA2685" s="5"/>
      <c r="AB2685" s="5"/>
      <c r="AC2685" s="5"/>
      <c r="AD2685" s="5"/>
      <c r="AE2685" s="5"/>
      <c r="AF2685" s="5"/>
      <c r="AG2685" s="5"/>
      <c r="AH2685" s="5"/>
      <c r="AI2685" s="5"/>
      <c r="AJ2685" s="5"/>
      <c r="AK2685" s="5"/>
      <c r="AL2685" s="5"/>
      <c r="AM2685" s="5"/>
      <c r="AN2685" s="5"/>
      <c r="AO2685" s="5"/>
      <c r="AP2685" s="5"/>
      <c r="AQ2685" s="5"/>
      <c r="AR2685" s="5"/>
      <c r="AS2685" s="5"/>
      <c r="AT2685" s="5"/>
      <c r="AU2685" s="5"/>
      <c r="AV2685" s="5"/>
      <c r="AW2685" s="5"/>
      <c r="AX2685" s="5"/>
      <c r="AY2685" s="5"/>
      <c r="AZ2685" s="5"/>
      <c r="BA2685" s="5"/>
      <c r="BB2685" s="5"/>
      <c r="BC2685" s="5"/>
      <c r="BD2685" s="5"/>
      <c r="BE2685" s="5"/>
      <c r="BF2685" s="5"/>
      <c r="BG2685" s="5"/>
      <c r="BH2685" s="5"/>
    </row>
    <row r="2686" spans="1:60" s="2" customFormat="1" ht="15" x14ac:dyDescent="0.25">
      <c r="A2686" t="s">
        <v>679</v>
      </c>
      <c r="B2686" t="s">
        <v>25</v>
      </c>
      <c r="C2686" t="s">
        <v>616</v>
      </c>
      <c r="D2686" t="s">
        <v>2050</v>
      </c>
      <c r="E2686" t="s">
        <v>116</v>
      </c>
      <c r="F2686" t="s">
        <v>1605</v>
      </c>
      <c r="G2686" t="s">
        <v>135</v>
      </c>
      <c r="H2686" t="s">
        <v>128</v>
      </c>
      <c r="I2686" t="s">
        <v>2817</v>
      </c>
      <c r="J2686" t="s">
        <v>124</v>
      </c>
      <c r="K2686" t="s">
        <v>754</v>
      </c>
      <c r="L2686">
        <v>0</v>
      </c>
      <c r="M2686">
        <v>5114</v>
      </c>
      <c r="N2686" t="s">
        <v>11</v>
      </c>
      <c r="O2686">
        <v>1</v>
      </c>
      <c r="P2686">
        <v>17742</v>
      </c>
      <c r="Q2686">
        <f t="shared" si="129"/>
        <v>17742</v>
      </c>
      <c r="R2686">
        <f t="shared" si="130"/>
        <v>19871.04</v>
      </c>
      <c r="S2686"/>
      <c r="T2686" s="5"/>
      <c r="U2686" s="5"/>
      <c r="V2686" s="5"/>
      <c r="W2686" s="5"/>
      <c r="X2686" s="5"/>
      <c r="Y2686" s="5"/>
      <c r="Z2686" s="5"/>
      <c r="AA2686" s="5"/>
      <c r="AB2686" s="5"/>
      <c r="AC2686" s="5"/>
      <c r="AD2686" s="5"/>
      <c r="AE2686" s="5"/>
      <c r="AF2686" s="5"/>
      <c r="AG2686" s="5"/>
      <c r="AH2686" s="5"/>
      <c r="AI2686" s="5"/>
      <c r="AJ2686" s="5"/>
      <c r="AK2686" s="5"/>
      <c r="AL2686" s="5"/>
      <c r="AM2686" s="5"/>
      <c r="AN2686" s="5"/>
      <c r="AO2686" s="5"/>
      <c r="AP2686" s="5"/>
      <c r="AQ2686" s="5"/>
      <c r="AR2686" s="5"/>
      <c r="AS2686" s="5"/>
      <c r="AT2686" s="5"/>
      <c r="AU2686" s="5"/>
      <c r="AV2686" s="5"/>
      <c r="AW2686" s="5"/>
      <c r="AX2686" s="5"/>
      <c r="AY2686" s="5"/>
      <c r="AZ2686" s="5"/>
      <c r="BA2686" s="5"/>
      <c r="BB2686" s="5"/>
      <c r="BC2686" s="5"/>
      <c r="BD2686" s="5"/>
      <c r="BE2686" s="5"/>
      <c r="BF2686" s="5"/>
      <c r="BG2686" s="5"/>
      <c r="BH2686" s="5"/>
    </row>
    <row r="2687" spans="1:60" s="2" customFormat="1" ht="15" x14ac:dyDescent="0.25">
      <c r="A2687" t="s">
        <v>680</v>
      </c>
      <c r="B2687" t="s">
        <v>25</v>
      </c>
      <c r="C2687" t="s">
        <v>616</v>
      </c>
      <c r="D2687" t="s">
        <v>2051</v>
      </c>
      <c r="E2687" t="s">
        <v>116</v>
      </c>
      <c r="F2687" t="s">
        <v>1605</v>
      </c>
      <c r="G2687" t="s">
        <v>135</v>
      </c>
      <c r="H2687" t="s">
        <v>128</v>
      </c>
      <c r="I2687" t="s">
        <v>2817</v>
      </c>
      <c r="J2687" t="s">
        <v>124</v>
      </c>
      <c r="K2687" t="s">
        <v>754</v>
      </c>
      <c r="L2687">
        <v>0</v>
      </c>
      <c r="M2687">
        <v>5114</v>
      </c>
      <c r="N2687" t="s">
        <v>11</v>
      </c>
      <c r="O2687">
        <v>1</v>
      </c>
      <c r="P2687">
        <v>5689</v>
      </c>
      <c r="Q2687">
        <f t="shared" si="129"/>
        <v>5689</v>
      </c>
      <c r="R2687">
        <f t="shared" si="130"/>
        <v>6371.68</v>
      </c>
      <c r="S2687"/>
      <c r="T2687" s="5"/>
      <c r="U2687" s="5"/>
      <c r="V2687" s="5"/>
      <c r="W2687" s="5"/>
      <c r="X2687" s="5"/>
      <c r="Y2687" s="5"/>
      <c r="Z2687" s="5"/>
      <c r="AA2687" s="5"/>
      <c r="AB2687" s="5"/>
      <c r="AC2687" s="5"/>
      <c r="AD2687" s="5"/>
      <c r="AE2687" s="5"/>
      <c r="AF2687" s="5"/>
      <c r="AG2687" s="5"/>
      <c r="AH2687" s="5"/>
      <c r="AI2687" s="5"/>
      <c r="AJ2687" s="5"/>
      <c r="AK2687" s="5"/>
      <c r="AL2687" s="5"/>
      <c r="AM2687" s="5"/>
      <c r="AN2687" s="5"/>
      <c r="AO2687" s="5"/>
      <c r="AP2687" s="5"/>
      <c r="AQ2687" s="5"/>
      <c r="AR2687" s="5"/>
      <c r="AS2687" s="5"/>
      <c r="AT2687" s="5"/>
      <c r="AU2687" s="5"/>
      <c r="AV2687" s="5"/>
      <c r="AW2687" s="5"/>
      <c r="AX2687" s="5"/>
      <c r="AY2687" s="5"/>
      <c r="AZ2687" s="5"/>
      <c r="BA2687" s="5"/>
      <c r="BB2687" s="5"/>
      <c r="BC2687" s="5"/>
      <c r="BD2687" s="5"/>
      <c r="BE2687" s="5"/>
      <c r="BF2687" s="5"/>
      <c r="BG2687" s="5"/>
      <c r="BH2687" s="5"/>
    </row>
    <row r="2688" spans="1:60" s="2" customFormat="1" ht="15" x14ac:dyDescent="0.25">
      <c r="A2688" t="s">
        <v>681</v>
      </c>
      <c r="B2688" t="s">
        <v>25</v>
      </c>
      <c r="C2688" t="s">
        <v>616</v>
      </c>
      <c r="D2688" t="s">
        <v>2052</v>
      </c>
      <c r="E2688" t="s">
        <v>116</v>
      </c>
      <c r="F2688" t="s">
        <v>1605</v>
      </c>
      <c r="G2688" t="s">
        <v>135</v>
      </c>
      <c r="H2688" t="s">
        <v>128</v>
      </c>
      <c r="I2688" t="s">
        <v>2817</v>
      </c>
      <c r="J2688" t="s">
        <v>124</v>
      </c>
      <c r="K2688" t="s">
        <v>754</v>
      </c>
      <c r="L2688">
        <v>0</v>
      </c>
      <c r="M2688">
        <v>5114</v>
      </c>
      <c r="N2688" t="s">
        <v>11</v>
      </c>
      <c r="O2688">
        <v>1</v>
      </c>
      <c r="P2688">
        <v>11378</v>
      </c>
      <c r="Q2688">
        <f t="shared" si="129"/>
        <v>11378</v>
      </c>
      <c r="R2688">
        <f t="shared" si="130"/>
        <v>12743.36</v>
      </c>
      <c r="S2688"/>
      <c r="T2688" s="5"/>
      <c r="U2688" s="5"/>
      <c r="V2688" s="5"/>
      <c r="W2688" s="5"/>
      <c r="X2688" s="5"/>
      <c r="Y2688" s="5"/>
      <c r="Z2688" s="5"/>
      <c r="AA2688" s="5"/>
      <c r="AB2688" s="5"/>
      <c r="AC2688" s="5"/>
      <c r="AD2688" s="5"/>
      <c r="AE2688" s="5"/>
      <c r="AF2688" s="5"/>
      <c r="AG2688" s="5"/>
      <c r="AH2688" s="5"/>
      <c r="AI2688" s="5"/>
      <c r="AJ2688" s="5"/>
      <c r="AK2688" s="5"/>
      <c r="AL2688" s="5"/>
      <c r="AM2688" s="5"/>
      <c r="AN2688" s="5"/>
      <c r="AO2688" s="5"/>
      <c r="AP2688" s="5"/>
      <c r="AQ2688" s="5"/>
      <c r="AR2688" s="5"/>
      <c r="AS2688" s="5"/>
      <c r="AT2688" s="5"/>
      <c r="AU2688" s="5"/>
      <c r="AV2688" s="5"/>
      <c r="AW2688" s="5"/>
      <c r="AX2688" s="5"/>
      <c r="AY2688" s="5"/>
      <c r="AZ2688" s="5"/>
      <c r="BA2688" s="5"/>
      <c r="BB2688" s="5"/>
      <c r="BC2688" s="5"/>
      <c r="BD2688" s="5"/>
      <c r="BE2688" s="5"/>
      <c r="BF2688" s="5"/>
      <c r="BG2688" s="5"/>
      <c r="BH2688" s="5"/>
    </row>
    <row r="2689" spans="1:60" s="2" customFormat="1" ht="15" x14ac:dyDescent="0.25">
      <c r="A2689" t="s">
        <v>682</v>
      </c>
      <c r="B2689" t="s">
        <v>25</v>
      </c>
      <c r="C2689" t="s">
        <v>616</v>
      </c>
      <c r="D2689" t="s">
        <v>2053</v>
      </c>
      <c r="E2689" t="s">
        <v>116</v>
      </c>
      <c r="F2689" t="s">
        <v>1605</v>
      </c>
      <c r="G2689" t="s">
        <v>135</v>
      </c>
      <c r="H2689" t="s">
        <v>128</v>
      </c>
      <c r="I2689" t="s">
        <v>2817</v>
      </c>
      <c r="J2689" t="s">
        <v>124</v>
      </c>
      <c r="K2689" t="s">
        <v>754</v>
      </c>
      <c r="L2689">
        <v>0</v>
      </c>
      <c r="M2689">
        <v>5114</v>
      </c>
      <c r="N2689" t="s">
        <v>11</v>
      </c>
      <c r="O2689">
        <v>1</v>
      </c>
      <c r="P2689">
        <v>231840</v>
      </c>
      <c r="Q2689">
        <f t="shared" si="129"/>
        <v>231840</v>
      </c>
      <c r="R2689">
        <f t="shared" si="130"/>
        <v>259660.80000000002</v>
      </c>
      <c r="S2689"/>
      <c r="T2689" s="5"/>
      <c r="U2689" s="5"/>
      <c r="V2689" s="5"/>
      <c r="W2689" s="5"/>
      <c r="X2689" s="5"/>
      <c r="Y2689" s="5"/>
      <c r="Z2689" s="5"/>
      <c r="AA2689" s="5"/>
      <c r="AB2689" s="5"/>
      <c r="AC2689" s="5"/>
      <c r="AD2689" s="5"/>
      <c r="AE2689" s="5"/>
      <c r="AF2689" s="5"/>
      <c r="AG2689" s="5"/>
      <c r="AH2689" s="5"/>
      <c r="AI2689" s="5"/>
      <c r="AJ2689" s="5"/>
      <c r="AK2689" s="5"/>
      <c r="AL2689" s="5"/>
      <c r="AM2689" s="5"/>
      <c r="AN2689" s="5"/>
      <c r="AO2689" s="5"/>
      <c r="AP2689" s="5"/>
      <c r="AQ2689" s="5"/>
      <c r="AR2689" s="5"/>
      <c r="AS2689" s="5"/>
      <c r="AT2689" s="5"/>
      <c r="AU2689" s="5"/>
      <c r="AV2689" s="5"/>
      <c r="AW2689" s="5"/>
      <c r="AX2689" s="5"/>
      <c r="AY2689" s="5"/>
      <c r="AZ2689" s="5"/>
      <c r="BA2689" s="5"/>
      <c r="BB2689" s="5"/>
      <c r="BC2689" s="5"/>
      <c r="BD2689" s="5"/>
      <c r="BE2689" s="5"/>
      <c r="BF2689" s="5"/>
      <c r="BG2689" s="5"/>
      <c r="BH2689" s="5"/>
    </row>
    <row r="2690" spans="1:60" s="2" customFormat="1" ht="15" x14ac:dyDescent="0.25">
      <c r="A2690" t="s">
        <v>683</v>
      </c>
      <c r="B2690" t="s">
        <v>25</v>
      </c>
      <c r="C2690" t="s">
        <v>616</v>
      </c>
      <c r="D2690" t="s">
        <v>2054</v>
      </c>
      <c r="E2690" t="s">
        <v>116</v>
      </c>
      <c r="F2690" t="s">
        <v>1605</v>
      </c>
      <c r="G2690" t="s">
        <v>135</v>
      </c>
      <c r="H2690" t="s">
        <v>128</v>
      </c>
      <c r="I2690" t="s">
        <v>2817</v>
      </c>
      <c r="J2690" t="s">
        <v>124</v>
      </c>
      <c r="K2690" t="s">
        <v>754</v>
      </c>
      <c r="L2690">
        <v>0</v>
      </c>
      <c r="M2690">
        <v>5114</v>
      </c>
      <c r="N2690" t="s">
        <v>11</v>
      </c>
      <c r="O2690">
        <v>1</v>
      </c>
      <c r="P2690">
        <v>233530</v>
      </c>
      <c r="Q2690">
        <f t="shared" si="129"/>
        <v>233530</v>
      </c>
      <c r="R2690">
        <f t="shared" si="130"/>
        <v>261553.60000000003</v>
      </c>
      <c r="S2690"/>
      <c r="T2690" s="5"/>
      <c r="U2690" s="5"/>
      <c r="V2690" s="5"/>
      <c r="W2690" s="5"/>
      <c r="X2690" s="5"/>
      <c r="Y2690" s="5"/>
      <c r="Z2690" s="5"/>
      <c r="AA2690" s="5"/>
      <c r="AB2690" s="5"/>
      <c r="AC2690" s="5"/>
      <c r="AD2690" s="5"/>
      <c r="AE2690" s="5"/>
      <c r="AF2690" s="5"/>
      <c r="AG2690" s="5"/>
      <c r="AH2690" s="5"/>
      <c r="AI2690" s="5"/>
      <c r="AJ2690" s="5"/>
      <c r="AK2690" s="5"/>
      <c r="AL2690" s="5"/>
      <c r="AM2690" s="5"/>
      <c r="AN2690" s="5"/>
      <c r="AO2690" s="5"/>
      <c r="AP2690" s="5"/>
      <c r="AQ2690" s="5"/>
      <c r="AR2690" s="5"/>
      <c r="AS2690" s="5"/>
      <c r="AT2690" s="5"/>
      <c r="AU2690" s="5"/>
      <c r="AV2690" s="5"/>
      <c r="AW2690" s="5"/>
      <c r="AX2690" s="5"/>
      <c r="AY2690" s="5"/>
      <c r="AZ2690" s="5"/>
      <c r="BA2690" s="5"/>
      <c r="BB2690" s="5"/>
      <c r="BC2690" s="5"/>
      <c r="BD2690" s="5"/>
      <c r="BE2690" s="5"/>
      <c r="BF2690" s="5"/>
      <c r="BG2690" s="5"/>
      <c r="BH2690" s="5"/>
    </row>
    <row r="2691" spans="1:60" s="2" customFormat="1" ht="15" x14ac:dyDescent="0.25">
      <c r="A2691" t="s">
        <v>684</v>
      </c>
      <c r="B2691" t="s">
        <v>25</v>
      </c>
      <c r="C2691" t="s">
        <v>616</v>
      </c>
      <c r="D2691" t="s">
        <v>2055</v>
      </c>
      <c r="E2691" t="s">
        <v>116</v>
      </c>
      <c r="F2691" t="s">
        <v>1605</v>
      </c>
      <c r="G2691" t="s">
        <v>135</v>
      </c>
      <c r="H2691" t="s">
        <v>128</v>
      </c>
      <c r="I2691" t="s">
        <v>2817</v>
      </c>
      <c r="J2691" t="s">
        <v>124</v>
      </c>
      <c r="K2691" t="s">
        <v>754</v>
      </c>
      <c r="L2691">
        <v>0</v>
      </c>
      <c r="M2691">
        <v>5114</v>
      </c>
      <c r="N2691" t="s">
        <v>11</v>
      </c>
      <c r="O2691">
        <v>1</v>
      </c>
      <c r="P2691">
        <v>67426</v>
      </c>
      <c r="Q2691">
        <f t="shared" si="129"/>
        <v>67426</v>
      </c>
      <c r="R2691">
        <f t="shared" si="130"/>
        <v>75517.12000000001</v>
      </c>
      <c r="S2691"/>
      <c r="T2691" s="5"/>
      <c r="U2691" s="5"/>
      <c r="V2691" s="5"/>
      <c r="W2691" s="5"/>
      <c r="X2691" s="5"/>
      <c r="Y2691" s="5"/>
      <c r="Z2691" s="5"/>
      <c r="AA2691" s="5"/>
      <c r="AB2691" s="5"/>
      <c r="AC2691" s="5"/>
      <c r="AD2691" s="5"/>
      <c r="AE2691" s="5"/>
      <c r="AF2691" s="5"/>
      <c r="AG2691" s="5"/>
      <c r="AH2691" s="5"/>
      <c r="AI2691" s="5"/>
      <c r="AJ2691" s="5"/>
      <c r="AK2691" s="5"/>
      <c r="AL2691" s="5"/>
      <c r="AM2691" s="5"/>
      <c r="AN2691" s="5"/>
      <c r="AO2691" s="5"/>
      <c r="AP2691" s="5"/>
      <c r="AQ2691" s="5"/>
      <c r="AR2691" s="5"/>
      <c r="AS2691" s="5"/>
      <c r="AT2691" s="5"/>
      <c r="AU2691" s="5"/>
      <c r="AV2691" s="5"/>
      <c r="AW2691" s="5"/>
      <c r="AX2691" s="5"/>
      <c r="AY2691" s="5"/>
      <c r="AZ2691" s="5"/>
      <c r="BA2691" s="5"/>
      <c r="BB2691" s="5"/>
      <c r="BC2691" s="5"/>
      <c r="BD2691" s="5"/>
      <c r="BE2691" s="5"/>
      <c r="BF2691" s="5"/>
      <c r="BG2691" s="5"/>
      <c r="BH2691" s="5"/>
    </row>
    <row r="2692" spans="1:60" s="2" customFormat="1" ht="15" x14ac:dyDescent="0.25">
      <c r="A2692" t="s">
        <v>685</v>
      </c>
      <c r="B2692" t="s">
        <v>25</v>
      </c>
      <c r="C2692" t="s">
        <v>616</v>
      </c>
      <c r="D2692" t="s">
        <v>2056</v>
      </c>
      <c r="E2692" t="s">
        <v>116</v>
      </c>
      <c r="F2692" t="s">
        <v>1605</v>
      </c>
      <c r="G2692" t="s">
        <v>135</v>
      </c>
      <c r="H2692" t="s">
        <v>128</v>
      </c>
      <c r="I2692" t="s">
        <v>2817</v>
      </c>
      <c r="J2692" t="s">
        <v>124</v>
      </c>
      <c r="K2692" t="s">
        <v>754</v>
      </c>
      <c r="L2692">
        <v>0</v>
      </c>
      <c r="M2692">
        <v>5114</v>
      </c>
      <c r="N2692" t="s">
        <v>11</v>
      </c>
      <c r="O2692">
        <v>1</v>
      </c>
      <c r="P2692">
        <v>47500</v>
      </c>
      <c r="Q2692">
        <f t="shared" si="129"/>
        <v>47500</v>
      </c>
      <c r="R2692">
        <f t="shared" si="130"/>
        <v>53200.000000000007</v>
      </c>
      <c r="S2692"/>
      <c r="T2692" s="5"/>
      <c r="U2692" s="5"/>
      <c r="V2692" s="5"/>
      <c r="W2692" s="5"/>
      <c r="X2692" s="5"/>
      <c r="Y2692" s="5"/>
      <c r="Z2692" s="5"/>
      <c r="AA2692" s="5"/>
      <c r="AB2692" s="5"/>
      <c r="AC2692" s="5"/>
      <c r="AD2692" s="5"/>
      <c r="AE2692" s="5"/>
      <c r="AF2692" s="5"/>
      <c r="AG2692" s="5"/>
      <c r="AH2692" s="5"/>
      <c r="AI2692" s="5"/>
      <c r="AJ2692" s="5"/>
      <c r="AK2692" s="5"/>
      <c r="AL2692" s="5"/>
      <c r="AM2692" s="5"/>
      <c r="AN2692" s="5"/>
      <c r="AO2692" s="5"/>
      <c r="AP2692" s="5"/>
      <c r="AQ2692" s="5"/>
      <c r="AR2692" s="5"/>
      <c r="AS2692" s="5"/>
      <c r="AT2692" s="5"/>
      <c r="AU2692" s="5"/>
      <c r="AV2692" s="5"/>
      <c r="AW2692" s="5"/>
      <c r="AX2692" s="5"/>
      <c r="AY2692" s="5"/>
      <c r="AZ2692" s="5"/>
      <c r="BA2692" s="5"/>
      <c r="BB2692" s="5"/>
      <c r="BC2692" s="5"/>
      <c r="BD2692" s="5"/>
      <c r="BE2692" s="5"/>
      <c r="BF2692" s="5"/>
      <c r="BG2692" s="5"/>
      <c r="BH2692" s="5"/>
    </row>
    <row r="2693" spans="1:60" s="2" customFormat="1" ht="15" x14ac:dyDescent="0.25">
      <c r="A2693" t="s">
        <v>686</v>
      </c>
      <c r="B2693" t="s">
        <v>25</v>
      </c>
      <c r="C2693" t="s">
        <v>616</v>
      </c>
      <c r="D2693" t="s">
        <v>2057</v>
      </c>
      <c r="E2693" t="s">
        <v>116</v>
      </c>
      <c r="F2693" t="s">
        <v>1605</v>
      </c>
      <c r="G2693" t="s">
        <v>135</v>
      </c>
      <c r="H2693" t="s">
        <v>128</v>
      </c>
      <c r="I2693" t="s">
        <v>2817</v>
      </c>
      <c r="J2693" t="s">
        <v>124</v>
      </c>
      <c r="K2693" t="s">
        <v>754</v>
      </c>
      <c r="L2693">
        <v>0</v>
      </c>
      <c r="M2693">
        <v>5114</v>
      </c>
      <c r="N2693" t="s">
        <v>11</v>
      </c>
      <c r="O2693">
        <v>1</v>
      </c>
      <c r="P2693">
        <v>85423</v>
      </c>
      <c r="Q2693">
        <f t="shared" si="129"/>
        <v>85423</v>
      </c>
      <c r="R2693">
        <f t="shared" si="130"/>
        <v>95673.760000000009</v>
      </c>
      <c r="S2693"/>
      <c r="T2693" s="5"/>
      <c r="U2693" s="5"/>
      <c r="V2693" s="5"/>
      <c r="W2693" s="5"/>
      <c r="X2693" s="5"/>
      <c r="Y2693" s="5"/>
      <c r="Z2693" s="5"/>
      <c r="AA2693" s="5"/>
      <c r="AB2693" s="5"/>
      <c r="AC2693" s="5"/>
      <c r="AD2693" s="5"/>
      <c r="AE2693" s="5"/>
      <c r="AF2693" s="5"/>
      <c r="AG2693" s="5"/>
      <c r="AH2693" s="5"/>
      <c r="AI2693" s="5"/>
      <c r="AJ2693" s="5"/>
      <c r="AK2693" s="5"/>
      <c r="AL2693" s="5"/>
      <c r="AM2693" s="5"/>
      <c r="AN2693" s="5"/>
      <c r="AO2693" s="5"/>
      <c r="AP2693" s="5"/>
      <c r="AQ2693" s="5"/>
      <c r="AR2693" s="5"/>
      <c r="AS2693" s="5"/>
      <c r="AT2693" s="5"/>
      <c r="AU2693" s="5"/>
      <c r="AV2693" s="5"/>
      <c r="AW2693" s="5"/>
      <c r="AX2693" s="5"/>
      <c r="AY2693" s="5"/>
      <c r="AZ2693" s="5"/>
      <c r="BA2693" s="5"/>
      <c r="BB2693" s="5"/>
      <c r="BC2693" s="5"/>
      <c r="BD2693" s="5"/>
      <c r="BE2693" s="5"/>
      <c r="BF2693" s="5"/>
      <c r="BG2693" s="5"/>
      <c r="BH2693" s="5"/>
    </row>
    <row r="2694" spans="1:60" s="2" customFormat="1" ht="15" x14ac:dyDescent="0.25">
      <c r="A2694" t="s">
        <v>687</v>
      </c>
      <c r="B2694" t="s">
        <v>25</v>
      </c>
      <c r="C2694" t="s">
        <v>616</v>
      </c>
      <c r="D2694" t="s">
        <v>2058</v>
      </c>
      <c r="E2694" t="s">
        <v>116</v>
      </c>
      <c r="F2694" t="s">
        <v>1605</v>
      </c>
      <c r="G2694" t="s">
        <v>135</v>
      </c>
      <c r="H2694" t="s">
        <v>128</v>
      </c>
      <c r="I2694" t="s">
        <v>2816</v>
      </c>
      <c r="J2694" t="s">
        <v>124</v>
      </c>
      <c r="K2694" t="s">
        <v>754</v>
      </c>
      <c r="L2694">
        <v>0</v>
      </c>
      <c r="M2694">
        <v>5114</v>
      </c>
      <c r="N2694" t="s">
        <v>11</v>
      </c>
      <c r="O2694">
        <v>1</v>
      </c>
      <c r="P2694">
        <v>24653</v>
      </c>
      <c r="Q2694">
        <f t="shared" si="129"/>
        <v>24653</v>
      </c>
      <c r="R2694">
        <f t="shared" si="130"/>
        <v>27611.360000000004</v>
      </c>
      <c r="S2694"/>
      <c r="T2694" s="5"/>
      <c r="U2694" s="5"/>
      <c r="V2694" s="5"/>
      <c r="W2694" s="5"/>
      <c r="X2694" s="5"/>
      <c r="Y2694" s="5"/>
      <c r="Z2694" s="5"/>
      <c r="AA2694" s="5"/>
      <c r="AB2694" s="5"/>
      <c r="AC2694" s="5"/>
      <c r="AD2694" s="5"/>
      <c r="AE2694" s="5"/>
      <c r="AF2694" s="5"/>
      <c r="AG2694" s="5"/>
      <c r="AH2694" s="5"/>
      <c r="AI2694" s="5"/>
      <c r="AJ2694" s="5"/>
      <c r="AK2694" s="5"/>
      <c r="AL2694" s="5"/>
      <c r="AM2694" s="5"/>
      <c r="AN2694" s="5"/>
      <c r="AO2694" s="5"/>
      <c r="AP2694" s="5"/>
      <c r="AQ2694" s="5"/>
      <c r="AR2694" s="5"/>
      <c r="AS2694" s="5"/>
      <c r="AT2694" s="5"/>
      <c r="AU2694" s="5"/>
      <c r="AV2694" s="5"/>
      <c r="AW2694" s="5"/>
      <c r="AX2694" s="5"/>
      <c r="AY2694" s="5"/>
      <c r="AZ2694" s="5"/>
      <c r="BA2694" s="5"/>
      <c r="BB2694" s="5"/>
      <c r="BC2694" s="5"/>
      <c r="BD2694" s="5"/>
      <c r="BE2694" s="5"/>
      <c r="BF2694" s="5"/>
      <c r="BG2694" s="5"/>
      <c r="BH2694" s="5"/>
    </row>
    <row r="2695" spans="1:60" s="2" customFormat="1" ht="15" x14ac:dyDescent="0.25">
      <c r="A2695" t="s">
        <v>688</v>
      </c>
      <c r="B2695" t="s">
        <v>25</v>
      </c>
      <c r="C2695" t="s">
        <v>616</v>
      </c>
      <c r="D2695" t="s">
        <v>2059</v>
      </c>
      <c r="E2695" t="s">
        <v>116</v>
      </c>
      <c r="F2695" t="s">
        <v>1605</v>
      </c>
      <c r="G2695" t="s">
        <v>135</v>
      </c>
      <c r="H2695" t="s">
        <v>128</v>
      </c>
      <c r="I2695" t="s">
        <v>2816</v>
      </c>
      <c r="J2695" t="s">
        <v>124</v>
      </c>
      <c r="K2695" t="s">
        <v>754</v>
      </c>
      <c r="L2695">
        <v>0</v>
      </c>
      <c r="M2695">
        <v>5114</v>
      </c>
      <c r="N2695" t="s">
        <v>11</v>
      </c>
      <c r="O2695">
        <v>1</v>
      </c>
      <c r="P2695">
        <v>11378</v>
      </c>
      <c r="Q2695">
        <f t="shared" si="129"/>
        <v>11378</v>
      </c>
      <c r="R2695">
        <f t="shared" si="130"/>
        <v>12743.36</v>
      </c>
      <c r="S2695"/>
      <c r="T2695" s="5"/>
      <c r="U2695" s="5"/>
      <c r="V2695" s="5"/>
      <c r="W2695" s="5"/>
      <c r="X2695" s="5"/>
      <c r="Y2695" s="5"/>
      <c r="Z2695" s="5"/>
      <c r="AA2695" s="5"/>
      <c r="AB2695" s="5"/>
      <c r="AC2695" s="5"/>
      <c r="AD2695" s="5"/>
      <c r="AE2695" s="5"/>
      <c r="AF2695" s="5"/>
      <c r="AG2695" s="5"/>
      <c r="AH2695" s="5"/>
      <c r="AI2695" s="5"/>
      <c r="AJ2695" s="5"/>
      <c r="AK2695" s="5"/>
      <c r="AL2695" s="5"/>
      <c r="AM2695" s="5"/>
      <c r="AN2695" s="5"/>
      <c r="AO2695" s="5"/>
      <c r="AP2695" s="5"/>
      <c r="AQ2695" s="5"/>
      <c r="AR2695" s="5"/>
      <c r="AS2695" s="5"/>
      <c r="AT2695" s="5"/>
      <c r="AU2695" s="5"/>
      <c r="AV2695" s="5"/>
      <c r="AW2695" s="5"/>
      <c r="AX2695" s="5"/>
      <c r="AY2695" s="5"/>
      <c r="AZ2695" s="5"/>
      <c r="BA2695" s="5"/>
      <c r="BB2695" s="5"/>
      <c r="BC2695" s="5"/>
      <c r="BD2695" s="5"/>
      <c r="BE2695" s="5"/>
      <c r="BF2695" s="5"/>
      <c r="BG2695" s="5"/>
      <c r="BH2695" s="5"/>
    </row>
    <row r="2696" spans="1:60" s="2" customFormat="1" ht="15" x14ac:dyDescent="0.25">
      <c r="A2696" t="s">
        <v>689</v>
      </c>
      <c r="B2696" t="s">
        <v>25</v>
      </c>
      <c r="C2696" t="s">
        <v>616</v>
      </c>
      <c r="D2696" t="s">
        <v>2060</v>
      </c>
      <c r="E2696" t="s">
        <v>116</v>
      </c>
      <c r="F2696" t="s">
        <v>1605</v>
      </c>
      <c r="G2696" t="s">
        <v>135</v>
      </c>
      <c r="H2696" t="s">
        <v>128</v>
      </c>
      <c r="I2696" t="s">
        <v>2816</v>
      </c>
      <c r="J2696" t="s">
        <v>124</v>
      </c>
      <c r="K2696" t="s">
        <v>754</v>
      </c>
      <c r="L2696">
        <v>0</v>
      </c>
      <c r="M2696">
        <v>5114</v>
      </c>
      <c r="N2696" t="s">
        <v>11</v>
      </c>
      <c r="O2696">
        <v>1</v>
      </c>
      <c r="P2696">
        <v>5689</v>
      </c>
      <c r="Q2696">
        <f t="shared" si="129"/>
        <v>5689</v>
      </c>
      <c r="R2696">
        <f t="shared" si="130"/>
        <v>6371.68</v>
      </c>
      <c r="S2696"/>
      <c r="T2696" s="5"/>
      <c r="U2696" s="5"/>
      <c r="V2696" s="5"/>
      <c r="W2696" s="5"/>
      <c r="X2696" s="5"/>
      <c r="Y2696" s="5"/>
      <c r="Z2696" s="5"/>
      <c r="AA2696" s="5"/>
      <c r="AB2696" s="5"/>
      <c r="AC2696" s="5"/>
      <c r="AD2696" s="5"/>
      <c r="AE2696" s="5"/>
      <c r="AF2696" s="5"/>
      <c r="AG2696" s="5"/>
      <c r="AH2696" s="5"/>
      <c r="AI2696" s="5"/>
      <c r="AJ2696" s="5"/>
      <c r="AK2696" s="5"/>
      <c r="AL2696" s="5"/>
      <c r="AM2696" s="5"/>
      <c r="AN2696" s="5"/>
      <c r="AO2696" s="5"/>
      <c r="AP2696" s="5"/>
      <c r="AQ2696" s="5"/>
      <c r="AR2696" s="5"/>
      <c r="AS2696" s="5"/>
      <c r="AT2696" s="5"/>
      <c r="AU2696" s="5"/>
      <c r="AV2696" s="5"/>
      <c r="AW2696" s="5"/>
      <c r="AX2696" s="5"/>
      <c r="AY2696" s="5"/>
      <c r="AZ2696" s="5"/>
      <c r="BA2696" s="5"/>
      <c r="BB2696" s="5"/>
      <c r="BC2696" s="5"/>
      <c r="BD2696" s="5"/>
      <c r="BE2696" s="5"/>
      <c r="BF2696" s="5"/>
      <c r="BG2696" s="5"/>
      <c r="BH2696" s="5"/>
    </row>
    <row r="2697" spans="1:60" s="2" customFormat="1" ht="15" x14ac:dyDescent="0.25">
      <c r="A2697" t="s">
        <v>690</v>
      </c>
      <c r="B2697" t="s">
        <v>25</v>
      </c>
      <c r="C2697" t="s">
        <v>616</v>
      </c>
      <c r="D2697" t="s">
        <v>2061</v>
      </c>
      <c r="E2697" t="s">
        <v>116</v>
      </c>
      <c r="F2697" t="s">
        <v>1605</v>
      </c>
      <c r="G2697" t="s">
        <v>135</v>
      </c>
      <c r="H2697" t="s">
        <v>128</v>
      </c>
      <c r="I2697" t="s">
        <v>2816</v>
      </c>
      <c r="J2697" t="s">
        <v>124</v>
      </c>
      <c r="K2697" t="s">
        <v>754</v>
      </c>
      <c r="L2697">
        <v>0</v>
      </c>
      <c r="M2697">
        <v>5114</v>
      </c>
      <c r="N2697" t="s">
        <v>11</v>
      </c>
      <c r="O2697">
        <v>1</v>
      </c>
      <c r="P2697">
        <v>17742</v>
      </c>
      <c r="Q2697">
        <f t="shared" si="129"/>
        <v>17742</v>
      </c>
      <c r="R2697">
        <f t="shared" si="130"/>
        <v>19871.04</v>
      </c>
      <c r="S2697"/>
      <c r="T2697" s="5"/>
      <c r="U2697" s="5"/>
      <c r="V2697" s="5"/>
      <c r="W2697" s="5"/>
      <c r="X2697" s="5"/>
      <c r="Y2697" s="5"/>
      <c r="Z2697" s="5"/>
      <c r="AA2697" s="5"/>
      <c r="AB2697" s="5"/>
      <c r="AC2697" s="5"/>
      <c r="AD2697" s="5"/>
      <c r="AE2697" s="5"/>
      <c r="AF2697" s="5"/>
      <c r="AG2697" s="5"/>
      <c r="AH2697" s="5"/>
      <c r="AI2697" s="5"/>
      <c r="AJ2697" s="5"/>
      <c r="AK2697" s="5"/>
      <c r="AL2697" s="5"/>
      <c r="AM2697" s="5"/>
      <c r="AN2697" s="5"/>
      <c r="AO2697" s="5"/>
      <c r="AP2697" s="5"/>
      <c r="AQ2697" s="5"/>
      <c r="AR2697" s="5"/>
      <c r="AS2697" s="5"/>
      <c r="AT2697" s="5"/>
      <c r="AU2697" s="5"/>
      <c r="AV2697" s="5"/>
      <c r="AW2697" s="5"/>
      <c r="AX2697" s="5"/>
      <c r="AY2697" s="5"/>
      <c r="AZ2697" s="5"/>
      <c r="BA2697" s="5"/>
      <c r="BB2697" s="5"/>
      <c r="BC2697" s="5"/>
      <c r="BD2697" s="5"/>
      <c r="BE2697" s="5"/>
      <c r="BF2697" s="5"/>
      <c r="BG2697" s="5"/>
      <c r="BH2697" s="5"/>
    </row>
    <row r="2698" spans="1:60" s="2" customFormat="1" ht="15" x14ac:dyDescent="0.25">
      <c r="A2698" t="s">
        <v>691</v>
      </c>
      <c r="B2698" t="s">
        <v>25</v>
      </c>
      <c r="C2698" t="s">
        <v>616</v>
      </c>
      <c r="D2698" t="s">
        <v>2062</v>
      </c>
      <c r="E2698" t="s">
        <v>116</v>
      </c>
      <c r="F2698" t="s">
        <v>1605</v>
      </c>
      <c r="G2698" t="s">
        <v>135</v>
      </c>
      <c r="H2698" t="s">
        <v>128</v>
      </c>
      <c r="I2698" t="s">
        <v>2816</v>
      </c>
      <c r="J2698" t="s">
        <v>124</v>
      </c>
      <c r="K2698" t="s">
        <v>754</v>
      </c>
      <c r="L2698">
        <v>0</v>
      </c>
      <c r="M2698">
        <v>5114</v>
      </c>
      <c r="N2698" t="s">
        <v>11</v>
      </c>
      <c r="O2698">
        <v>1</v>
      </c>
      <c r="P2698">
        <v>67426</v>
      </c>
      <c r="Q2698">
        <f t="shared" si="129"/>
        <v>67426</v>
      </c>
      <c r="R2698">
        <f t="shared" si="130"/>
        <v>75517.12000000001</v>
      </c>
      <c r="S2698"/>
      <c r="T2698" s="5"/>
      <c r="U2698" s="5"/>
      <c r="V2698" s="5"/>
      <c r="W2698" s="5"/>
      <c r="X2698" s="5"/>
      <c r="Y2698" s="5"/>
      <c r="Z2698" s="5"/>
      <c r="AA2698" s="5"/>
      <c r="AB2698" s="5"/>
      <c r="AC2698" s="5"/>
      <c r="AD2698" s="5"/>
      <c r="AE2698" s="5"/>
      <c r="AF2698" s="5"/>
      <c r="AG2698" s="5"/>
      <c r="AH2698" s="5"/>
      <c r="AI2698" s="5"/>
      <c r="AJ2698" s="5"/>
      <c r="AK2698" s="5"/>
      <c r="AL2698" s="5"/>
      <c r="AM2698" s="5"/>
      <c r="AN2698" s="5"/>
      <c r="AO2698" s="5"/>
      <c r="AP2698" s="5"/>
      <c r="AQ2698" s="5"/>
      <c r="AR2698" s="5"/>
      <c r="AS2698" s="5"/>
      <c r="AT2698" s="5"/>
      <c r="AU2698" s="5"/>
      <c r="AV2698" s="5"/>
      <c r="AW2698" s="5"/>
      <c r="AX2698" s="5"/>
      <c r="AY2698" s="5"/>
      <c r="AZ2698" s="5"/>
      <c r="BA2698" s="5"/>
      <c r="BB2698" s="5"/>
      <c r="BC2698" s="5"/>
      <c r="BD2698" s="5"/>
      <c r="BE2698" s="5"/>
      <c r="BF2698" s="5"/>
      <c r="BG2698" s="5"/>
      <c r="BH2698" s="5"/>
    </row>
    <row r="2699" spans="1:60" s="2" customFormat="1" ht="15" x14ac:dyDescent="0.25">
      <c r="A2699" t="s">
        <v>692</v>
      </c>
      <c r="B2699" t="s">
        <v>25</v>
      </c>
      <c r="C2699" t="s">
        <v>616</v>
      </c>
      <c r="D2699" t="s">
        <v>2063</v>
      </c>
      <c r="E2699" t="s">
        <v>116</v>
      </c>
      <c r="F2699" t="s">
        <v>1605</v>
      </c>
      <c r="G2699" t="s">
        <v>135</v>
      </c>
      <c r="H2699" t="s">
        <v>128</v>
      </c>
      <c r="I2699" t="s">
        <v>2816</v>
      </c>
      <c r="J2699" t="s">
        <v>124</v>
      </c>
      <c r="K2699" t="s">
        <v>754</v>
      </c>
      <c r="L2699">
        <v>0</v>
      </c>
      <c r="M2699">
        <v>5114</v>
      </c>
      <c r="N2699" t="s">
        <v>11</v>
      </c>
      <c r="O2699">
        <v>1</v>
      </c>
      <c r="P2699">
        <v>57960</v>
      </c>
      <c r="Q2699">
        <f t="shared" si="129"/>
        <v>57960</v>
      </c>
      <c r="R2699">
        <f t="shared" si="130"/>
        <v>64915.200000000004</v>
      </c>
      <c r="S2699"/>
      <c r="T2699" s="5"/>
      <c r="U2699" s="5"/>
      <c r="V2699" s="5"/>
      <c r="W2699" s="5"/>
      <c r="X2699" s="5"/>
      <c r="Y2699" s="5"/>
      <c r="Z2699" s="5"/>
      <c r="AA2699" s="5"/>
      <c r="AB2699" s="5"/>
      <c r="AC2699" s="5"/>
      <c r="AD2699" s="5"/>
      <c r="AE2699" s="5"/>
      <c r="AF2699" s="5"/>
      <c r="AG2699" s="5"/>
      <c r="AH2699" s="5"/>
      <c r="AI2699" s="5"/>
      <c r="AJ2699" s="5"/>
      <c r="AK2699" s="5"/>
      <c r="AL2699" s="5"/>
      <c r="AM2699" s="5"/>
      <c r="AN2699" s="5"/>
      <c r="AO2699" s="5"/>
      <c r="AP2699" s="5"/>
      <c r="AQ2699" s="5"/>
      <c r="AR2699" s="5"/>
      <c r="AS2699" s="5"/>
      <c r="AT2699" s="5"/>
      <c r="AU2699" s="5"/>
      <c r="AV2699" s="5"/>
      <c r="AW2699" s="5"/>
      <c r="AX2699" s="5"/>
      <c r="AY2699" s="5"/>
      <c r="AZ2699" s="5"/>
      <c r="BA2699" s="5"/>
      <c r="BB2699" s="5"/>
      <c r="BC2699" s="5"/>
      <c r="BD2699" s="5"/>
      <c r="BE2699" s="5"/>
      <c r="BF2699" s="5"/>
      <c r="BG2699" s="5"/>
      <c r="BH2699" s="5"/>
    </row>
    <row r="2700" spans="1:60" s="2" customFormat="1" ht="15" x14ac:dyDescent="0.25">
      <c r="A2700" t="s">
        <v>693</v>
      </c>
      <c r="B2700" t="s">
        <v>25</v>
      </c>
      <c r="C2700" t="s">
        <v>616</v>
      </c>
      <c r="D2700" t="s">
        <v>2064</v>
      </c>
      <c r="E2700" t="s">
        <v>116</v>
      </c>
      <c r="F2700" t="s">
        <v>1605</v>
      </c>
      <c r="G2700" t="s">
        <v>135</v>
      </c>
      <c r="H2700" t="s">
        <v>128</v>
      </c>
      <c r="I2700" t="s">
        <v>2816</v>
      </c>
      <c r="J2700" t="s">
        <v>124</v>
      </c>
      <c r="K2700" t="s">
        <v>754</v>
      </c>
      <c r="L2700">
        <v>0</v>
      </c>
      <c r="M2700">
        <v>5114</v>
      </c>
      <c r="N2700" t="s">
        <v>11</v>
      </c>
      <c r="O2700">
        <v>1</v>
      </c>
      <c r="P2700">
        <v>311144</v>
      </c>
      <c r="Q2700">
        <f t="shared" si="129"/>
        <v>311144</v>
      </c>
      <c r="R2700">
        <f t="shared" si="130"/>
        <v>348481.28000000003</v>
      </c>
      <c r="S2700"/>
      <c r="T2700" s="5"/>
      <c r="U2700" s="5"/>
      <c r="V2700" s="5"/>
      <c r="W2700" s="5"/>
      <c r="X2700" s="5"/>
      <c r="Y2700" s="5"/>
      <c r="Z2700" s="5"/>
      <c r="AA2700" s="5"/>
      <c r="AB2700" s="5"/>
      <c r="AC2700" s="5"/>
      <c r="AD2700" s="5"/>
      <c r="AE2700" s="5"/>
      <c r="AF2700" s="5"/>
      <c r="AG2700" s="5"/>
      <c r="AH2700" s="5"/>
      <c r="AI2700" s="5"/>
      <c r="AJ2700" s="5"/>
      <c r="AK2700" s="5"/>
      <c r="AL2700" s="5"/>
      <c r="AM2700" s="5"/>
      <c r="AN2700" s="5"/>
      <c r="AO2700" s="5"/>
      <c r="AP2700" s="5"/>
      <c r="AQ2700" s="5"/>
      <c r="AR2700" s="5"/>
      <c r="AS2700" s="5"/>
      <c r="AT2700" s="5"/>
      <c r="AU2700" s="5"/>
      <c r="AV2700" s="5"/>
      <c r="AW2700" s="5"/>
      <c r="AX2700" s="5"/>
      <c r="AY2700" s="5"/>
      <c r="AZ2700" s="5"/>
      <c r="BA2700" s="5"/>
      <c r="BB2700" s="5"/>
      <c r="BC2700" s="5"/>
      <c r="BD2700" s="5"/>
      <c r="BE2700" s="5"/>
      <c r="BF2700" s="5"/>
      <c r="BG2700" s="5"/>
      <c r="BH2700" s="5"/>
    </row>
    <row r="2701" spans="1:60" s="2" customFormat="1" ht="15" x14ac:dyDescent="0.25">
      <c r="A2701" t="s">
        <v>694</v>
      </c>
      <c r="B2701" t="s">
        <v>25</v>
      </c>
      <c r="C2701" t="s">
        <v>616</v>
      </c>
      <c r="D2701" t="s">
        <v>2065</v>
      </c>
      <c r="E2701" t="s">
        <v>116</v>
      </c>
      <c r="F2701" t="s">
        <v>1605</v>
      </c>
      <c r="G2701" t="s">
        <v>135</v>
      </c>
      <c r="H2701" t="s">
        <v>128</v>
      </c>
      <c r="I2701" t="s">
        <v>2816</v>
      </c>
      <c r="J2701" t="s">
        <v>124</v>
      </c>
      <c r="K2701" t="s">
        <v>754</v>
      </c>
      <c r="L2701">
        <v>0</v>
      </c>
      <c r="M2701">
        <v>5114</v>
      </c>
      <c r="N2701" t="s">
        <v>11</v>
      </c>
      <c r="O2701">
        <v>1</v>
      </c>
      <c r="P2701">
        <v>95000</v>
      </c>
      <c r="Q2701">
        <f t="shared" si="129"/>
        <v>95000</v>
      </c>
      <c r="R2701">
        <f t="shared" si="130"/>
        <v>106400.00000000001</v>
      </c>
      <c r="S2701"/>
      <c r="T2701" s="5"/>
      <c r="U2701" s="5"/>
      <c r="V2701" s="5"/>
      <c r="W2701" s="5"/>
      <c r="X2701" s="5"/>
      <c r="Y2701" s="5"/>
      <c r="Z2701" s="5"/>
      <c r="AA2701" s="5"/>
      <c r="AB2701" s="5"/>
      <c r="AC2701" s="5"/>
      <c r="AD2701" s="5"/>
      <c r="AE2701" s="5"/>
      <c r="AF2701" s="5"/>
      <c r="AG2701" s="5"/>
      <c r="AH2701" s="5"/>
      <c r="AI2701" s="5"/>
      <c r="AJ2701" s="5"/>
      <c r="AK2701" s="5"/>
      <c r="AL2701" s="5"/>
      <c r="AM2701" s="5"/>
      <c r="AN2701" s="5"/>
      <c r="AO2701" s="5"/>
      <c r="AP2701" s="5"/>
      <c r="AQ2701" s="5"/>
      <c r="AR2701" s="5"/>
      <c r="AS2701" s="5"/>
      <c r="AT2701" s="5"/>
      <c r="AU2701" s="5"/>
      <c r="AV2701" s="5"/>
      <c r="AW2701" s="5"/>
      <c r="AX2701" s="5"/>
      <c r="AY2701" s="5"/>
      <c r="AZ2701" s="5"/>
      <c r="BA2701" s="5"/>
      <c r="BB2701" s="5"/>
      <c r="BC2701" s="5"/>
      <c r="BD2701" s="5"/>
      <c r="BE2701" s="5"/>
      <c r="BF2701" s="5"/>
      <c r="BG2701" s="5"/>
      <c r="BH2701" s="5"/>
    </row>
    <row r="2702" spans="1:60" s="2" customFormat="1" ht="15" x14ac:dyDescent="0.25">
      <c r="A2702" t="s">
        <v>695</v>
      </c>
      <c r="B2702" t="s">
        <v>25</v>
      </c>
      <c r="C2702" t="s">
        <v>616</v>
      </c>
      <c r="D2702" t="s">
        <v>2066</v>
      </c>
      <c r="E2702" t="s">
        <v>116</v>
      </c>
      <c r="F2702" t="s">
        <v>1605</v>
      </c>
      <c r="G2702" t="s">
        <v>135</v>
      </c>
      <c r="H2702" t="s">
        <v>128</v>
      </c>
      <c r="I2702" t="s">
        <v>2816</v>
      </c>
      <c r="J2702" t="s">
        <v>124</v>
      </c>
      <c r="K2702" t="s">
        <v>754</v>
      </c>
      <c r="L2702">
        <v>0</v>
      </c>
      <c r="M2702">
        <v>5114</v>
      </c>
      <c r="N2702" t="s">
        <v>11</v>
      </c>
      <c r="O2702">
        <v>1</v>
      </c>
      <c r="P2702">
        <v>85423</v>
      </c>
      <c r="Q2702">
        <f t="shared" si="129"/>
        <v>85423</v>
      </c>
      <c r="R2702">
        <f t="shared" si="130"/>
        <v>95673.760000000009</v>
      </c>
      <c r="S2702"/>
      <c r="T2702" s="5"/>
      <c r="U2702" s="5"/>
      <c r="V2702" s="5"/>
      <c r="W2702" s="5"/>
      <c r="X2702" s="5"/>
      <c r="Y2702" s="5"/>
      <c r="Z2702" s="5"/>
      <c r="AA2702" s="5"/>
      <c r="AB2702" s="5"/>
      <c r="AC2702" s="5"/>
      <c r="AD2702" s="5"/>
      <c r="AE2702" s="5"/>
      <c r="AF2702" s="5"/>
      <c r="AG2702" s="5"/>
      <c r="AH2702" s="5"/>
      <c r="AI2702" s="5"/>
      <c r="AJ2702" s="5"/>
      <c r="AK2702" s="5"/>
      <c r="AL2702" s="5"/>
      <c r="AM2702" s="5"/>
      <c r="AN2702" s="5"/>
      <c r="AO2702" s="5"/>
      <c r="AP2702" s="5"/>
      <c r="AQ2702" s="5"/>
      <c r="AR2702" s="5"/>
      <c r="AS2702" s="5"/>
      <c r="AT2702" s="5"/>
      <c r="AU2702" s="5"/>
      <c r="AV2702" s="5"/>
      <c r="AW2702" s="5"/>
      <c r="AX2702" s="5"/>
      <c r="AY2702" s="5"/>
      <c r="AZ2702" s="5"/>
      <c r="BA2702" s="5"/>
      <c r="BB2702" s="5"/>
      <c r="BC2702" s="5"/>
      <c r="BD2702" s="5"/>
      <c r="BE2702" s="5"/>
      <c r="BF2702" s="5"/>
      <c r="BG2702" s="5"/>
      <c r="BH2702" s="5"/>
    </row>
    <row r="2703" spans="1:60" s="2" customFormat="1" ht="15" x14ac:dyDescent="0.25">
      <c r="A2703" t="s">
        <v>696</v>
      </c>
      <c r="B2703" t="s">
        <v>25</v>
      </c>
      <c r="C2703" t="s">
        <v>616</v>
      </c>
      <c r="D2703" t="s">
        <v>2067</v>
      </c>
      <c r="E2703" t="s">
        <v>116</v>
      </c>
      <c r="F2703" t="s">
        <v>1605</v>
      </c>
      <c r="G2703" t="s">
        <v>135</v>
      </c>
      <c r="H2703" t="s">
        <v>131</v>
      </c>
      <c r="I2703" t="s">
        <v>2821</v>
      </c>
      <c r="J2703" t="s">
        <v>124</v>
      </c>
      <c r="K2703" t="s">
        <v>754</v>
      </c>
      <c r="L2703">
        <v>0</v>
      </c>
      <c r="M2703">
        <v>5114</v>
      </c>
      <c r="N2703" t="s">
        <v>11</v>
      </c>
      <c r="O2703">
        <v>1</v>
      </c>
      <c r="P2703">
        <v>13516</v>
      </c>
      <c r="Q2703">
        <f t="shared" si="129"/>
        <v>13516</v>
      </c>
      <c r="R2703">
        <f t="shared" si="130"/>
        <v>15137.920000000002</v>
      </c>
      <c r="S2703"/>
      <c r="T2703" s="5"/>
      <c r="U2703" s="5"/>
      <c r="V2703" s="5"/>
      <c r="W2703" s="5"/>
      <c r="X2703" s="5"/>
      <c r="Y2703" s="5"/>
      <c r="Z2703" s="5"/>
      <c r="AA2703" s="5"/>
      <c r="AB2703" s="5"/>
      <c r="AC2703" s="5"/>
      <c r="AD2703" s="5"/>
      <c r="AE2703" s="5"/>
      <c r="AF2703" s="5"/>
      <c r="AG2703" s="5"/>
      <c r="AH2703" s="5"/>
      <c r="AI2703" s="5"/>
      <c r="AJ2703" s="5"/>
      <c r="AK2703" s="5"/>
      <c r="AL2703" s="5"/>
      <c r="AM2703" s="5"/>
      <c r="AN2703" s="5"/>
      <c r="AO2703" s="5"/>
      <c r="AP2703" s="5"/>
      <c r="AQ2703" s="5"/>
      <c r="AR2703" s="5"/>
      <c r="AS2703" s="5"/>
      <c r="AT2703" s="5"/>
      <c r="AU2703" s="5"/>
      <c r="AV2703" s="5"/>
      <c r="AW2703" s="5"/>
      <c r="AX2703" s="5"/>
      <c r="AY2703" s="5"/>
      <c r="AZ2703" s="5"/>
      <c r="BA2703" s="5"/>
      <c r="BB2703" s="5"/>
      <c r="BC2703" s="5"/>
      <c r="BD2703" s="5"/>
      <c r="BE2703" s="5"/>
      <c r="BF2703" s="5"/>
      <c r="BG2703" s="5"/>
      <c r="BH2703" s="5"/>
    </row>
    <row r="2704" spans="1:60" s="2" customFormat="1" ht="15" x14ac:dyDescent="0.25">
      <c r="A2704" t="s">
        <v>697</v>
      </c>
      <c r="B2704" t="s">
        <v>25</v>
      </c>
      <c r="C2704" t="s">
        <v>616</v>
      </c>
      <c r="D2704" t="s">
        <v>2068</v>
      </c>
      <c r="E2704" t="s">
        <v>116</v>
      </c>
      <c r="F2704" t="s">
        <v>1605</v>
      </c>
      <c r="G2704" t="s">
        <v>135</v>
      </c>
      <c r="H2704" t="s">
        <v>131</v>
      </c>
      <c r="I2704" t="s">
        <v>2821</v>
      </c>
      <c r="J2704" t="s">
        <v>124</v>
      </c>
      <c r="K2704" t="s">
        <v>754</v>
      </c>
      <c r="L2704">
        <v>0</v>
      </c>
      <c r="M2704">
        <v>5114</v>
      </c>
      <c r="N2704" t="s">
        <v>11</v>
      </c>
      <c r="O2704">
        <v>1</v>
      </c>
      <c r="P2704">
        <v>27032</v>
      </c>
      <c r="Q2704">
        <f t="shared" si="129"/>
        <v>27032</v>
      </c>
      <c r="R2704">
        <f t="shared" si="130"/>
        <v>30275.840000000004</v>
      </c>
      <c r="S2704"/>
      <c r="T2704" s="5"/>
      <c r="U2704" s="5"/>
      <c r="V2704" s="5"/>
      <c r="W2704" s="5"/>
      <c r="X2704" s="5"/>
      <c r="Y2704" s="5"/>
      <c r="Z2704" s="5"/>
      <c r="AA2704" s="5"/>
      <c r="AB2704" s="5"/>
      <c r="AC2704" s="5"/>
      <c r="AD2704" s="5"/>
      <c r="AE2704" s="5"/>
      <c r="AF2704" s="5"/>
      <c r="AG2704" s="5"/>
      <c r="AH2704" s="5"/>
      <c r="AI2704" s="5"/>
      <c r="AJ2704" s="5"/>
      <c r="AK2704" s="5"/>
      <c r="AL2704" s="5"/>
      <c r="AM2704" s="5"/>
      <c r="AN2704" s="5"/>
      <c r="AO2704" s="5"/>
      <c r="AP2704" s="5"/>
      <c r="AQ2704" s="5"/>
      <c r="AR2704" s="5"/>
      <c r="AS2704" s="5"/>
      <c r="AT2704" s="5"/>
      <c r="AU2704" s="5"/>
      <c r="AV2704" s="5"/>
      <c r="AW2704" s="5"/>
      <c r="AX2704" s="5"/>
      <c r="AY2704" s="5"/>
      <c r="AZ2704" s="5"/>
      <c r="BA2704" s="5"/>
      <c r="BB2704" s="5"/>
      <c r="BC2704" s="5"/>
      <c r="BD2704" s="5"/>
      <c r="BE2704" s="5"/>
      <c r="BF2704" s="5"/>
      <c r="BG2704" s="5"/>
      <c r="BH2704" s="5"/>
    </row>
    <row r="2705" spans="1:60" s="2" customFormat="1" ht="15" x14ac:dyDescent="0.25">
      <c r="A2705" t="s">
        <v>698</v>
      </c>
      <c r="B2705" t="s">
        <v>25</v>
      </c>
      <c r="C2705" t="s">
        <v>616</v>
      </c>
      <c r="D2705" t="s">
        <v>2069</v>
      </c>
      <c r="E2705" t="s">
        <v>116</v>
      </c>
      <c r="F2705" t="s">
        <v>1605</v>
      </c>
      <c r="G2705" t="s">
        <v>135</v>
      </c>
      <c r="H2705" t="s">
        <v>131</v>
      </c>
      <c r="I2705" t="s">
        <v>2821</v>
      </c>
      <c r="J2705" t="s">
        <v>124</v>
      </c>
      <c r="K2705" t="s">
        <v>754</v>
      </c>
      <c r="L2705">
        <v>0</v>
      </c>
      <c r="M2705">
        <v>5114</v>
      </c>
      <c r="N2705" t="s">
        <v>11</v>
      </c>
      <c r="O2705">
        <v>1</v>
      </c>
      <c r="P2705">
        <v>6574</v>
      </c>
      <c r="Q2705">
        <f t="shared" si="129"/>
        <v>6574</v>
      </c>
      <c r="R2705">
        <f t="shared" si="130"/>
        <v>7362.880000000001</v>
      </c>
      <c r="S2705"/>
      <c r="T2705" s="5"/>
      <c r="U2705" s="5"/>
      <c r="V2705" s="5"/>
      <c r="W2705" s="5"/>
      <c r="X2705" s="5"/>
      <c r="Y2705" s="5"/>
      <c r="Z2705" s="5"/>
      <c r="AA2705" s="5"/>
      <c r="AB2705" s="5"/>
      <c r="AC2705" s="5"/>
      <c r="AD2705" s="5"/>
      <c r="AE2705" s="5"/>
      <c r="AF2705" s="5"/>
      <c r="AG2705" s="5"/>
      <c r="AH2705" s="5"/>
      <c r="AI2705" s="5"/>
      <c r="AJ2705" s="5"/>
      <c r="AK2705" s="5"/>
      <c r="AL2705" s="5"/>
      <c r="AM2705" s="5"/>
      <c r="AN2705" s="5"/>
      <c r="AO2705" s="5"/>
      <c r="AP2705" s="5"/>
      <c r="AQ2705" s="5"/>
      <c r="AR2705" s="5"/>
      <c r="AS2705" s="5"/>
      <c r="AT2705" s="5"/>
      <c r="AU2705" s="5"/>
      <c r="AV2705" s="5"/>
      <c r="AW2705" s="5"/>
      <c r="AX2705" s="5"/>
      <c r="AY2705" s="5"/>
      <c r="AZ2705" s="5"/>
      <c r="BA2705" s="5"/>
      <c r="BB2705" s="5"/>
      <c r="BC2705" s="5"/>
      <c r="BD2705" s="5"/>
      <c r="BE2705" s="5"/>
      <c r="BF2705" s="5"/>
      <c r="BG2705" s="5"/>
      <c r="BH2705" s="5"/>
    </row>
    <row r="2706" spans="1:60" s="2" customFormat="1" ht="15" x14ac:dyDescent="0.25">
      <c r="A2706" t="s">
        <v>699</v>
      </c>
      <c r="B2706" t="s">
        <v>25</v>
      </c>
      <c r="C2706" t="s">
        <v>616</v>
      </c>
      <c r="D2706" t="s">
        <v>2070</v>
      </c>
      <c r="E2706" t="s">
        <v>116</v>
      </c>
      <c r="F2706" t="s">
        <v>1605</v>
      </c>
      <c r="G2706" t="s">
        <v>135</v>
      </c>
      <c r="H2706" t="s">
        <v>131</v>
      </c>
      <c r="I2706" t="s">
        <v>2821</v>
      </c>
      <c r="J2706" t="s">
        <v>124</v>
      </c>
      <c r="K2706" t="s">
        <v>754</v>
      </c>
      <c r="L2706">
        <v>0</v>
      </c>
      <c r="M2706">
        <v>5114</v>
      </c>
      <c r="N2706" t="s">
        <v>11</v>
      </c>
      <c r="O2706">
        <v>1</v>
      </c>
      <c r="P2706">
        <v>6574</v>
      </c>
      <c r="Q2706">
        <f t="shared" si="129"/>
        <v>6574</v>
      </c>
      <c r="R2706">
        <f t="shared" si="130"/>
        <v>7362.880000000001</v>
      </c>
      <c r="S2706"/>
      <c r="T2706" s="5"/>
      <c r="U2706" s="5"/>
      <c r="V2706" s="5"/>
      <c r="W2706" s="5"/>
      <c r="X2706" s="5"/>
      <c r="Y2706" s="5"/>
      <c r="Z2706" s="5"/>
      <c r="AA2706" s="5"/>
      <c r="AB2706" s="5"/>
      <c r="AC2706" s="5"/>
      <c r="AD2706" s="5"/>
      <c r="AE2706" s="5"/>
      <c r="AF2706" s="5"/>
      <c r="AG2706" s="5"/>
      <c r="AH2706" s="5"/>
      <c r="AI2706" s="5"/>
      <c r="AJ2706" s="5"/>
      <c r="AK2706" s="5"/>
      <c r="AL2706" s="5"/>
      <c r="AM2706" s="5"/>
      <c r="AN2706" s="5"/>
      <c r="AO2706" s="5"/>
      <c r="AP2706" s="5"/>
      <c r="AQ2706" s="5"/>
      <c r="AR2706" s="5"/>
      <c r="AS2706" s="5"/>
      <c r="AT2706" s="5"/>
      <c r="AU2706" s="5"/>
      <c r="AV2706" s="5"/>
      <c r="AW2706" s="5"/>
      <c r="AX2706" s="5"/>
      <c r="AY2706" s="5"/>
      <c r="AZ2706" s="5"/>
      <c r="BA2706" s="5"/>
      <c r="BB2706" s="5"/>
      <c r="BC2706" s="5"/>
      <c r="BD2706" s="5"/>
      <c r="BE2706" s="5"/>
      <c r="BF2706" s="5"/>
      <c r="BG2706" s="5"/>
      <c r="BH2706" s="5"/>
    </row>
    <row r="2707" spans="1:60" s="2" customFormat="1" ht="15" x14ac:dyDescent="0.25">
      <c r="A2707" t="s">
        <v>700</v>
      </c>
      <c r="B2707" t="s">
        <v>25</v>
      </c>
      <c r="C2707" t="s">
        <v>616</v>
      </c>
      <c r="D2707" t="s">
        <v>2071</v>
      </c>
      <c r="E2707" t="s">
        <v>116</v>
      </c>
      <c r="F2707" t="s">
        <v>1605</v>
      </c>
      <c r="G2707" t="s">
        <v>135</v>
      </c>
      <c r="H2707" t="s">
        <v>131</v>
      </c>
      <c r="I2707" t="s">
        <v>2821</v>
      </c>
      <c r="J2707" t="s">
        <v>124</v>
      </c>
      <c r="K2707" t="s">
        <v>754</v>
      </c>
      <c r="L2707">
        <v>0</v>
      </c>
      <c r="M2707">
        <v>5114</v>
      </c>
      <c r="N2707" t="s">
        <v>11</v>
      </c>
      <c r="O2707">
        <v>1</v>
      </c>
      <c r="P2707">
        <v>41540</v>
      </c>
      <c r="Q2707">
        <f t="shared" si="129"/>
        <v>41540</v>
      </c>
      <c r="R2707">
        <f t="shared" si="130"/>
        <v>46524.800000000003</v>
      </c>
      <c r="S2707"/>
      <c r="T2707" s="5"/>
      <c r="U2707" s="5"/>
      <c r="V2707" s="5"/>
      <c r="W2707" s="5"/>
      <c r="X2707" s="5"/>
      <c r="Y2707" s="5"/>
      <c r="Z2707" s="5"/>
      <c r="AA2707" s="5"/>
      <c r="AB2707" s="5"/>
      <c r="AC2707" s="5"/>
      <c r="AD2707" s="5"/>
      <c r="AE2707" s="5"/>
      <c r="AF2707" s="5"/>
      <c r="AG2707" s="5"/>
      <c r="AH2707" s="5"/>
      <c r="AI2707" s="5"/>
      <c r="AJ2707" s="5"/>
      <c r="AK2707" s="5"/>
      <c r="AL2707" s="5"/>
      <c r="AM2707" s="5"/>
      <c r="AN2707" s="5"/>
      <c r="AO2707" s="5"/>
      <c r="AP2707" s="5"/>
      <c r="AQ2707" s="5"/>
      <c r="AR2707" s="5"/>
      <c r="AS2707" s="5"/>
      <c r="AT2707" s="5"/>
      <c r="AU2707" s="5"/>
      <c r="AV2707" s="5"/>
      <c r="AW2707" s="5"/>
      <c r="AX2707" s="5"/>
      <c r="AY2707" s="5"/>
      <c r="AZ2707" s="5"/>
      <c r="BA2707" s="5"/>
      <c r="BB2707" s="5"/>
      <c r="BC2707" s="5"/>
      <c r="BD2707" s="5"/>
      <c r="BE2707" s="5"/>
      <c r="BF2707" s="5"/>
      <c r="BG2707" s="5"/>
      <c r="BH2707" s="5"/>
    </row>
    <row r="2708" spans="1:60" s="2" customFormat="1" ht="15" x14ac:dyDescent="0.25">
      <c r="A2708" t="s">
        <v>701</v>
      </c>
      <c r="B2708" t="s">
        <v>25</v>
      </c>
      <c r="C2708" t="s">
        <v>616</v>
      </c>
      <c r="D2708" t="s">
        <v>2072</v>
      </c>
      <c r="E2708" t="s">
        <v>116</v>
      </c>
      <c r="F2708" t="s">
        <v>1605</v>
      </c>
      <c r="G2708" t="s">
        <v>135</v>
      </c>
      <c r="H2708" t="s">
        <v>131</v>
      </c>
      <c r="I2708" t="s">
        <v>2821</v>
      </c>
      <c r="J2708" t="s">
        <v>124</v>
      </c>
      <c r="K2708" t="s">
        <v>754</v>
      </c>
      <c r="L2708">
        <v>0</v>
      </c>
      <c r="M2708">
        <v>5114</v>
      </c>
      <c r="N2708" t="s">
        <v>11</v>
      </c>
      <c r="O2708">
        <v>1</v>
      </c>
      <c r="P2708">
        <v>83830</v>
      </c>
      <c r="Q2708">
        <f t="shared" si="129"/>
        <v>83830</v>
      </c>
      <c r="R2708">
        <f t="shared" si="130"/>
        <v>93889.600000000006</v>
      </c>
      <c r="S2708"/>
      <c r="T2708" s="5"/>
      <c r="U2708" s="5"/>
      <c r="V2708" s="5"/>
      <c r="W2708" s="5"/>
      <c r="X2708" s="5"/>
      <c r="Y2708" s="5"/>
      <c r="Z2708" s="5"/>
      <c r="AA2708" s="5"/>
      <c r="AB2708" s="5"/>
      <c r="AC2708" s="5"/>
      <c r="AD2708" s="5"/>
      <c r="AE2708" s="5"/>
      <c r="AF2708" s="5"/>
      <c r="AG2708" s="5"/>
      <c r="AH2708" s="5"/>
      <c r="AI2708" s="5"/>
      <c r="AJ2708" s="5"/>
      <c r="AK2708" s="5"/>
      <c r="AL2708" s="5"/>
      <c r="AM2708" s="5"/>
      <c r="AN2708" s="5"/>
      <c r="AO2708" s="5"/>
      <c r="AP2708" s="5"/>
      <c r="AQ2708" s="5"/>
      <c r="AR2708" s="5"/>
      <c r="AS2708" s="5"/>
      <c r="AT2708" s="5"/>
      <c r="AU2708" s="5"/>
      <c r="AV2708" s="5"/>
      <c r="AW2708" s="5"/>
      <c r="AX2708" s="5"/>
      <c r="AY2708" s="5"/>
      <c r="AZ2708" s="5"/>
      <c r="BA2708" s="5"/>
      <c r="BB2708" s="5"/>
      <c r="BC2708" s="5"/>
      <c r="BD2708" s="5"/>
      <c r="BE2708" s="5"/>
      <c r="BF2708" s="5"/>
      <c r="BG2708" s="5"/>
      <c r="BH2708" s="5"/>
    </row>
    <row r="2709" spans="1:60" s="2" customFormat="1" ht="15" x14ac:dyDescent="0.25">
      <c r="A2709" t="s">
        <v>702</v>
      </c>
      <c r="B2709" t="s">
        <v>25</v>
      </c>
      <c r="C2709" t="s">
        <v>616</v>
      </c>
      <c r="D2709" t="s">
        <v>2073</v>
      </c>
      <c r="E2709" t="s">
        <v>116</v>
      </c>
      <c r="F2709" t="s">
        <v>1605</v>
      </c>
      <c r="G2709" t="s">
        <v>135</v>
      </c>
      <c r="H2709" t="s">
        <v>131</v>
      </c>
      <c r="I2709" t="s">
        <v>2821</v>
      </c>
      <c r="J2709" t="s">
        <v>124</v>
      </c>
      <c r="K2709" t="s">
        <v>754</v>
      </c>
      <c r="L2709">
        <v>0</v>
      </c>
      <c r="M2709">
        <v>5114</v>
      </c>
      <c r="N2709" t="s">
        <v>11</v>
      </c>
      <c r="O2709">
        <v>1</v>
      </c>
      <c r="P2709">
        <v>11270</v>
      </c>
      <c r="Q2709">
        <f t="shared" si="129"/>
        <v>11270</v>
      </c>
      <c r="R2709">
        <f t="shared" si="130"/>
        <v>12622.400000000001</v>
      </c>
      <c r="S2709"/>
      <c r="T2709" s="5"/>
      <c r="U2709" s="5"/>
      <c r="V2709" s="5"/>
      <c r="W2709" s="5"/>
      <c r="X2709" s="5"/>
      <c r="Y2709" s="5"/>
      <c r="Z2709" s="5"/>
      <c r="AA2709" s="5"/>
      <c r="AB2709" s="5"/>
      <c r="AC2709" s="5"/>
      <c r="AD2709" s="5"/>
      <c r="AE2709" s="5"/>
      <c r="AF2709" s="5"/>
      <c r="AG2709" s="5"/>
      <c r="AH2709" s="5"/>
      <c r="AI2709" s="5"/>
      <c r="AJ2709" s="5"/>
      <c r="AK2709" s="5"/>
      <c r="AL2709" s="5"/>
      <c r="AM2709" s="5"/>
      <c r="AN2709" s="5"/>
      <c r="AO2709" s="5"/>
      <c r="AP2709" s="5"/>
      <c r="AQ2709" s="5"/>
      <c r="AR2709" s="5"/>
      <c r="AS2709" s="5"/>
      <c r="AT2709" s="5"/>
      <c r="AU2709" s="5"/>
      <c r="AV2709" s="5"/>
      <c r="AW2709" s="5"/>
      <c r="AX2709" s="5"/>
      <c r="AY2709" s="5"/>
      <c r="AZ2709" s="5"/>
      <c r="BA2709" s="5"/>
      <c r="BB2709" s="5"/>
      <c r="BC2709" s="5"/>
      <c r="BD2709" s="5"/>
      <c r="BE2709" s="5"/>
      <c r="BF2709" s="5"/>
      <c r="BG2709" s="5"/>
      <c r="BH2709" s="5"/>
    </row>
    <row r="2710" spans="1:60" s="2" customFormat="1" ht="15" x14ac:dyDescent="0.25">
      <c r="A2710" t="s">
        <v>703</v>
      </c>
      <c r="B2710" t="s">
        <v>25</v>
      </c>
      <c r="C2710" t="s">
        <v>616</v>
      </c>
      <c r="D2710" t="s">
        <v>2074</v>
      </c>
      <c r="E2710" t="s">
        <v>116</v>
      </c>
      <c r="F2710" t="s">
        <v>1605</v>
      </c>
      <c r="G2710" t="s">
        <v>135</v>
      </c>
      <c r="H2710" t="s">
        <v>131</v>
      </c>
      <c r="I2710" t="s">
        <v>2821</v>
      </c>
      <c r="J2710" t="s">
        <v>124</v>
      </c>
      <c r="K2710" t="s">
        <v>754</v>
      </c>
      <c r="L2710">
        <v>0</v>
      </c>
      <c r="M2710">
        <v>5114</v>
      </c>
      <c r="N2710" t="s">
        <v>11</v>
      </c>
      <c r="O2710">
        <v>1</v>
      </c>
      <c r="P2710">
        <v>12218</v>
      </c>
      <c r="Q2710">
        <f t="shared" si="129"/>
        <v>12218</v>
      </c>
      <c r="R2710">
        <f t="shared" si="130"/>
        <v>13684.160000000002</v>
      </c>
      <c r="S2710"/>
      <c r="T2710" s="5"/>
      <c r="U2710" s="5"/>
      <c r="V2710" s="5"/>
      <c r="W2710" s="5"/>
      <c r="X2710" s="5"/>
      <c r="Y2710" s="5"/>
      <c r="Z2710" s="5"/>
      <c r="AA2710" s="5"/>
      <c r="AB2710" s="5"/>
      <c r="AC2710" s="5"/>
      <c r="AD2710" s="5"/>
      <c r="AE2710" s="5"/>
      <c r="AF2710" s="5"/>
      <c r="AG2710" s="5"/>
      <c r="AH2710" s="5"/>
      <c r="AI2710" s="5"/>
      <c r="AJ2710" s="5"/>
      <c r="AK2710" s="5"/>
      <c r="AL2710" s="5"/>
      <c r="AM2710" s="5"/>
      <c r="AN2710" s="5"/>
      <c r="AO2710" s="5"/>
      <c r="AP2710" s="5"/>
      <c r="AQ2710" s="5"/>
      <c r="AR2710" s="5"/>
      <c r="AS2710" s="5"/>
      <c r="AT2710" s="5"/>
      <c r="AU2710" s="5"/>
      <c r="AV2710" s="5"/>
      <c r="AW2710" s="5"/>
      <c r="AX2710" s="5"/>
      <c r="AY2710" s="5"/>
      <c r="AZ2710" s="5"/>
      <c r="BA2710" s="5"/>
      <c r="BB2710" s="5"/>
      <c r="BC2710" s="5"/>
      <c r="BD2710" s="5"/>
      <c r="BE2710" s="5"/>
      <c r="BF2710" s="5"/>
      <c r="BG2710" s="5"/>
      <c r="BH2710" s="5"/>
    </row>
    <row r="2711" spans="1:60" s="2" customFormat="1" ht="15" x14ac:dyDescent="0.25">
      <c r="A2711" t="s">
        <v>704</v>
      </c>
      <c r="B2711" t="s">
        <v>25</v>
      </c>
      <c r="C2711" t="s">
        <v>616</v>
      </c>
      <c r="D2711" t="s">
        <v>2075</v>
      </c>
      <c r="E2711" t="s">
        <v>116</v>
      </c>
      <c r="F2711" t="s">
        <v>1605</v>
      </c>
      <c r="G2711" t="s">
        <v>135</v>
      </c>
      <c r="H2711" t="s">
        <v>131</v>
      </c>
      <c r="I2711" t="s">
        <v>2217</v>
      </c>
      <c r="J2711" t="s">
        <v>124</v>
      </c>
      <c r="K2711" t="s">
        <v>754</v>
      </c>
      <c r="L2711">
        <v>0</v>
      </c>
      <c r="M2711">
        <v>5114</v>
      </c>
      <c r="N2711" t="s">
        <v>11</v>
      </c>
      <c r="O2711">
        <v>1</v>
      </c>
      <c r="P2711">
        <v>9692</v>
      </c>
      <c r="Q2711">
        <f t="shared" si="129"/>
        <v>9692</v>
      </c>
      <c r="R2711">
        <f t="shared" si="130"/>
        <v>10855.04</v>
      </c>
      <c r="S2711"/>
      <c r="T2711" s="5"/>
      <c r="U2711" s="5"/>
      <c r="V2711" s="5"/>
      <c r="W2711" s="5"/>
      <c r="X2711" s="5"/>
      <c r="Y2711" s="5"/>
      <c r="Z2711" s="5"/>
      <c r="AA2711" s="5"/>
      <c r="AB2711" s="5"/>
      <c r="AC2711" s="5"/>
      <c r="AD2711" s="5"/>
      <c r="AE2711" s="5"/>
      <c r="AF2711" s="5"/>
      <c r="AG2711" s="5"/>
      <c r="AH2711" s="5"/>
      <c r="AI2711" s="5"/>
      <c r="AJ2711" s="5"/>
      <c r="AK2711" s="5"/>
      <c r="AL2711" s="5"/>
      <c r="AM2711" s="5"/>
      <c r="AN2711" s="5"/>
      <c r="AO2711" s="5"/>
      <c r="AP2711" s="5"/>
      <c r="AQ2711" s="5"/>
      <c r="AR2711" s="5"/>
      <c r="AS2711" s="5"/>
      <c r="AT2711" s="5"/>
      <c r="AU2711" s="5"/>
      <c r="AV2711" s="5"/>
      <c r="AW2711" s="5"/>
      <c r="AX2711" s="5"/>
      <c r="AY2711" s="5"/>
      <c r="AZ2711" s="5"/>
      <c r="BA2711" s="5"/>
      <c r="BB2711" s="5"/>
      <c r="BC2711" s="5"/>
      <c r="BD2711" s="5"/>
      <c r="BE2711" s="5"/>
      <c r="BF2711" s="5"/>
      <c r="BG2711" s="5"/>
      <c r="BH2711" s="5"/>
    </row>
    <row r="2712" spans="1:60" s="2" customFormat="1" ht="15" x14ac:dyDescent="0.25">
      <c r="A2712" t="s">
        <v>705</v>
      </c>
      <c r="B2712" t="s">
        <v>25</v>
      </c>
      <c r="C2712" t="s">
        <v>616</v>
      </c>
      <c r="D2712" t="s">
        <v>2076</v>
      </c>
      <c r="E2712" t="s">
        <v>116</v>
      </c>
      <c r="F2712" t="s">
        <v>1605</v>
      </c>
      <c r="G2712" t="s">
        <v>135</v>
      </c>
      <c r="H2712" t="s">
        <v>131</v>
      </c>
      <c r="I2712" t="s">
        <v>2217</v>
      </c>
      <c r="J2712" t="s">
        <v>124</v>
      </c>
      <c r="K2712" t="s">
        <v>754</v>
      </c>
      <c r="L2712">
        <v>0</v>
      </c>
      <c r="M2712">
        <v>5114</v>
      </c>
      <c r="N2712" t="s">
        <v>11</v>
      </c>
      <c r="O2712">
        <v>1</v>
      </c>
      <c r="P2712">
        <v>11600</v>
      </c>
      <c r="Q2712">
        <f t="shared" si="129"/>
        <v>11600</v>
      </c>
      <c r="R2712">
        <f t="shared" si="130"/>
        <v>12992.000000000002</v>
      </c>
      <c r="S2712"/>
      <c r="T2712" s="5"/>
      <c r="U2712" s="5"/>
      <c r="V2712" s="5"/>
      <c r="W2712" s="5"/>
      <c r="X2712" s="5"/>
      <c r="Y2712" s="5"/>
      <c r="Z2712" s="5"/>
      <c r="AA2712" s="5"/>
      <c r="AB2712" s="5"/>
      <c r="AC2712" s="5"/>
      <c r="AD2712" s="5"/>
      <c r="AE2712" s="5"/>
      <c r="AF2712" s="5"/>
      <c r="AG2712" s="5"/>
      <c r="AH2712" s="5"/>
      <c r="AI2712" s="5"/>
      <c r="AJ2712" s="5"/>
      <c r="AK2712" s="5"/>
      <c r="AL2712" s="5"/>
      <c r="AM2712" s="5"/>
      <c r="AN2712" s="5"/>
      <c r="AO2712" s="5"/>
      <c r="AP2712" s="5"/>
      <c r="AQ2712" s="5"/>
      <c r="AR2712" s="5"/>
      <c r="AS2712" s="5"/>
      <c r="AT2712" s="5"/>
      <c r="AU2712" s="5"/>
      <c r="AV2712" s="5"/>
      <c r="AW2712" s="5"/>
      <c r="AX2712" s="5"/>
      <c r="AY2712" s="5"/>
      <c r="AZ2712" s="5"/>
      <c r="BA2712" s="5"/>
      <c r="BB2712" s="5"/>
      <c r="BC2712" s="5"/>
      <c r="BD2712" s="5"/>
      <c r="BE2712" s="5"/>
      <c r="BF2712" s="5"/>
      <c r="BG2712" s="5"/>
      <c r="BH2712" s="5"/>
    </row>
    <row r="2713" spans="1:60" s="2" customFormat="1" ht="15" x14ac:dyDescent="0.25">
      <c r="A2713" t="s">
        <v>706</v>
      </c>
      <c r="B2713" t="s">
        <v>25</v>
      </c>
      <c r="C2713" t="s">
        <v>616</v>
      </c>
      <c r="D2713" t="s">
        <v>2077</v>
      </c>
      <c r="E2713" t="s">
        <v>116</v>
      </c>
      <c r="F2713" t="s">
        <v>1605</v>
      </c>
      <c r="G2713" t="s">
        <v>135</v>
      </c>
      <c r="H2713" t="s">
        <v>131</v>
      </c>
      <c r="I2713" t="s">
        <v>2217</v>
      </c>
      <c r="J2713" t="s">
        <v>124</v>
      </c>
      <c r="K2713" t="s">
        <v>754</v>
      </c>
      <c r="L2713">
        <v>0</v>
      </c>
      <c r="M2713">
        <v>5114</v>
      </c>
      <c r="N2713" t="s">
        <v>11</v>
      </c>
      <c r="O2713">
        <v>1</v>
      </c>
      <c r="P2713">
        <v>6638</v>
      </c>
      <c r="Q2713">
        <f t="shared" si="129"/>
        <v>6638</v>
      </c>
      <c r="R2713">
        <f t="shared" si="130"/>
        <v>7434.56</v>
      </c>
      <c r="S2713"/>
      <c r="T2713" s="5"/>
      <c r="U2713" s="5"/>
      <c r="V2713" s="5"/>
      <c r="W2713" s="5"/>
      <c r="X2713" s="5"/>
      <c r="Y2713" s="5"/>
      <c r="Z2713" s="5"/>
      <c r="AA2713" s="5"/>
      <c r="AB2713" s="5"/>
      <c r="AC2713" s="5"/>
      <c r="AD2713" s="5"/>
      <c r="AE2713" s="5"/>
      <c r="AF2713" s="5"/>
      <c r="AG2713" s="5"/>
      <c r="AH2713" s="5"/>
      <c r="AI2713" s="5"/>
      <c r="AJ2713" s="5"/>
      <c r="AK2713" s="5"/>
      <c r="AL2713" s="5"/>
      <c r="AM2713" s="5"/>
      <c r="AN2713" s="5"/>
      <c r="AO2713" s="5"/>
      <c r="AP2713" s="5"/>
      <c r="AQ2713" s="5"/>
      <c r="AR2713" s="5"/>
      <c r="AS2713" s="5"/>
      <c r="AT2713" s="5"/>
      <c r="AU2713" s="5"/>
      <c r="AV2713" s="5"/>
      <c r="AW2713" s="5"/>
      <c r="AX2713" s="5"/>
      <c r="AY2713" s="5"/>
      <c r="AZ2713" s="5"/>
      <c r="BA2713" s="5"/>
      <c r="BB2713" s="5"/>
      <c r="BC2713" s="5"/>
      <c r="BD2713" s="5"/>
      <c r="BE2713" s="5"/>
      <c r="BF2713" s="5"/>
      <c r="BG2713" s="5"/>
      <c r="BH2713" s="5"/>
    </row>
    <row r="2714" spans="1:60" s="2" customFormat="1" ht="15" x14ac:dyDescent="0.25">
      <c r="A2714" t="s">
        <v>707</v>
      </c>
      <c r="B2714" t="s">
        <v>25</v>
      </c>
      <c r="C2714" t="s">
        <v>616</v>
      </c>
      <c r="D2714" t="s">
        <v>2078</v>
      </c>
      <c r="E2714" t="s">
        <v>116</v>
      </c>
      <c r="F2714" t="s">
        <v>1605</v>
      </c>
      <c r="G2714" t="s">
        <v>135</v>
      </c>
      <c r="H2714" t="s">
        <v>131</v>
      </c>
      <c r="I2714" t="s">
        <v>2217</v>
      </c>
      <c r="J2714" t="s">
        <v>124</v>
      </c>
      <c r="K2714" t="s">
        <v>754</v>
      </c>
      <c r="L2714">
        <v>0</v>
      </c>
      <c r="M2714">
        <v>5114</v>
      </c>
      <c r="N2714" t="s">
        <v>11</v>
      </c>
      <c r="O2714">
        <v>1</v>
      </c>
      <c r="P2714">
        <v>13276</v>
      </c>
      <c r="Q2714">
        <f t="shared" si="129"/>
        <v>13276</v>
      </c>
      <c r="R2714">
        <f t="shared" si="130"/>
        <v>14869.12</v>
      </c>
      <c r="S2714"/>
      <c r="T2714" s="5"/>
      <c r="U2714" s="5"/>
      <c r="V2714" s="5"/>
      <c r="W2714" s="5"/>
      <c r="X2714" s="5"/>
      <c r="Y2714" s="5"/>
      <c r="Z2714" s="5"/>
      <c r="AA2714" s="5"/>
      <c r="AB2714" s="5"/>
      <c r="AC2714" s="5"/>
      <c r="AD2714" s="5"/>
      <c r="AE2714" s="5"/>
      <c r="AF2714" s="5"/>
      <c r="AG2714" s="5"/>
      <c r="AH2714" s="5"/>
      <c r="AI2714" s="5"/>
      <c r="AJ2714" s="5"/>
      <c r="AK2714" s="5"/>
      <c r="AL2714" s="5"/>
      <c r="AM2714" s="5"/>
      <c r="AN2714" s="5"/>
      <c r="AO2714" s="5"/>
      <c r="AP2714" s="5"/>
      <c r="AQ2714" s="5"/>
      <c r="AR2714" s="5"/>
      <c r="AS2714" s="5"/>
      <c r="AT2714" s="5"/>
      <c r="AU2714" s="5"/>
      <c r="AV2714" s="5"/>
      <c r="AW2714" s="5"/>
      <c r="AX2714" s="5"/>
      <c r="AY2714" s="5"/>
      <c r="AZ2714" s="5"/>
      <c r="BA2714" s="5"/>
      <c r="BB2714" s="5"/>
      <c r="BC2714" s="5"/>
      <c r="BD2714" s="5"/>
      <c r="BE2714" s="5"/>
      <c r="BF2714" s="5"/>
      <c r="BG2714" s="5"/>
      <c r="BH2714" s="5"/>
    </row>
    <row r="2715" spans="1:60" s="2" customFormat="1" ht="15" x14ac:dyDescent="0.25">
      <c r="A2715" t="s">
        <v>708</v>
      </c>
      <c r="B2715" t="s">
        <v>25</v>
      </c>
      <c r="C2715" t="s">
        <v>616</v>
      </c>
      <c r="D2715" t="s">
        <v>2079</v>
      </c>
      <c r="E2715" t="s">
        <v>116</v>
      </c>
      <c r="F2715" t="s">
        <v>1605</v>
      </c>
      <c r="G2715" t="s">
        <v>135</v>
      </c>
      <c r="H2715" t="s">
        <v>131</v>
      </c>
      <c r="I2715" t="s">
        <v>2217</v>
      </c>
      <c r="J2715" t="s">
        <v>124</v>
      </c>
      <c r="K2715" t="s">
        <v>754</v>
      </c>
      <c r="L2715">
        <v>0</v>
      </c>
      <c r="M2715">
        <v>5114</v>
      </c>
      <c r="N2715" t="s">
        <v>11</v>
      </c>
      <c r="O2715">
        <v>1</v>
      </c>
      <c r="P2715">
        <v>39600</v>
      </c>
      <c r="Q2715">
        <f t="shared" si="129"/>
        <v>39600</v>
      </c>
      <c r="R2715">
        <f t="shared" si="130"/>
        <v>44352.000000000007</v>
      </c>
      <c r="S2715"/>
      <c r="T2715" s="5"/>
      <c r="U2715" s="5"/>
      <c r="V2715" s="5"/>
      <c r="W2715" s="5"/>
      <c r="X2715" s="5"/>
      <c r="Y2715" s="5"/>
      <c r="Z2715" s="5"/>
      <c r="AA2715" s="5"/>
      <c r="AB2715" s="5"/>
      <c r="AC2715" s="5"/>
      <c r="AD2715" s="5"/>
      <c r="AE2715" s="5"/>
      <c r="AF2715" s="5"/>
      <c r="AG2715" s="5"/>
      <c r="AH2715" s="5"/>
      <c r="AI2715" s="5"/>
      <c r="AJ2715" s="5"/>
      <c r="AK2715" s="5"/>
      <c r="AL2715" s="5"/>
      <c r="AM2715" s="5"/>
      <c r="AN2715" s="5"/>
      <c r="AO2715" s="5"/>
      <c r="AP2715" s="5"/>
      <c r="AQ2715" s="5"/>
      <c r="AR2715" s="5"/>
      <c r="AS2715" s="5"/>
      <c r="AT2715" s="5"/>
      <c r="AU2715" s="5"/>
      <c r="AV2715" s="5"/>
      <c r="AW2715" s="5"/>
      <c r="AX2715" s="5"/>
      <c r="AY2715" s="5"/>
      <c r="AZ2715" s="5"/>
      <c r="BA2715" s="5"/>
      <c r="BB2715" s="5"/>
      <c r="BC2715" s="5"/>
      <c r="BD2715" s="5"/>
      <c r="BE2715" s="5"/>
      <c r="BF2715" s="5"/>
      <c r="BG2715" s="5"/>
      <c r="BH2715" s="5"/>
    </row>
    <row r="2716" spans="1:60" s="2" customFormat="1" ht="15" x14ac:dyDescent="0.25">
      <c r="A2716" t="s">
        <v>709</v>
      </c>
      <c r="B2716" t="s">
        <v>25</v>
      </c>
      <c r="C2716" t="s">
        <v>616</v>
      </c>
      <c r="D2716" t="s">
        <v>2080</v>
      </c>
      <c r="E2716" t="s">
        <v>116</v>
      </c>
      <c r="F2716" t="s">
        <v>1605</v>
      </c>
      <c r="G2716" t="s">
        <v>135</v>
      </c>
      <c r="H2716" t="s">
        <v>131</v>
      </c>
      <c r="I2716" t="s">
        <v>2217</v>
      </c>
      <c r="J2716" t="s">
        <v>124</v>
      </c>
      <c r="K2716" t="s">
        <v>754</v>
      </c>
      <c r="L2716">
        <v>0</v>
      </c>
      <c r="M2716">
        <v>5114</v>
      </c>
      <c r="N2716" t="s">
        <v>11</v>
      </c>
      <c r="O2716">
        <v>1</v>
      </c>
      <c r="P2716">
        <v>11270</v>
      </c>
      <c r="Q2716">
        <f t="shared" si="129"/>
        <v>11270</v>
      </c>
      <c r="R2716">
        <f t="shared" si="130"/>
        <v>12622.400000000001</v>
      </c>
      <c r="S2716"/>
      <c r="T2716" s="5"/>
      <c r="U2716" s="5"/>
      <c r="V2716" s="5"/>
      <c r="W2716" s="5"/>
      <c r="X2716" s="5"/>
      <c r="Y2716" s="5"/>
      <c r="Z2716" s="5"/>
      <c r="AA2716" s="5"/>
      <c r="AB2716" s="5"/>
      <c r="AC2716" s="5"/>
      <c r="AD2716" s="5"/>
      <c r="AE2716" s="5"/>
      <c r="AF2716" s="5"/>
      <c r="AG2716" s="5"/>
      <c r="AH2716" s="5"/>
      <c r="AI2716" s="5"/>
      <c r="AJ2716" s="5"/>
      <c r="AK2716" s="5"/>
      <c r="AL2716" s="5"/>
      <c r="AM2716" s="5"/>
      <c r="AN2716" s="5"/>
      <c r="AO2716" s="5"/>
      <c r="AP2716" s="5"/>
      <c r="AQ2716" s="5"/>
      <c r="AR2716" s="5"/>
      <c r="AS2716" s="5"/>
      <c r="AT2716" s="5"/>
      <c r="AU2716" s="5"/>
      <c r="AV2716" s="5"/>
      <c r="AW2716" s="5"/>
      <c r="AX2716" s="5"/>
      <c r="AY2716" s="5"/>
      <c r="AZ2716" s="5"/>
      <c r="BA2716" s="5"/>
      <c r="BB2716" s="5"/>
      <c r="BC2716" s="5"/>
      <c r="BD2716" s="5"/>
      <c r="BE2716" s="5"/>
      <c r="BF2716" s="5"/>
      <c r="BG2716" s="5"/>
      <c r="BH2716" s="5"/>
    </row>
    <row r="2717" spans="1:60" s="2" customFormat="1" ht="15" x14ac:dyDescent="0.25">
      <c r="A2717" t="s">
        <v>710</v>
      </c>
      <c r="B2717" t="s">
        <v>25</v>
      </c>
      <c r="C2717" t="s">
        <v>616</v>
      </c>
      <c r="D2717" t="s">
        <v>2081</v>
      </c>
      <c r="E2717" t="s">
        <v>116</v>
      </c>
      <c r="F2717" t="s">
        <v>1605</v>
      </c>
      <c r="G2717" t="s">
        <v>135</v>
      </c>
      <c r="H2717" t="s">
        <v>131</v>
      </c>
      <c r="I2717" t="s">
        <v>2217</v>
      </c>
      <c r="J2717" t="s">
        <v>124</v>
      </c>
      <c r="K2717" t="s">
        <v>754</v>
      </c>
      <c r="L2717">
        <v>0</v>
      </c>
      <c r="M2717">
        <v>5114</v>
      </c>
      <c r="N2717" t="s">
        <v>11</v>
      </c>
      <c r="O2717">
        <v>1</v>
      </c>
      <c r="P2717">
        <v>12218</v>
      </c>
      <c r="Q2717">
        <f t="shared" si="129"/>
        <v>12218</v>
      </c>
      <c r="R2717">
        <f t="shared" si="130"/>
        <v>13684.160000000002</v>
      </c>
      <c r="S2717"/>
      <c r="T2717" s="5"/>
      <c r="U2717" s="5"/>
      <c r="V2717" s="5"/>
      <c r="W2717" s="5"/>
      <c r="X2717" s="5"/>
      <c r="Y2717" s="5"/>
      <c r="Z2717" s="5"/>
      <c r="AA2717" s="5"/>
      <c r="AB2717" s="5"/>
      <c r="AC2717" s="5"/>
      <c r="AD2717" s="5"/>
      <c r="AE2717" s="5"/>
      <c r="AF2717" s="5"/>
      <c r="AG2717" s="5"/>
      <c r="AH2717" s="5"/>
      <c r="AI2717" s="5"/>
      <c r="AJ2717" s="5"/>
      <c r="AK2717" s="5"/>
      <c r="AL2717" s="5"/>
      <c r="AM2717" s="5"/>
      <c r="AN2717" s="5"/>
      <c r="AO2717" s="5"/>
      <c r="AP2717" s="5"/>
      <c r="AQ2717" s="5"/>
      <c r="AR2717" s="5"/>
      <c r="AS2717" s="5"/>
      <c r="AT2717" s="5"/>
      <c r="AU2717" s="5"/>
      <c r="AV2717" s="5"/>
      <c r="AW2717" s="5"/>
      <c r="AX2717" s="5"/>
      <c r="AY2717" s="5"/>
      <c r="AZ2717" s="5"/>
      <c r="BA2717" s="5"/>
      <c r="BB2717" s="5"/>
      <c r="BC2717" s="5"/>
      <c r="BD2717" s="5"/>
      <c r="BE2717" s="5"/>
      <c r="BF2717" s="5"/>
      <c r="BG2717" s="5"/>
      <c r="BH2717" s="5"/>
    </row>
    <row r="2718" spans="1:60" s="2" customFormat="1" ht="15" x14ac:dyDescent="0.25">
      <c r="A2718" t="s">
        <v>711</v>
      </c>
      <c r="B2718" t="s">
        <v>25</v>
      </c>
      <c r="C2718" t="s">
        <v>616</v>
      </c>
      <c r="D2718" t="s">
        <v>2082</v>
      </c>
      <c r="E2718" t="s">
        <v>116</v>
      </c>
      <c r="F2718" t="s">
        <v>1605</v>
      </c>
      <c r="G2718" t="s">
        <v>135</v>
      </c>
      <c r="H2718" t="s">
        <v>753</v>
      </c>
      <c r="I2718" t="s">
        <v>2679</v>
      </c>
      <c r="J2718" t="s">
        <v>124</v>
      </c>
      <c r="K2718" t="s">
        <v>754</v>
      </c>
      <c r="L2718">
        <v>0</v>
      </c>
      <c r="M2718">
        <v>5114</v>
      </c>
      <c r="N2718" t="s">
        <v>11</v>
      </c>
      <c r="O2718">
        <v>1</v>
      </c>
      <c r="P2718">
        <v>31232</v>
      </c>
      <c r="Q2718">
        <f t="shared" si="129"/>
        <v>31232</v>
      </c>
      <c r="R2718">
        <f t="shared" si="130"/>
        <v>34979.840000000004</v>
      </c>
      <c r="S2718"/>
      <c r="T2718" s="5"/>
      <c r="U2718" s="5"/>
      <c r="V2718" s="5"/>
      <c r="W2718" s="5"/>
      <c r="X2718" s="5"/>
      <c r="Y2718" s="5"/>
      <c r="Z2718" s="5"/>
      <c r="AA2718" s="5"/>
      <c r="AB2718" s="5"/>
      <c r="AC2718" s="5"/>
      <c r="AD2718" s="5"/>
      <c r="AE2718" s="5"/>
      <c r="AF2718" s="5"/>
      <c r="AG2718" s="5"/>
      <c r="AH2718" s="5"/>
      <c r="AI2718" s="5"/>
      <c r="AJ2718" s="5"/>
      <c r="AK2718" s="5"/>
      <c r="AL2718" s="5"/>
      <c r="AM2718" s="5"/>
      <c r="AN2718" s="5"/>
      <c r="AO2718" s="5"/>
      <c r="AP2718" s="5"/>
      <c r="AQ2718" s="5"/>
      <c r="AR2718" s="5"/>
      <c r="AS2718" s="5"/>
      <c r="AT2718" s="5"/>
      <c r="AU2718" s="5"/>
      <c r="AV2718" s="5"/>
      <c r="AW2718" s="5"/>
      <c r="AX2718" s="5"/>
      <c r="AY2718" s="5"/>
      <c r="AZ2718" s="5"/>
      <c r="BA2718" s="5"/>
      <c r="BB2718" s="5"/>
      <c r="BC2718" s="5"/>
      <c r="BD2718" s="5"/>
      <c r="BE2718" s="5"/>
      <c r="BF2718" s="5"/>
      <c r="BG2718" s="5"/>
      <c r="BH2718" s="5"/>
    </row>
    <row r="2719" spans="1:60" s="2" customFormat="1" ht="15" x14ac:dyDescent="0.25">
      <c r="A2719" t="s">
        <v>712</v>
      </c>
      <c r="B2719" t="s">
        <v>25</v>
      </c>
      <c r="C2719" t="s">
        <v>616</v>
      </c>
      <c r="D2719" t="s">
        <v>2083</v>
      </c>
      <c r="E2719" t="s">
        <v>116</v>
      </c>
      <c r="F2719" t="s">
        <v>1605</v>
      </c>
      <c r="G2719" t="s">
        <v>135</v>
      </c>
      <c r="H2719" t="s">
        <v>753</v>
      </c>
      <c r="I2719" t="s">
        <v>2679</v>
      </c>
      <c r="J2719" t="s">
        <v>124</v>
      </c>
      <c r="K2719" t="s">
        <v>754</v>
      </c>
      <c r="L2719">
        <v>0</v>
      </c>
      <c r="M2719">
        <v>5114</v>
      </c>
      <c r="N2719" t="s">
        <v>11</v>
      </c>
      <c r="O2719">
        <v>1</v>
      </c>
      <c r="P2719">
        <v>4188</v>
      </c>
      <c r="Q2719">
        <f t="shared" si="129"/>
        <v>4188</v>
      </c>
      <c r="R2719">
        <f t="shared" si="130"/>
        <v>4690.5600000000004</v>
      </c>
      <c r="S2719"/>
      <c r="T2719" s="5"/>
      <c r="U2719" s="5"/>
      <c r="V2719" s="5"/>
      <c r="W2719" s="5"/>
      <c r="X2719" s="5"/>
      <c r="Y2719" s="5"/>
      <c r="Z2719" s="5"/>
      <c r="AA2719" s="5"/>
      <c r="AB2719" s="5"/>
      <c r="AC2719" s="5"/>
      <c r="AD2719" s="5"/>
      <c r="AE2719" s="5"/>
      <c r="AF2719" s="5"/>
      <c r="AG2719" s="5"/>
      <c r="AH2719" s="5"/>
      <c r="AI2719" s="5"/>
      <c r="AJ2719" s="5"/>
      <c r="AK2719" s="5"/>
      <c r="AL2719" s="5"/>
      <c r="AM2719" s="5"/>
      <c r="AN2719" s="5"/>
      <c r="AO2719" s="5"/>
      <c r="AP2719" s="5"/>
      <c r="AQ2719" s="5"/>
      <c r="AR2719" s="5"/>
      <c r="AS2719" s="5"/>
      <c r="AT2719" s="5"/>
      <c r="AU2719" s="5"/>
      <c r="AV2719" s="5"/>
      <c r="AW2719" s="5"/>
      <c r="AX2719" s="5"/>
      <c r="AY2719" s="5"/>
      <c r="AZ2719" s="5"/>
      <c r="BA2719" s="5"/>
      <c r="BB2719" s="5"/>
      <c r="BC2719" s="5"/>
      <c r="BD2719" s="5"/>
      <c r="BE2719" s="5"/>
      <c r="BF2719" s="5"/>
      <c r="BG2719" s="5"/>
      <c r="BH2719" s="5"/>
    </row>
    <row r="2720" spans="1:60" s="2" customFormat="1" ht="15" x14ac:dyDescent="0.25">
      <c r="A2720" t="s">
        <v>713</v>
      </c>
      <c r="B2720" t="s">
        <v>25</v>
      </c>
      <c r="C2720" t="s">
        <v>616</v>
      </c>
      <c r="D2720" t="s">
        <v>2084</v>
      </c>
      <c r="E2720" t="s">
        <v>116</v>
      </c>
      <c r="F2720" t="s">
        <v>1605</v>
      </c>
      <c r="G2720" t="s">
        <v>135</v>
      </c>
      <c r="H2720" t="s">
        <v>753</v>
      </c>
      <c r="I2720" t="s">
        <v>2679</v>
      </c>
      <c r="J2720" t="s">
        <v>124</v>
      </c>
      <c r="K2720" t="s">
        <v>754</v>
      </c>
      <c r="L2720">
        <v>0</v>
      </c>
      <c r="M2720">
        <v>5114</v>
      </c>
      <c r="N2720" t="s">
        <v>11</v>
      </c>
      <c r="O2720">
        <v>1</v>
      </c>
      <c r="P2720">
        <v>35514</v>
      </c>
      <c r="Q2720">
        <f t="shared" si="129"/>
        <v>35514</v>
      </c>
      <c r="R2720">
        <f t="shared" si="130"/>
        <v>39775.68</v>
      </c>
      <c r="S2720"/>
      <c r="T2720" s="5"/>
      <c r="U2720" s="5"/>
      <c r="V2720" s="5"/>
      <c r="W2720" s="5"/>
      <c r="X2720" s="5"/>
      <c r="Y2720" s="5"/>
      <c r="Z2720" s="5"/>
      <c r="AA2720" s="5"/>
      <c r="AB2720" s="5"/>
      <c r="AC2720" s="5"/>
      <c r="AD2720" s="5"/>
      <c r="AE2720" s="5"/>
      <c r="AF2720" s="5"/>
      <c r="AG2720" s="5"/>
      <c r="AH2720" s="5"/>
      <c r="AI2720" s="5"/>
      <c r="AJ2720" s="5"/>
      <c r="AK2720" s="5"/>
      <c r="AL2720" s="5"/>
      <c r="AM2720" s="5"/>
      <c r="AN2720" s="5"/>
      <c r="AO2720" s="5"/>
      <c r="AP2720" s="5"/>
      <c r="AQ2720" s="5"/>
      <c r="AR2720" s="5"/>
      <c r="AS2720" s="5"/>
      <c r="AT2720" s="5"/>
      <c r="AU2720" s="5"/>
      <c r="AV2720" s="5"/>
      <c r="AW2720" s="5"/>
      <c r="AX2720" s="5"/>
      <c r="AY2720" s="5"/>
      <c r="AZ2720" s="5"/>
      <c r="BA2720" s="5"/>
      <c r="BB2720" s="5"/>
      <c r="BC2720" s="5"/>
      <c r="BD2720" s="5"/>
      <c r="BE2720" s="5"/>
      <c r="BF2720" s="5"/>
      <c r="BG2720" s="5"/>
      <c r="BH2720" s="5"/>
    </row>
    <row r="2721" spans="1:60" s="2" customFormat="1" ht="15" x14ac:dyDescent="0.25">
      <c r="A2721" t="s">
        <v>714</v>
      </c>
      <c r="B2721" t="s">
        <v>25</v>
      </c>
      <c r="C2721" t="s">
        <v>616</v>
      </c>
      <c r="D2721" t="s">
        <v>2085</v>
      </c>
      <c r="E2721" t="s">
        <v>116</v>
      </c>
      <c r="F2721" t="s">
        <v>1605</v>
      </c>
      <c r="G2721" t="s">
        <v>135</v>
      </c>
      <c r="H2721" t="s">
        <v>753</v>
      </c>
      <c r="I2721" t="s">
        <v>2679</v>
      </c>
      <c r="J2721" t="s">
        <v>124</v>
      </c>
      <c r="K2721" t="s">
        <v>754</v>
      </c>
      <c r="L2721">
        <v>0</v>
      </c>
      <c r="M2721">
        <v>5114</v>
      </c>
      <c r="N2721" t="s">
        <v>11</v>
      </c>
      <c r="O2721">
        <v>1</v>
      </c>
      <c r="P2721">
        <v>48000</v>
      </c>
      <c r="Q2721">
        <f t="shared" si="129"/>
        <v>48000</v>
      </c>
      <c r="R2721">
        <f t="shared" si="130"/>
        <v>53760.000000000007</v>
      </c>
      <c r="S2721"/>
      <c r="T2721" s="5"/>
      <c r="U2721" s="5"/>
      <c r="V2721" s="5"/>
      <c r="W2721" s="5"/>
      <c r="X2721" s="5"/>
      <c r="Y2721" s="5"/>
      <c r="Z2721" s="5"/>
      <c r="AA2721" s="5"/>
      <c r="AB2721" s="5"/>
      <c r="AC2721" s="5"/>
      <c r="AD2721" s="5"/>
      <c r="AE2721" s="5"/>
      <c r="AF2721" s="5"/>
      <c r="AG2721" s="5"/>
      <c r="AH2721" s="5"/>
      <c r="AI2721" s="5"/>
      <c r="AJ2721" s="5"/>
      <c r="AK2721" s="5"/>
      <c r="AL2721" s="5"/>
      <c r="AM2721" s="5"/>
      <c r="AN2721" s="5"/>
      <c r="AO2721" s="5"/>
      <c r="AP2721" s="5"/>
      <c r="AQ2721" s="5"/>
      <c r="AR2721" s="5"/>
      <c r="AS2721" s="5"/>
      <c r="AT2721" s="5"/>
      <c r="AU2721" s="5"/>
      <c r="AV2721" s="5"/>
      <c r="AW2721" s="5"/>
      <c r="AX2721" s="5"/>
      <c r="AY2721" s="5"/>
      <c r="AZ2721" s="5"/>
      <c r="BA2721" s="5"/>
      <c r="BB2721" s="5"/>
      <c r="BC2721" s="5"/>
      <c r="BD2721" s="5"/>
      <c r="BE2721" s="5"/>
      <c r="BF2721" s="5"/>
      <c r="BG2721" s="5"/>
      <c r="BH2721" s="5"/>
    </row>
    <row r="2722" spans="1:60" s="2" customFormat="1" ht="15" x14ac:dyDescent="0.25">
      <c r="A2722" t="s">
        <v>715</v>
      </c>
      <c r="B2722" t="s">
        <v>25</v>
      </c>
      <c r="C2722" t="s">
        <v>616</v>
      </c>
      <c r="D2722" t="s">
        <v>2086</v>
      </c>
      <c r="E2722" t="s">
        <v>116</v>
      </c>
      <c r="F2722" t="s">
        <v>1605</v>
      </c>
      <c r="G2722" t="s">
        <v>135</v>
      </c>
      <c r="H2722" t="s">
        <v>753</v>
      </c>
      <c r="I2722" t="s">
        <v>2679</v>
      </c>
      <c r="J2722" t="s">
        <v>124</v>
      </c>
      <c r="K2722" t="s">
        <v>754</v>
      </c>
      <c r="L2722">
        <v>0</v>
      </c>
      <c r="M2722">
        <v>5114</v>
      </c>
      <c r="N2722" t="s">
        <v>11</v>
      </c>
      <c r="O2722">
        <v>1</v>
      </c>
      <c r="P2722">
        <v>16700</v>
      </c>
      <c r="Q2722">
        <f t="shared" si="129"/>
        <v>16700</v>
      </c>
      <c r="R2722">
        <f t="shared" si="130"/>
        <v>18704</v>
      </c>
      <c r="S2722"/>
      <c r="T2722" s="5"/>
      <c r="U2722" s="5"/>
      <c r="V2722" s="5"/>
      <c r="W2722" s="5"/>
      <c r="X2722" s="5"/>
      <c r="Y2722" s="5"/>
      <c r="Z2722" s="5"/>
      <c r="AA2722" s="5"/>
      <c r="AB2722" s="5"/>
      <c r="AC2722" s="5"/>
      <c r="AD2722" s="5"/>
      <c r="AE2722" s="5"/>
      <c r="AF2722" s="5"/>
      <c r="AG2722" s="5"/>
      <c r="AH2722" s="5"/>
      <c r="AI2722" s="5"/>
      <c r="AJ2722" s="5"/>
      <c r="AK2722" s="5"/>
      <c r="AL2722" s="5"/>
      <c r="AM2722" s="5"/>
      <c r="AN2722" s="5"/>
      <c r="AO2722" s="5"/>
      <c r="AP2722" s="5"/>
      <c r="AQ2722" s="5"/>
      <c r="AR2722" s="5"/>
      <c r="AS2722" s="5"/>
      <c r="AT2722" s="5"/>
      <c r="AU2722" s="5"/>
      <c r="AV2722" s="5"/>
      <c r="AW2722" s="5"/>
      <c r="AX2722" s="5"/>
      <c r="AY2722" s="5"/>
      <c r="AZ2722" s="5"/>
      <c r="BA2722" s="5"/>
      <c r="BB2722" s="5"/>
      <c r="BC2722" s="5"/>
      <c r="BD2722" s="5"/>
      <c r="BE2722" s="5"/>
      <c r="BF2722" s="5"/>
      <c r="BG2722" s="5"/>
      <c r="BH2722" s="5"/>
    </row>
    <row r="2723" spans="1:60" s="2" customFormat="1" ht="15" x14ac:dyDescent="0.25">
      <c r="A2723" t="s">
        <v>716</v>
      </c>
      <c r="B2723" t="s">
        <v>25</v>
      </c>
      <c r="C2723" t="s">
        <v>616</v>
      </c>
      <c r="D2723" t="s">
        <v>2087</v>
      </c>
      <c r="E2723" t="s">
        <v>116</v>
      </c>
      <c r="F2723" t="s">
        <v>1605</v>
      </c>
      <c r="G2723" t="s">
        <v>135</v>
      </c>
      <c r="H2723" t="s">
        <v>753</v>
      </c>
      <c r="I2723" t="s">
        <v>2679</v>
      </c>
      <c r="J2723" t="s">
        <v>124</v>
      </c>
      <c r="K2723" t="s">
        <v>754</v>
      </c>
      <c r="L2723">
        <v>0</v>
      </c>
      <c r="M2723">
        <v>5114</v>
      </c>
      <c r="N2723" t="s">
        <v>11</v>
      </c>
      <c r="O2723">
        <v>1</v>
      </c>
      <c r="P2723">
        <v>29112</v>
      </c>
      <c r="Q2723">
        <f t="shared" si="129"/>
        <v>29112</v>
      </c>
      <c r="R2723">
        <f t="shared" si="130"/>
        <v>32605.440000000002</v>
      </c>
      <c r="S2723"/>
      <c r="T2723" s="5"/>
      <c r="U2723" s="5"/>
      <c r="V2723" s="5"/>
      <c r="W2723" s="5"/>
      <c r="X2723" s="5"/>
      <c r="Y2723" s="5"/>
      <c r="Z2723" s="5"/>
      <c r="AA2723" s="5"/>
      <c r="AB2723" s="5"/>
      <c r="AC2723" s="5"/>
      <c r="AD2723" s="5"/>
      <c r="AE2723" s="5"/>
      <c r="AF2723" s="5"/>
      <c r="AG2723" s="5"/>
      <c r="AH2723" s="5"/>
      <c r="AI2723" s="5"/>
      <c r="AJ2723" s="5"/>
      <c r="AK2723" s="5"/>
      <c r="AL2723" s="5"/>
      <c r="AM2723" s="5"/>
      <c r="AN2723" s="5"/>
      <c r="AO2723" s="5"/>
      <c r="AP2723" s="5"/>
      <c r="AQ2723" s="5"/>
      <c r="AR2723" s="5"/>
      <c r="AS2723" s="5"/>
      <c r="AT2723" s="5"/>
      <c r="AU2723" s="5"/>
      <c r="AV2723" s="5"/>
      <c r="AW2723" s="5"/>
      <c r="AX2723" s="5"/>
      <c r="AY2723" s="5"/>
      <c r="AZ2723" s="5"/>
      <c r="BA2723" s="5"/>
      <c r="BB2723" s="5"/>
      <c r="BC2723" s="5"/>
      <c r="BD2723" s="5"/>
      <c r="BE2723" s="5"/>
      <c r="BF2723" s="5"/>
      <c r="BG2723" s="5"/>
      <c r="BH2723" s="5"/>
    </row>
    <row r="2724" spans="1:60" s="2" customFormat="1" ht="15" x14ac:dyDescent="0.25">
      <c r="A2724" t="s">
        <v>717</v>
      </c>
      <c r="B2724" t="s">
        <v>25</v>
      </c>
      <c r="C2724" t="s">
        <v>616</v>
      </c>
      <c r="D2724" t="s">
        <v>2088</v>
      </c>
      <c r="E2724" t="s">
        <v>116</v>
      </c>
      <c r="F2724" t="s">
        <v>1605</v>
      </c>
      <c r="G2724" t="s">
        <v>135</v>
      </c>
      <c r="H2724" t="s">
        <v>753</v>
      </c>
      <c r="I2724" t="s">
        <v>2218</v>
      </c>
      <c r="J2724" t="s">
        <v>124</v>
      </c>
      <c r="K2724" t="s">
        <v>754</v>
      </c>
      <c r="L2724">
        <v>0</v>
      </c>
      <c r="M2724">
        <v>5114</v>
      </c>
      <c r="N2724" t="s">
        <v>11</v>
      </c>
      <c r="O2724">
        <v>1</v>
      </c>
      <c r="P2724">
        <v>29112</v>
      </c>
      <c r="Q2724">
        <f t="shared" si="129"/>
        <v>29112</v>
      </c>
      <c r="R2724">
        <f t="shared" si="130"/>
        <v>32605.440000000002</v>
      </c>
      <c r="S2724"/>
      <c r="T2724" s="5"/>
      <c r="U2724" s="5"/>
      <c r="V2724" s="5"/>
      <c r="W2724" s="5"/>
      <c r="X2724" s="5"/>
      <c r="Y2724" s="5"/>
      <c r="Z2724" s="5"/>
      <c r="AA2724" s="5"/>
      <c r="AB2724" s="5"/>
      <c r="AC2724" s="5"/>
      <c r="AD2724" s="5"/>
      <c r="AE2724" s="5"/>
      <c r="AF2724" s="5"/>
      <c r="AG2724" s="5"/>
      <c r="AH2724" s="5"/>
      <c r="AI2724" s="5"/>
      <c r="AJ2724" s="5"/>
      <c r="AK2724" s="5"/>
      <c r="AL2724" s="5"/>
      <c r="AM2724" s="5"/>
      <c r="AN2724" s="5"/>
      <c r="AO2724" s="5"/>
      <c r="AP2724" s="5"/>
      <c r="AQ2724" s="5"/>
      <c r="AR2724" s="5"/>
      <c r="AS2724" s="5"/>
      <c r="AT2724" s="5"/>
      <c r="AU2724" s="5"/>
      <c r="AV2724" s="5"/>
      <c r="AW2724" s="5"/>
      <c r="AX2724" s="5"/>
      <c r="AY2724" s="5"/>
      <c r="AZ2724" s="5"/>
      <c r="BA2724" s="5"/>
      <c r="BB2724" s="5"/>
      <c r="BC2724" s="5"/>
      <c r="BD2724" s="5"/>
      <c r="BE2724" s="5"/>
      <c r="BF2724" s="5"/>
      <c r="BG2724" s="5"/>
      <c r="BH2724" s="5"/>
    </row>
    <row r="2725" spans="1:60" s="2" customFormat="1" ht="15" x14ac:dyDescent="0.25">
      <c r="A2725" t="s">
        <v>718</v>
      </c>
      <c r="B2725" t="s">
        <v>25</v>
      </c>
      <c r="C2725" t="s">
        <v>616</v>
      </c>
      <c r="D2725" t="s">
        <v>2089</v>
      </c>
      <c r="E2725" t="s">
        <v>116</v>
      </c>
      <c r="F2725" t="s">
        <v>1605</v>
      </c>
      <c r="G2725" t="s">
        <v>135</v>
      </c>
      <c r="H2725" t="s">
        <v>753</v>
      </c>
      <c r="I2725" t="s">
        <v>2218</v>
      </c>
      <c r="J2725" t="s">
        <v>124</v>
      </c>
      <c r="K2725" t="s">
        <v>754</v>
      </c>
      <c r="L2725">
        <v>0</v>
      </c>
      <c r="M2725">
        <v>5114</v>
      </c>
      <c r="N2725" t="s">
        <v>11</v>
      </c>
      <c r="O2725">
        <v>1</v>
      </c>
      <c r="P2725">
        <v>35514</v>
      </c>
      <c r="Q2725">
        <f t="shared" si="129"/>
        <v>35514</v>
      </c>
      <c r="R2725">
        <f t="shared" si="130"/>
        <v>39775.68</v>
      </c>
      <c r="S2725"/>
      <c r="T2725" s="5"/>
      <c r="U2725" s="5"/>
      <c r="V2725" s="5"/>
      <c r="W2725" s="5"/>
      <c r="X2725" s="5"/>
      <c r="Y2725" s="5"/>
      <c r="Z2725" s="5"/>
      <c r="AA2725" s="5"/>
      <c r="AB2725" s="5"/>
      <c r="AC2725" s="5"/>
      <c r="AD2725" s="5"/>
      <c r="AE2725" s="5"/>
      <c r="AF2725" s="5"/>
      <c r="AG2725" s="5"/>
      <c r="AH2725" s="5"/>
      <c r="AI2725" s="5"/>
      <c r="AJ2725" s="5"/>
      <c r="AK2725" s="5"/>
      <c r="AL2725" s="5"/>
      <c r="AM2725" s="5"/>
      <c r="AN2725" s="5"/>
      <c r="AO2725" s="5"/>
      <c r="AP2725" s="5"/>
      <c r="AQ2725" s="5"/>
      <c r="AR2725" s="5"/>
      <c r="AS2725" s="5"/>
      <c r="AT2725" s="5"/>
      <c r="AU2725" s="5"/>
      <c r="AV2725" s="5"/>
      <c r="AW2725" s="5"/>
      <c r="AX2725" s="5"/>
      <c r="AY2725" s="5"/>
      <c r="AZ2725" s="5"/>
      <c r="BA2725" s="5"/>
      <c r="BB2725" s="5"/>
      <c r="BC2725" s="5"/>
      <c r="BD2725" s="5"/>
      <c r="BE2725" s="5"/>
      <c r="BF2725" s="5"/>
      <c r="BG2725" s="5"/>
      <c r="BH2725" s="5"/>
    </row>
    <row r="2726" spans="1:60" s="2" customFormat="1" ht="15" x14ac:dyDescent="0.25">
      <c r="A2726" t="s">
        <v>719</v>
      </c>
      <c r="B2726" t="s">
        <v>25</v>
      </c>
      <c r="C2726" t="s">
        <v>616</v>
      </c>
      <c r="D2726" t="s">
        <v>2090</v>
      </c>
      <c r="E2726" t="s">
        <v>116</v>
      </c>
      <c r="F2726" t="s">
        <v>1605</v>
      </c>
      <c r="G2726" t="s">
        <v>135</v>
      </c>
      <c r="H2726" t="s">
        <v>753</v>
      </c>
      <c r="I2726" t="s">
        <v>2218</v>
      </c>
      <c r="J2726" t="s">
        <v>124</v>
      </c>
      <c r="K2726" t="s">
        <v>754</v>
      </c>
      <c r="L2726">
        <v>0</v>
      </c>
      <c r="M2726">
        <v>5114</v>
      </c>
      <c r="N2726" t="s">
        <v>11</v>
      </c>
      <c r="O2726">
        <v>1</v>
      </c>
      <c r="P2726">
        <v>2094</v>
      </c>
      <c r="Q2726">
        <f t="shared" si="129"/>
        <v>2094</v>
      </c>
      <c r="R2726">
        <f t="shared" si="130"/>
        <v>2345.2800000000002</v>
      </c>
      <c r="S2726"/>
      <c r="T2726" s="5"/>
      <c r="U2726" s="5"/>
      <c r="V2726" s="5"/>
      <c r="W2726" s="5"/>
      <c r="X2726" s="5"/>
      <c r="Y2726" s="5"/>
      <c r="Z2726" s="5"/>
      <c r="AA2726" s="5"/>
      <c r="AB2726" s="5"/>
      <c r="AC2726" s="5"/>
      <c r="AD2726" s="5"/>
      <c r="AE2726" s="5"/>
      <c r="AF2726" s="5"/>
      <c r="AG2726" s="5"/>
      <c r="AH2726" s="5"/>
      <c r="AI2726" s="5"/>
      <c r="AJ2726" s="5"/>
      <c r="AK2726" s="5"/>
      <c r="AL2726" s="5"/>
      <c r="AM2726" s="5"/>
      <c r="AN2726" s="5"/>
      <c r="AO2726" s="5"/>
      <c r="AP2726" s="5"/>
      <c r="AQ2726" s="5"/>
      <c r="AR2726" s="5"/>
      <c r="AS2726" s="5"/>
      <c r="AT2726" s="5"/>
      <c r="AU2726" s="5"/>
      <c r="AV2726" s="5"/>
      <c r="AW2726" s="5"/>
      <c r="AX2726" s="5"/>
      <c r="AY2726" s="5"/>
      <c r="AZ2726" s="5"/>
      <c r="BA2726" s="5"/>
      <c r="BB2726" s="5"/>
      <c r="BC2726" s="5"/>
      <c r="BD2726" s="5"/>
      <c r="BE2726" s="5"/>
      <c r="BF2726" s="5"/>
      <c r="BG2726" s="5"/>
      <c r="BH2726" s="5"/>
    </row>
    <row r="2727" spans="1:60" s="2" customFormat="1" ht="15" x14ac:dyDescent="0.25">
      <c r="A2727" t="s">
        <v>720</v>
      </c>
      <c r="B2727" t="s">
        <v>25</v>
      </c>
      <c r="C2727" t="s">
        <v>616</v>
      </c>
      <c r="D2727" t="s">
        <v>2091</v>
      </c>
      <c r="E2727" t="s">
        <v>116</v>
      </c>
      <c r="F2727" t="s">
        <v>1605</v>
      </c>
      <c r="G2727" t="s">
        <v>135</v>
      </c>
      <c r="H2727" t="s">
        <v>753</v>
      </c>
      <c r="I2727" t="s">
        <v>2218</v>
      </c>
      <c r="J2727" t="s">
        <v>124</v>
      </c>
      <c r="K2727" t="s">
        <v>754</v>
      </c>
      <c r="L2727">
        <v>0</v>
      </c>
      <c r="M2727">
        <v>5114</v>
      </c>
      <c r="N2727" t="s">
        <v>11</v>
      </c>
      <c r="O2727">
        <v>1</v>
      </c>
      <c r="P2727">
        <v>4188</v>
      </c>
      <c r="Q2727">
        <f t="shared" si="129"/>
        <v>4188</v>
      </c>
      <c r="R2727">
        <f t="shared" si="130"/>
        <v>4690.5600000000004</v>
      </c>
      <c r="S2727"/>
      <c r="T2727" s="5"/>
      <c r="U2727" s="5"/>
      <c r="V2727" s="5"/>
      <c r="W2727" s="5"/>
      <c r="X2727" s="5"/>
      <c r="Y2727" s="5"/>
      <c r="Z2727" s="5"/>
      <c r="AA2727" s="5"/>
      <c r="AB2727" s="5"/>
      <c r="AC2727" s="5"/>
      <c r="AD2727" s="5"/>
      <c r="AE2727" s="5"/>
      <c r="AF2727" s="5"/>
      <c r="AG2727" s="5"/>
      <c r="AH2727" s="5"/>
      <c r="AI2727" s="5"/>
      <c r="AJ2727" s="5"/>
      <c r="AK2727" s="5"/>
      <c r="AL2727" s="5"/>
      <c r="AM2727" s="5"/>
      <c r="AN2727" s="5"/>
      <c r="AO2727" s="5"/>
      <c r="AP2727" s="5"/>
      <c r="AQ2727" s="5"/>
      <c r="AR2727" s="5"/>
      <c r="AS2727" s="5"/>
      <c r="AT2727" s="5"/>
      <c r="AU2727" s="5"/>
      <c r="AV2727" s="5"/>
      <c r="AW2727" s="5"/>
      <c r="AX2727" s="5"/>
      <c r="AY2727" s="5"/>
      <c r="AZ2727" s="5"/>
      <c r="BA2727" s="5"/>
      <c r="BB2727" s="5"/>
      <c r="BC2727" s="5"/>
      <c r="BD2727" s="5"/>
      <c r="BE2727" s="5"/>
      <c r="BF2727" s="5"/>
      <c r="BG2727" s="5"/>
      <c r="BH2727" s="5"/>
    </row>
    <row r="2728" spans="1:60" s="2" customFormat="1" ht="15" x14ac:dyDescent="0.25">
      <c r="A2728" t="s">
        <v>721</v>
      </c>
      <c r="B2728" t="s">
        <v>25</v>
      </c>
      <c r="C2728" t="s">
        <v>616</v>
      </c>
      <c r="D2728" t="s">
        <v>2092</v>
      </c>
      <c r="E2728" t="s">
        <v>116</v>
      </c>
      <c r="F2728" t="s">
        <v>1605</v>
      </c>
      <c r="G2728" t="s">
        <v>135</v>
      </c>
      <c r="H2728" t="s">
        <v>753</v>
      </c>
      <c r="I2728" t="s">
        <v>2218</v>
      </c>
      <c r="J2728" t="s">
        <v>124</v>
      </c>
      <c r="K2728" t="s">
        <v>754</v>
      </c>
      <c r="L2728">
        <v>0</v>
      </c>
      <c r="M2728">
        <v>5114</v>
      </c>
      <c r="N2728" t="s">
        <v>11</v>
      </c>
      <c r="O2728">
        <v>1</v>
      </c>
      <c r="P2728">
        <v>8058</v>
      </c>
      <c r="Q2728">
        <f t="shared" si="129"/>
        <v>8058</v>
      </c>
      <c r="R2728">
        <f t="shared" si="130"/>
        <v>9024.9600000000009</v>
      </c>
      <c r="S2728"/>
      <c r="T2728" s="5"/>
      <c r="U2728" s="5"/>
      <c r="V2728" s="5"/>
      <c r="W2728" s="5"/>
      <c r="X2728" s="5"/>
      <c r="Y2728" s="5"/>
      <c r="Z2728" s="5"/>
      <c r="AA2728" s="5"/>
      <c r="AB2728" s="5"/>
      <c r="AC2728" s="5"/>
      <c r="AD2728" s="5"/>
      <c r="AE2728" s="5"/>
      <c r="AF2728" s="5"/>
      <c r="AG2728" s="5"/>
      <c r="AH2728" s="5"/>
      <c r="AI2728" s="5"/>
      <c r="AJ2728" s="5"/>
      <c r="AK2728" s="5"/>
      <c r="AL2728" s="5"/>
      <c r="AM2728" s="5"/>
      <c r="AN2728" s="5"/>
      <c r="AO2728" s="5"/>
      <c r="AP2728" s="5"/>
      <c r="AQ2728" s="5"/>
      <c r="AR2728" s="5"/>
      <c r="AS2728" s="5"/>
      <c r="AT2728" s="5"/>
      <c r="AU2728" s="5"/>
      <c r="AV2728" s="5"/>
      <c r="AW2728" s="5"/>
      <c r="AX2728" s="5"/>
      <c r="AY2728" s="5"/>
      <c r="AZ2728" s="5"/>
      <c r="BA2728" s="5"/>
      <c r="BB2728" s="5"/>
      <c r="BC2728" s="5"/>
      <c r="BD2728" s="5"/>
      <c r="BE2728" s="5"/>
      <c r="BF2728" s="5"/>
      <c r="BG2728" s="5"/>
      <c r="BH2728" s="5"/>
    </row>
    <row r="2729" spans="1:60" s="2" customFormat="1" ht="15" x14ac:dyDescent="0.25">
      <c r="A2729" t="s">
        <v>722</v>
      </c>
      <c r="B2729" t="s">
        <v>25</v>
      </c>
      <c r="C2729" t="s">
        <v>616</v>
      </c>
      <c r="D2729" t="s">
        <v>2093</v>
      </c>
      <c r="E2729" t="s">
        <v>116</v>
      </c>
      <c r="F2729" t="s">
        <v>1605</v>
      </c>
      <c r="G2729" t="s">
        <v>135</v>
      </c>
      <c r="H2729" t="s">
        <v>753</v>
      </c>
      <c r="I2729" t="s">
        <v>2218</v>
      </c>
      <c r="J2729" t="s">
        <v>124</v>
      </c>
      <c r="K2729" t="s">
        <v>754</v>
      </c>
      <c r="L2729">
        <v>0</v>
      </c>
      <c r="M2729">
        <v>5114</v>
      </c>
      <c r="N2729" t="s">
        <v>11</v>
      </c>
      <c r="O2729">
        <v>1</v>
      </c>
      <c r="P2729">
        <v>28800</v>
      </c>
      <c r="Q2729">
        <f t="shared" si="129"/>
        <v>28800</v>
      </c>
      <c r="R2729">
        <f t="shared" si="130"/>
        <v>32256.000000000004</v>
      </c>
      <c r="S2729"/>
      <c r="T2729" s="5"/>
      <c r="U2729" s="5"/>
      <c r="V2729" s="5"/>
      <c r="W2729" s="5"/>
      <c r="X2729" s="5"/>
      <c r="Y2729" s="5"/>
      <c r="Z2729" s="5"/>
      <c r="AA2729" s="5"/>
      <c r="AB2729" s="5"/>
      <c r="AC2729" s="5"/>
      <c r="AD2729" s="5"/>
      <c r="AE2729" s="5"/>
      <c r="AF2729" s="5"/>
      <c r="AG2729" s="5"/>
      <c r="AH2729" s="5"/>
      <c r="AI2729" s="5"/>
      <c r="AJ2729" s="5"/>
      <c r="AK2729" s="5"/>
      <c r="AL2729" s="5"/>
      <c r="AM2729" s="5"/>
      <c r="AN2729" s="5"/>
      <c r="AO2729" s="5"/>
      <c r="AP2729" s="5"/>
      <c r="AQ2729" s="5"/>
      <c r="AR2729" s="5"/>
      <c r="AS2729" s="5"/>
      <c r="AT2729" s="5"/>
      <c r="AU2729" s="5"/>
      <c r="AV2729" s="5"/>
      <c r="AW2729" s="5"/>
      <c r="AX2729" s="5"/>
      <c r="AY2729" s="5"/>
      <c r="AZ2729" s="5"/>
      <c r="BA2729" s="5"/>
      <c r="BB2729" s="5"/>
      <c r="BC2729" s="5"/>
      <c r="BD2729" s="5"/>
      <c r="BE2729" s="5"/>
      <c r="BF2729" s="5"/>
      <c r="BG2729" s="5"/>
      <c r="BH2729" s="5"/>
    </row>
    <row r="2730" spans="1:60" s="2" customFormat="1" ht="15" x14ac:dyDescent="0.25">
      <c r="A2730" t="s">
        <v>723</v>
      </c>
      <c r="B2730" t="s">
        <v>25</v>
      </c>
      <c r="C2730" t="s">
        <v>616</v>
      </c>
      <c r="D2730" t="s">
        <v>2094</v>
      </c>
      <c r="E2730" t="s">
        <v>116</v>
      </c>
      <c r="F2730" t="s">
        <v>1605</v>
      </c>
      <c r="G2730" t="s">
        <v>135</v>
      </c>
      <c r="H2730" t="s">
        <v>753</v>
      </c>
      <c r="I2730" t="s">
        <v>2218</v>
      </c>
      <c r="J2730" t="s">
        <v>124</v>
      </c>
      <c r="K2730" t="s">
        <v>754</v>
      </c>
      <c r="L2730">
        <v>0</v>
      </c>
      <c r="M2730">
        <v>5114</v>
      </c>
      <c r="N2730" t="s">
        <v>11</v>
      </c>
      <c r="O2730">
        <v>1</v>
      </c>
      <c r="P2730">
        <v>16700</v>
      </c>
      <c r="Q2730">
        <f t="shared" si="129"/>
        <v>16700</v>
      </c>
      <c r="R2730">
        <f t="shared" si="130"/>
        <v>18704</v>
      </c>
      <c r="S2730"/>
      <c r="T2730" s="5"/>
      <c r="U2730" s="5"/>
      <c r="V2730" s="5"/>
      <c r="W2730" s="5"/>
      <c r="X2730" s="5"/>
      <c r="Y2730" s="5"/>
      <c r="Z2730" s="5"/>
      <c r="AA2730" s="5"/>
      <c r="AB2730" s="5"/>
      <c r="AC2730" s="5"/>
      <c r="AD2730" s="5"/>
      <c r="AE2730" s="5"/>
      <c r="AF2730" s="5"/>
      <c r="AG2730" s="5"/>
      <c r="AH2730" s="5"/>
      <c r="AI2730" s="5"/>
      <c r="AJ2730" s="5"/>
      <c r="AK2730" s="5"/>
      <c r="AL2730" s="5"/>
      <c r="AM2730" s="5"/>
      <c r="AN2730" s="5"/>
      <c r="AO2730" s="5"/>
      <c r="AP2730" s="5"/>
      <c r="AQ2730" s="5"/>
      <c r="AR2730" s="5"/>
      <c r="AS2730" s="5"/>
      <c r="AT2730" s="5"/>
      <c r="AU2730" s="5"/>
      <c r="AV2730" s="5"/>
      <c r="AW2730" s="5"/>
      <c r="AX2730" s="5"/>
      <c r="AY2730" s="5"/>
      <c r="AZ2730" s="5"/>
      <c r="BA2730" s="5"/>
      <c r="BB2730" s="5"/>
      <c r="BC2730" s="5"/>
      <c r="BD2730" s="5"/>
      <c r="BE2730" s="5"/>
      <c r="BF2730" s="5"/>
      <c r="BG2730" s="5"/>
      <c r="BH2730" s="5"/>
    </row>
    <row r="2731" spans="1:60" s="2" customFormat="1" ht="15" x14ac:dyDescent="0.25">
      <c r="A2731" t="s">
        <v>724</v>
      </c>
      <c r="B2731" t="s">
        <v>25</v>
      </c>
      <c r="C2731" t="s">
        <v>616</v>
      </c>
      <c r="D2731" t="s">
        <v>2095</v>
      </c>
      <c r="E2731" t="s">
        <v>116</v>
      </c>
      <c r="F2731" t="s">
        <v>1605</v>
      </c>
      <c r="G2731" t="s">
        <v>135</v>
      </c>
      <c r="H2731" t="s">
        <v>753</v>
      </c>
      <c r="I2731" t="s">
        <v>2218</v>
      </c>
      <c r="J2731" t="s">
        <v>124</v>
      </c>
      <c r="K2731" t="s">
        <v>754</v>
      </c>
      <c r="L2731">
        <v>0</v>
      </c>
      <c r="M2731">
        <v>5114</v>
      </c>
      <c r="N2731" t="s">
        <v>11</v>
      </c>
      <c r="O2731">
        <v>1</v>
      </c>
      <c r="P2731">
        <v>31232</v>
      </c>
      <c r="Q2731">
        <f t="shared" si="129"/>
        <v>31232</v>
      </c>
      <c r="R2731">
        <f t="shared" si="130"/>
        <v>34979.840000000004</v>
      </c>
      <c r="S2731"/>
      <c r="T2731" s="5"/>
      <c r="U2731" s="5"/>
      <c r="V2731" s="5"/>
      <c r="W2731" s="5"/>
      <c r="X2731" s="5"/>
      <c r="Y2731" s="5"/>
      <c r="Z2731" s="5"/>
      <c r="AA2731" s="5"/>
      <c r="AB2731" s="5"/>
      <c r="AC2731" s="5"/>
      <c r="AD2731" s="5"/>
      <c r="AE2731" s="5"/>
      <c r="AF2731" s="5"/>
      <c r="AG2731" s="5"/>
      <c r="AH2731" s="5"/>
      <c r="AI2731" s="5"/>
      <c r="AJ2731" s="5"/>
      <c r="AK2731" s="5"/>
      <c r="AL2731" s="5"/>
      <c r="AM2731" s="5"/>
      <c r="AN2731" s="5"/>
      <c r="AO2731" s="5"/>
      <c r="AP2731" s="5"/>
      <c r="AQ2731" s="5"/>
      <c r="AR2731" s="5"/>
      <c r="AS2731" s="5"/>
      <c r="AT2731" s="5"/>
      <c r="AU2731" s="5"/>
      <c r="AV2731" s="5"/>
      <c r="AW2731" s="5"/>
      <c r="AX2731" s="5"/>
      <c r="AY2731" s="5"/>
      <c r="AZ2731" s="5"/>
      <c r="BA2731" s="5"/>
      <c r="BB2731" s="5"/>
      <c r="BC2731" s="5"/>
      <c r="BD2731" s="5"/>
      <c r="BE2731" s="5"/>
      <c r="BF2731" s="5"/>
      <c r="BG2731" s="5"/>
      <c r="BH2731" s="5"/>
    </row>
    <row r="2732" spans="1:60" s="2" customFormat="1" ht="15" x14ac:dyDescent="0.25">
      <c r="A2732" t="s">
        <v>725</v>
      </c>
      <c r="B2732" t="s">
        <v>25</v>
      </c>
      <c r="C2732" t="s">
        <v>616</v>
      </c>
      <c r="D2732" t="s">
        <v>2096</v>
      </c>
      <c r="E2732" t="s">
        <v>116</v>
      </c>
      <c r="F2732" t="s">
        <v>1605</v>
      </c>
      <c r="G2732" t="s">
        <v>135</v>
      </c>
      <c r="H2732" t="s">
        <v>753</v>
      </c>
      <c r="I2732" t="s">
        <v>2212</v>
      </c>
      <c r="J2732" t="s">
        <v>124</v>
      </c>
      <c r="K2732" t="s">
        <v>754</v>
      </c>
      <c r="L2732">
        <v>0</v>
      </c>
      <c r="M2732">
        <v>5114</v>
      </c>
      <c r="N2732" t="s">
        <v>11</v>
      </c>
      <c r="O2732">
        <v>1</v>
      </c>
      <c r="P2732">
        <v>4188</v>
      </c>
      <c r="Q2732">
        <f t="shared" si="129"/>
        <v>4188</v>
      </c>
      <c r="R2732">
        <f t="shared" si="130"/>
        <v>4690.5600000000004</v>
      </c>
      <c r="S2732"/>
      <c r="T2732" s="5"/>
      <c r="U2732" s="5"/>
      <c r="V2732" s="5"/>
      <c r="W2732" s="5"/>
      <c r="X2732" s="5"/>
      <c r="Y2732" s="5"/>
      <c r="Z2732" s="5"/>
      <c r="AA2732" s="5"/>
      <c r="AB2732" s="5"/>
      <c r="AC2732" s="5"/>
      <c r="AD2732" s="5"/>
      <c r="AE2732" s="5"/>
      <c r="AF2732" s="5"/>
      <c r="AG2732" s="5"/>
      <c r="AH2732" s="5"/>
      <c r="AI2732" s="5"/>
      <c r="AJ2732" s="5"/>
      <c r="AK2732" s="5"/>
      <c r="AL2732" s="5"/>
      <c r="AM2732" s="5"/>
      <c r="AN2732" s="5"/>
      <c r="AO2732" s="5"/>
      <c r="AP2732" s="5"/>
      <c r="AQ2732" s="5"/>
      <c r="AR2732" s="5"/>
      <c r="AS2732" s="5"/>
      <c r="AT2732" s="5"/>
      <c r="AU2732" s="5"/>
      <c r="AV2732" s="5"/>
      <c r="AW2732" s="5"/>
      <c r="AX2732" s="5"/>
      <c r="AY2732" s="5"/>
      <c r="AZ2732" s="5"/>
      <c r="BA2732" s="5"/>
      <c r="BB2732" s="5"/>
      <c r="BC2732" s="5"/>
      <c r="BD2732" s="5"/>
      <c r="BE2732" s="5"/>
      <c r="BF2732" s="5"/>
      <c r="BG2732" s="5"/>
      <c r="BH2732" s="5"/>
    </row>
    <row r="2733" spans="1:60" s="2" customFormat="1" ht="15" x14ac:dyDescent="0.25">
      <c r="A2733" t="s">
        <v>726</v>
      </c>
      <c r="B2733" t="s">
        <v>25</v>
      </c>
      <c r="C2733" t="s">
        <v>616</v>
      </c>
      <c r="D2733" t="s">
        <v>2097</v>
      </c>
      <c r="E2733" t="s">
        <v>116</v>
      </c>
      <c r="F2733" t="s">
        <v>1605</v>
      </c>
      <c r="G2733" t="s">
        <v>135</v>
      </c>
      <c r="H2733" t="s">
        <v>753</v>
      </c>
      <c r="I2733" t="s">
        <v>2212</v>
      </c>
      <c r="J2733" t="s">
        <v>124</v>
      </c>
      <c r="K2733" t="s">
        <v>754</v>
      </c>
      <c r="L2733">
        <v>0</v>
      </c>
      <c r="M2733">
        <v>5114</v>
      </c>
      <c r="N2733" t="s">
        <v>11</v>
      </c>
      <c r="O2733">
        <v>1</v>
      </c>
      <c r="P2733">
        <v>62464</v>
      </c>
      <c r="Q2733">
        <f t="shared" si="129"/>
        <v>62464</v>
      </c>
      <c r="R2733">
        <f t="shared" si="130"/>
        <v>69959.680000000008</v>
      </c>
      <c r="S2733"/>
      <c r="T2733" s="5"/>
      <c r="U2733" s="5"/>
      <c r="V2733" s="5"/>
      <c r="W2733" s="5"/>
      <c r="X2733" s="5"/>
      <c r="Y2733" s="5"/>
      <c r="Z2733" s="5"/>
      <c r="AA2733" s="5"/>
      <c r="AB2733" s="5"/>
      <c r="AC2733" s="5"/>
      <c r="AD2733" s="5"/>
      <c r="AE2733" s="5"/>
      <c r="AF2733" s="5"/>
      <c r="AG2733" s="5"/>
      <c r="AH2733" s="5"/>
      <c r="AI2733" s="5"/>
      <c r="AJ2733" s="5"/>
      <c r="AK2733" s="5"/>
      <c r="AL2733" s="5"/>
      <c r="AM2733" s="5"/>
      <c r="AN2733" s="5"/>
      <c r="AO2733" s="5"/>
      <c r="AP2733" s="5"/>
      <c r="AQ2733" s="5"/>
      <c r="AR2733" s="5"/>
      <c r="AS2733" s="5"/>
      <c r="AT2733" s="5"/>
      <c r="AU2733" s="5"/>
      <c r="AV2733" s="5"/>
      <c r="AW2733" s="5"/>
      <c r="AX2733" s="5"/>
      <c r="AY2733" s="5"/>
      <c r="AZ2733" s="5"/>
      <c r="BA2733" s="5"/>
      <c r="BB2733" s="5"/>
      <c r="BC2733" s="5"/>
      <c r="BD2733" s="5"/>
      <c r="BE2733" s="5"/>
      <c r="BF2733" s="5"/>
      <c r="BG2733" s="5"/>
      <c r="BH2733" s="5"/>
    </row>
    <row r="2734" spans="1:60" s="2" customFormat="1" ht="15" x14ac:dyDescent="0.25">
      <c r="A2734" t="s">
        <v>727</v>
      </c>
      <c r="B2734" t="s">
        <v>25</v>
      </c>
      <c r="C2734" t="s">
        <v>616</v>
      </c>
      <c r="D2734" t="s">
        <v>2098</v>
      </c>
      <c r="E2734" t="s">
        <v>116</v>
      </c>
      <c r="F2734" t="s">
        <v>1605</v>
      </c>
      <c r="G2734" t="s">
        <v>135</v>
      </c>
      <c r="H2734" t="s">
        <v>753</v>
      </c>
      <c r="I2734" t="s">
        <v>2212</v>
      </c>
      <c r="J2734" t="s">
        <v>124</v>
      </c>
      <c r="K2734" t="s">
        <v>754</v>
      </c>
      <c r="L2734">
        <v>0</v>
      </c>
      <c r="M2734">
        <v>5114</v>
      </c>
      <c r="N2734" t="s">
        <v>11</v>
      </c>
      <c r="O2734">
        <v>1</v>
      </c>
      <c r="P2734">
        <v>35514</v>
      </c>
      <c r="Q2734">
        <f t="shared" si="129"/>
        <v>35514</v>
      </c>
      <c r="R2734">
        <f t="shared" si="130"/>
        <v>39775.68</v>
      </c>
      <c r="S2734"/>
      <c r="T2734" s="5"/>
      <c r="U2734" s="5"/>
      <c r="V2734" s="5"/>
      <c r="W2734" s="5"/>
      <c r="X2734" s="5"/>
      <c r="Y2734" s="5"/>
      <c r="Z2734" s="5"/>
      <c r="AA2734" s="5"/>
      <c r="AB2734" s="5"/>
      <c r="AC2734" s="5"/>
      <c r="AD2734" s="5"/>
      <c r="AE2734" s="5"/>
      <c r="AF2734" s="5"/>
      <c r="AG2734" s="5"/>
      <c r="AH2734" s="5"/>
      <c r="AI2734" s="5"/>
      <c r="AJ2734" s="5"/>
      <c r="AK2734" s="5"/>
      <c r="AL2734" s="5"/>
      <c r="AM2734" s="5"/>
      <c r="AN2734" s="5"/>
      <c r="AO2734" s="5"/>
      <c r="AP2734" s="5"/>
      <c r="AQ2734" s="5"/>
      <c r="AR2734" s="5"/>
      <c r="AS2734" s="5"/>
      <c r="AT2734" s="5"/>
      <c r="AU2734" s="5"/>
      <c r="AV2734" s="5"/>
      <c r="AW2734" s="5"/>
      <c r="AX2734" s="5"/>
      <c r="AY2734" s="5"/>
      <c r="AZ2734" s="5"/>
      <c r="BA2734" s="5"/>
      <c r="BB2734" s="5"/>
      <c r="BC2734" s="5"/>
      <c r="BD2734" s="5"/>
      <c r="BE2734" s="5"/>
      <c r="BF2734" s="5"/>
      <c r="BG2734" s="5"/>
      <c r="BH2734" s="5"/>
    </row>
    <row r="2735" spans="1:60" s="2" customFormat="1" ht="15" x14ac:dyDescent="0.25">
      <c r="A2735" t="s">
        <v>728</v>
      </c>
      <c r="B2735" t="s">
        <v>25</v>
      </c>
      <c r="C2735" t="s">
        <v>616</v>
      </c>
      <c r="D2735" t="s">
        <v>2099</v>
      </c>
      <c r="E2735" t="s">
        <v>116</v>
      </c>
      <c r="F2735" t="s">
        <v>1605</v>
      </c>
      <c r="G2735" t="s">
        <v>135</v>
      </c>
      <c r="H2735" t="s">
        <v>753</v>
      </c>
      <c r="I2735" t="s">
        <v>2212</v>
      </c>
      <c r="J2735" t="s">
        <v>124</v>
      </c>
      <c r="K2735" t="s">
        <v>754</v>
      </c>
      <c r="L2735">
        <v>0</v>
      </c>
      <c r="M2735">
        <v>5114</v>
      </c>
      <c r="N2735" t="s">
        <v>11</v>
      </c>
      <c r="O2735">
        <v>1</v>
      </c>
      <c r="P2735">
        <v>38816</v>
      </c>
      <c r="Q2735">
        <f t="shared" si="129"/>
        <v>38816</v>
      </c>
      <c r="R2735">
        <f t="shared" si="130"/>
        <v>43473.920000000006</v>
      </c>
      <c r="S2735"/>
      <c r="T2735" s="5"/>
      <c r="U2735" s="5"/>
      <c r="V2735" s="5"/>
      <c r="W2735" s="5"/>
      <c r="X2735" s="5"/>
      <c r="Y2735" s="5"/>
      <c r="Z2735" s="5"/>
      <c r="AA2735" s="5"/>
      <c r="AB2735" s="5"/>
      <c r="AC2735" s="5"/>
      <c r="AD2735" s="5"/>
      <c r="AE2735" s="5"/>
      <c r="AF2735" s="5"/>
      <c r="AG2735" s="5"/>
      <c r="AH2735" s="5"/>
      <c r="AI2735" s="5"/>
      <c r="AJ2735" s="5"/>
      <c r="AK2735" s="5"/>
      <c r="AL2735" s="5"/>
      <c r="AM2735" s="5"/>
      <c r="AN2735" s="5"/>
      <c r="AO2735" s="5"/>
      <c r="AP2735" s="5"/>
      <c r="AQ2735" s="5"/>
      <c r="AR2735" s="5"/>
      <c r="AS2735" s="5"/>
      <c r="AT2735" s="5"/>
      <c r="AU2735" s="5"/>
      <c r="AV2735" s="5"/>
      <c r="AW2735" s="5"/>
      <c r="AX2735" s="5"/>
      <c r="AY2735" s="5"/>
      <c r="AZ2735" s="5"/>
      <c r="BA2735" s="5"/>
      <c r="BB2735" s="5"/>
      <c r="BC2735" s="5"/>
      <c r="BD2735" s="5"/>
      <c r="BE2735" s="5"/>
      <c r="BF2735" s="5"/>
      <c r="BG2735" s="5"/>
      <c r="BH2735" s="5"/>
    </row>
    <row r="2736" spans="1:60" s="2" customFormat="1" ht="15" x14ac:dyDescent="0.25">
      <c r="A2736" t="s">
        <v>729</v>
      </c>
      <c r="B2736" t="s">
        <v>25</v>
      </c>
      <c r="C2736" t="s">
        <v>616</v>
      </c>
      <c r="D2736" t="s">
        <v>2100</v>
      </c>
      <c r="E2736" t="s">
        <v>116</v>
      </c>
      <c r="F2736" t="s">
        <v>1605</v>
      </c>
      <c r="G2736" t="s">
        <v>135</v>
      </c>
      <c r="H2736" t="s">
        <v>753</v>
      </c>
      <c r="I2736" t="s">
        <v>2212</v>
      </c>
      <c r="J2736" t="s">
        <v>124</v>
      </c>
      <c r="K2736" t="s">
        <v>754</v>
      </c>
      <c r="L2736">
        <v>0</v>
      </c>
      <c r="M2736">
        <v>5114</v>
      </c>
      <c r="N2736" t="s">
        <v>11</v>
      </c>
      <c r="O2736">
        <v>1</v>
      </c>
      <c r="P2736">
        <v>38400</v>
      </c>
      <c r="Q2736">
        <f t="shared" si="129"/>
        <v>38400</v>
      </c>
      <c r="R2736">
        <f t="shared" si="130"/>
        <v>43008.000000000007</v>
      </c>
      <c r="S2736"/>
      <c r="T2736" s="5"/>
      <c r="U2736" s="5"/>
      <c r="V2736" s="5"/>
      <c r="W2736" s="5"/>
      <c r="X2736" s="5"/>
      <c r="Y2736" s="5"/>
      <c r="Z2736" s="5"/>
      <c r="AA2736" s="5"/>
      <c r="AB2736" s="5"/>
      <c r="AC2736" s="5"/>
      <c r="AD2736" s="5"/>
      <c r="AE2736" s="5"/>
      <c r="AF2736" s="5"/>
      <c r="AG2736" s="5"/>
      <c r="AH2736" s="5"/>
      <c r="AI2736" s="5"/>
      <c r="AJ2736" s="5"/>
      <c r="AK2736" s="5"/>
      <c r="AL2736" s="5"/>
      <c r="AM2736" s="5"/>
      <c r="AN2736" s="5"/>
      <c r="AO2736" s="5"/>
      <c r="AP2736" s="5"/>
      <c r="AQ2736" s="5"/>
      <c r="AR2736" s="5"/>
      <c r="AS2736" s="5"/>
      <c r="AT2736" s="5"/>
      <c r="AU2736" s="5"/>
      <c r="AV2736" s="5"/>
      <c r="AW2736" s="5"/>
      <c r="AX2736" s="5"/>
      <c r="AY2736" s="5"/>
      <c r="AZ2736" s="5"/>
      <c r="BA2736" s="5"/>
      <c r="BB2736" s="5"/>
      <c r="BC2736" s="5"/>
      <c r="BD2736" s="5"/>
      <c r="BE2736" s="5"/>
      <c r="BF2736" s="5"/>
      <c r="BG2736" s="5"/>
      <c r="BH2736" s="5"/>
    </row>
    <row r="2737" spans="1:60" s="2" customFormat="1" ht="15" x14ac:dyDescent="0.25">
      <c r="A2737" t="s">
        <v>730</v>
      </c>
      <c r="B2737" t="s">
        <v>25</v>
      </c>
      <c r="C2737" t="s">
        <v>616</v>
      </c>
      <c r="D2737" t="s">
        <v>2101</v>
      </c>
      <c r="E2737" t="s">
        <v>116</v>
      </c>
      <c r="F2737" t="s">
        <v>1605</v>
      </c>
      <c r="G2737" t="s">
        <v>135</v>
      </c>
      <c r="H2737" t="s">
        <v>753</v>
      </c>
      <c r="I2737" t="s">
        <v>2212</v>
      </c>
      <c r="J2737" t="s">
        <v>124</v>
      </c>
      <c r="K2737" t="s">
        <v>754</v>
      </c>
      <c r="L2737">
        <v>0</v>
      </c>
      <c r="M2737">
        <v>5114</v>
      </c>
      <c r="N2737" t="s">
        <v>11</v>
      </c>
      <c r="O2737">
        <v>1</v>
      </c>
      <c r="P2737">
        <v>16700</v>
      </c>
      <c r="Q2737">
        <f t="shared" si="129"/>
        <v>16700</v>
      </c>
      <c r="R2737">
        <f t="shared" si="130"/>
        <v>18704</v>
      </c>
      <c r="S2737"/>
      <c r="T2737" s="5"/>
      <c r="U2737" s="5"/>
      <c r="V2737" s="5"/>
      <c r="W2737" s="5"/>
      <c r="X2737" s="5"/>
      <c r="Y2737" s="5"/>
      <c r="Z2737" s="5"/>
      <c r="AA2737" s="5"/>
      <c r="AB2737" s="5"/>
      <c r="AC2737" s="5"/>
      <c r="AD2737" s="5"/>
      <c r="AE2737" s="5"/>
      <c r="AF2737" s="5"/>
      <c r="AG2737" s="5"/>
      <c r="AH2737" s="5"/>
      <c r="AI2737" s="5"/>
      <c r="AJ2737" s="5"/>
      <c r="AK2737" s="5"/>
      <c r="AL2737" s="5"/>
      <c r="AM2737" s="5"/>
      <c r="AN2737" s="5"/>
      <c r="AO2737" s="5"/>
      <c r="AP2737" s="5"/>
      <c r="AQ2737" s="5"/>
      <c r="AR2737" s="5"/>
      <c r="AS2737" s="5"/>
      <c r="AT2737" s="5"/>
      <c r="AU2737" s="5"/>
      <c r="AV2737" s="5"/>
      <c r="AW2737" s="5"/>
      <c r="AX2737" s="5"/>
      <c r="AY2737" s="5"/>
      <c r="AZ2737" s="5"/>
      <c r="BA2737" s="5"/>
      <c r="BB2737" s="5"/>
      <c r="BC2737" s="5"/>
      <c r="BD2737" s="5"/>
      <c r="BE2737" s="5"/>
      <c r="BF2737" s="5"/>
      <c r="BG2737" s="5"/>
      <c r="BH2737" s="5"/>
    </row>
    <row r="2738" spans="1:60" s="2" customFormat="1" ht="15" x14ac:dyDescent="0.25">
      <c r="A2738" t="s">
        <v>731</v>
      </c>
      <c r="B2738" t="s">
        <v>25</v>
      </c>
      <c r="C2738" t="s">
        <v>616</v>
      </c>
      <c r="D2738" t="s">
        <v>2102</v>
      </c>
      <c r="E2738" t="s">
        <v>116</v>
      </c>
      <c r="F2738" t="s">
        <v>1605</v>
      </c>
      <c r="G2738" t="s">
        <v>135</v>
      </c>
      <c r="H2738" t="s">
        <v>753</v>
      </c>
      <c r="I2738" t="s">
        <v>878</v>
      </c>
      <c r="J2738" t="s">
        <v>124</v>
      </c>
      <c r="K2738" t="s">
        <v>754</v>
      </c>
      <c r="L2738">
        <v>0</v>
      </c>
      <c r="M2738">
        <v>5114</v>
      </c>
      <c r="N2738" t="s">
        <v>11</v>
      </c>
      <c r="O2738">
        <v>1</v>
      </c>
      <c r="P2738">
        <v>8376</v>
      </c>
      <c r="Q2738">
        <f t="shared" si="129"/>
        <v>8376</v>
      </c>
      <c r="R2738">
        <f t="shared" si="130"/>
        <v>9381.1200000000008</v>
      </c>
      <c r="S2738"/>
      <c r="T2738" s="5"/>
      <c r="U2738" s="5"/>
      <c r="V2738" s="5"/>
      <c r="W2738" s="5"/>
      <c r="X2738" s="5"/>
      <c r="Y2738" s="5"/>
      <c r="Z2738" s="5"/>
      <c r="AA2738" s="5"/>
      <c r="AB2738" s="5"/>
      <c r="AC2738" s="5"/>
      <c r="AD2738" s="5"/>
      <c r="AE2738" s="5"/>
      <c r="AF2738" s="5"/>
      <c r="AG2738" s="5"/>
      <c r="AH2738" s="5"/>
      <c r="AI2738" s="5"/>
      <c r="AJ2738" s="5"/>
      <c r="AK2738" s="5"/>
      <c r="AL2738" s="5"/>
      <c r="AM2738" s="5"/>
      <c r="AN2738" s="5"/>
      <c r="AO2738" s="5"/>
      <c r="AP2738" s="5"/>
      <c r="AQ2738" s="5"/>
      <c r="AR2738" s="5"/>
      <c r="AS2738" s="5"/>
      <c r="AT2738" s="5"/>
      <c r="AU2738" s="5"/>
      <c r="AV2738" s="5"/>
      <c r="AW2738" s="5"/>
      <c r="AX2738" s="5"/>
      <c r="AY2738" s="5"/>
      <c r="AZ2738" s="5"/>
      <c r="BA2738" s="5"/>
      <c r="BB2738" s="5"/>
      <c r="BC2738" s="5"/>
      <c r="BD2738" s="5"/>
      <c r="BE2738" s="5"/>
      <c r="BF2738" s="5"/>
      <c r="BG2738" s="5"/>
      <c r="BH2738" s="5"/>
    </row>
    <row r="2739" spans="1:60" s="2" customFormat="1" ht="15" x14ac:dyDescent="0.25">
      <c r="A2739" t="s">
        <v>732</v>
      </c>
      <c r="B2739" t="s">
        <v>25</v>
      </c>
      <c r="C2739" t="s">
        <v>616</v>
      </c>
      <c r="D2739" t="s">
        <v>2103</v>
      </c>
      <c r="E2739" t="s">
        <v>116</v>
      </c>
      <c r="F2739" t="s">
        <v>1605</v>
      </c>
      <c r="G2739" t="s">
        <v>135</v>
      </c>
      <c r="H2739" t="s">
        <v>753</v>
      </c>
      <c r="I2739" t="s">
        <v>878</v>
      </c>
      <c r="J2739" t="s">
        <v>124</v>
      </c>
      <c r="K2739" t="s">
        <v>754</v>
      </c>
      <c r="L2739">
        <v>0</v>
      </c>
      <c r="M2739">
        <v>5114</v>
      </c>
      <c r="N2739" t="s">
        <v>11</v>
      </c>
      <c r="O2739">
        <v>1</v>
      </c>
      <c r="P2739">
        <v>31232</v>
      </c>
      <c r="Q2739">
        <f t="shared" si="129"/>
        <v>31232</v>
      </c>
      <c r="R2739">
        <f t="shared" si="130"/>
        <v>34979.840000000004</v>
      </c>
      <c r="S2739"/>
      <c r="T2739" s="5"/>
      <c r="U2739" s="5"/>
      <c r="V2739" s="5"/>
      <c r="W2739" s="5"/>
      <c r="X2739" s="5"/>
      <c r="Y2739" s="5"/>
      <c r="Z2739" s="5"/>
      <c r="AA2739" s="5"/>
      <c r="AB2739" s="5"/>
      <c r="AC2739" s="5"/>
      <c r="AD2739" s="5"/>
      <c r="AE2739" s="5"/>
      <c r="AF2739" s="5"/>
      <c r="AG2739" s="5"/>
      <c r="AH2739" s="5"/>
      <c r="AI2739" s="5"/>
      <c r="AJ2739" s="5"/>
      <c r="AK2739" s="5"/>
      <c r="AL2739" s="5"/>
      <c r="AM2739" s="5"/>
      <c r="AN2739" s="5"/>
      <c r="AO2739" s="5"/>
      <c r="AP2739" s="5"/>
      <c r="AQ2739" s="5"/>
      <c r="AR2739" s="5"/>
      <c r="AS2739" s="5"/>
      <c r="AT2739" s="5"/>
      <c r="AU2739" s="5"/>
      <c r="AV2739" s="5"/>
      <c r="AW2739" s="5"/>
      <c r="AX2739" s="5"/>
      <c r="AY2739" s="5"/>
      <c r="AZ2739" s="5"/>
      <c r="BA2739" s="5"/>
      <c r="BB2739" s="5"/>
      <c r="BC2739" s="5"/>
      <c r="BD2739" s="5"/>
      <c r="BE2739" s="5"/>
      <c r="BF2739" s="5"/>
      <c r="BG2739" s="5"/>
      <c r="BH2739" s="5"/>
    </row>
    <row r="2740" spans="1:60" s="2" customFormat="1" ht="15" x14ac:dyDescent="0.25">
      <c r="A2740" t="s">
        <v>733</v>
      </c>
      <c r="B2740" t="s">
        <v>25</v>
      </c>
      <c r="C2740" t="s">
        <v>616</v>
      </c>
      <c r="D2740" t="s">
        <v>2104</v>
      </c>
      <c r="E2740" t="s">
        <v>116</v>
      </c>
      <c r="F2740" t="s">
        <v>1605</v>
      </c>
      <c r="G2740" t="s">
        <v>135</v>
      </c>
      <c r="H2740" t="s">
        <v>753</v>
      </c>
      <c r="I2740" t="s">
        <v>878</v>
      </c>
      <c r="J2740" t="s">
        <v>124</v>
      </c>
      <c r="K2740" t="s">
        <v>754</v>
      </c>
      <c r="L2740">
        <v>0</v>
      </c>
      <c r="M2740">
        <v>5114</v>
      </c>
      <c r="N2740" t="s">
        <v>11</v>
      </c>
      <c r="O2740">
        <v>1</v>
      </c>
      <c r="P2740">
        <v>35514</v>
      </c>
      <c r="Q2740">
        <f t="shared" si="129"/>
        <v>35514</v>
      </c>
      <c r="R2740">
        <f t="shared" si="130"/>
        <v>39775.68</v>
      </c>
      <c r="S2740"/>
      <c r="T2740" s="5"/>
      <c r="U2740" s="5"/>
      <c r="V2740" s="5"/>
      <c r="W2740" s="5"/>
      <c r="X2740" s="5"/>
      <c r="Y2740" s="5"/>
      <c r="Z2740" s="5"/>
      <c r="AA2740" s="5"/>
      <c r="AB2740" s="5"/>
      <c r="AC2740" s="5"/>
      <c r="AD2740" s="5"/>
      <c r="AE2740" s="5"/>
      <c r="AF2740" s="5"/>
      <c r="AG2740" s="5"/>
      <c r="AH2740" s="5"/>
      <c r="AI2740" s="5"/>
      <c r="AJ2740" s="5"/>
      <c r="AK2740" s="5"/>
      <c r="AL2740" s="5"/>
      <c r="AM2740" s="5"/>
      <c r="AN2740" s="5"/>
      <c r="AO2740" s="5"/>
      <c r="AP2740" s="5"/>
      <c r="AQ2740" s="5"/>
      <c r="AR2740" s="5"/>
      <c r="AS2740" s="5"/>
      <c r="AT2740" s="5"/>
      <c r="AU2740" s="5"/>
      <c r="AV2740" s="5"/>
      <c r="AW2740" s="5"/>
      <c r="AX2740" s="5"/>
      <c r="AY2740" s="5"/>
      <c r="AZ2740" s="5"/>
      <c r="BA2740" s="5"/>
      <c r="BB2740" s="5"/>
      <c r="BC2740" s="5"/>
      <c r="BD2740" s="5"/>
      <c r="BE2740" s="5"/>
      <c r="BF2740" s="5"/>
      <c r="BG2740" s="5"/>
      <c r="BH2740" s="5"/>
    </row>
    <row r="2741" spans="1:60" s="2" customFormat="1" ht="15" x14ac:dyDescent="0.25">
      <c r="A2741" t="s">
        <v>734</v>
      </c>
      <c r="B2741" t="s">
        <v>25</v>
      </c>
      <c r="C2741" t="s">
        <v>616</v>
      </c>
      <c r="D2741" t="s">
        <v>2105</v>
      </c>
      <c r="E2741" t="s">
        <v>116</v>
      </c>
      <c r="F2741" t="s">
        <v>1605</v>
      </c>
      <c r="G2741" t="s">
        <v>135</v>
      </c>
      <c r="H2741" t="s">
        <v>753</v>
      </c>
      <c r="I2741" t="s">
        <v>878</v>
      </c>
      <c r="J2741" t="s">
        <v>124</v>
      </c>
      <c r="K2741" t="s">
        <v>754</v>
      </c>
      <c r="L2741">
        <v>0</v>
      </c>
      <c r="M2741">
        <v>5114</v>
      </c>
      <c r="N2741" t="s">
        <v>11</v>
      </c>
      <c r="O2741">
        <v>1</v>
      </c>
      <c r="P2741">
        <v>78261</v>
      </c>
      <c r="Q2741">
        <f t="shared" si="129"/>
        <v>78261</v>
      </c>
      <c r="R2741">
        <f t="shared" si="130"/>
        <v>87652.32</v>
      </c>
      <c r="S2741"/>
      <c r="T2741" s="5"/>
      <c r="U2741" s="5"/>
      <c r="V2741" s="5"/>
      <c r="W2741" s="5"/>
      <c r="X2741" s="5"/>
      <c r="Y2741" s="5"/>
      <c r="Z2741" s="5"/>
      <c r="AA2741" s="5"/>
      <c r="AB2741" s="5"/>
      <c r="AC2741" s="5"/>
      <c r="AD2741" s="5"/>
      <c r="AE2741" s="5"/>
      <c r="AF2741" s="5"/>
      <c r="AG2741" s="5"/>
      <c r="AH2741" s="5"/>
      <c r="AI2741" s="5"/>
      <c r="AJ2741" s="5"/>
      <c r="AK2741" s="5"/>
      <c r="AL2741" s="5"/>
      <c r="AM2741" s="5"/>
      <c r="AN2741" s="5"/>
      <c r="AO2741" s="5"/>
      <c r="AP2741" s="5"/>
      <c r="AQ2741" s="5"/>
      <c r="AR2741" s="5"/>
      <c r="AS2741" s="5"/>
      <c r="AT2741" s="5"/>
      <c r="AU2741" s="5"/>
      <c r="AV2741" s="5"/>
      <c r="AW2741" s="5"/>
      <c r="AX2741" s="5"/>
      <c r="AY2741" s="5"/>
      <c r="AZ2741" s="5"/>
      <c r="BA2741" s="5"/>
      <c r="BB2741" s="5"/>
      <c r="BC2741" s="5"/>
      <c r="BD2741" s="5"/>
      <c r="BE2741" s="5"/>
      <c r="BF2741" s="5"/>
      <c r="BG2741" s="5"/>
      <c r="BH2741" s="5"/>
    </row>
    <row r="2742" spans="1:60" s="2" customFormat="1" ht="15" x14ac:dyDescent="0.25">
      <c r="A2742" t="s">
        <v>735</v>
      </c>
      <c r="B2742" t="s">
        <v>25</v>
      </c>
      <c r="C2742" t="s">
        <v>616</v>
      </c>
      <c r="D2742" t="s">
        <v>2106</v>
      </c>
      <c r="E2742" t="s">
        <v>116</v>
      </c>
      <c r="F2742" t="s">
        <v>1605</v>
      </c>
      <c r="G2742" t="s">
        <v>135</v>
      </c>
      <c r="H2742" t="s">
        <v>753</v>
      </c>
      <c r="I2742" t="s">
        <v>878</v>
      </c>
      <c r="J2742" t="s">
        <v>124</v>
      </c>
      <c r="K2742" t="s">
        <v>754</v>
      </c>
      <c r="L2742">
        <v>0</v>
      </c>
      <c r="M2742">
        <v>5114</v>
      </c>
      <c r="N2742" t="s">
        <v>11</v>
      </c>
      <c r="O2742">
        <v>1</v>
      </c>
      <c r="P2742">
        <v>19200</v>
      </c>
      <c r="Q2742">
        <f t="shared" si="129"/>
        <v>19200</v>
      </c>
      <c r="R2742">
        <f t="shared" si="130"/>
        <v>21504.000000000004</v>
      </c>
      <c r="S2742"/>
      <c r="T2742" s="5"/>
      <c r="U2742" s="5"/>
      <c r="V2742" s="5"/>
      <c r="W2742" s="5"/>
      <c r="X2742" s="5"/>
      <c r="Y2742" s="5"/>
      <c r="Z2742" s="5"/>
      <c r="AA2742" s="5"/>
      <c r="AB2742" s="5"/>
      <c r="AC2742" s="5"/>
      <c r="AD2742" s="5"/>
      <c r="AE2742" s="5"/>
      <c r="AF2742" s="5"/>
      <c r="AG2742" s="5"/>
      <c r="AH2742" s="5"/>
      <c r="AI2742" s="5"/>
      <c r="AJ2742" s="5"/>
      <c r="AK2742" s="5"/>
      <c r="AL2742" s="5"/>
      <c r="AM2742" s="5"/>
      <c r="AN2742" s="5"/>
      <c r="AO2742" s="5"/>
      <c r="AP2742" s="5"/>
      <c r="AQ2742" s="5"/>
      <c r="AR2742" s="5"/>
      <c r="AS2742" s="5"/>
      <c r="AT2742" s="5"/>
      <c r="AU2742" s="5"/>
      <c r="AV2742" s="5"/>
      <c r="AW2742" s="5"/>
      <c r="AX2742" s="5"/>
      <c r="AY2742" s="5"/>
      <c r="AZ2742" s="5"/>
      <c r="BA2742" s="5"/>
      <c r="BB2742" s="5"/>
      <c r="BC2742" s="5"/>
      <c r="BD2742" s="5"/>
      <c r="BE2742" s="5"/>
      <c r="BF2742" s="5"/>
      <c r="BG2742" s="5"/>
      <c r="BH2742" s="5"/>
    </row>
    <row r="2743" spans="1:60" s="2" customFormat="1" ht="15" x14ac:dyDescent="0.25">
      <c r="A2743" t="s">
        <v>736</v>
      </c>
      <c r="B2743" t="s">
        <v>25</v>
      </c>
      <c r="C2743" t="s">
        <v>616</v>
      </c>
      <c r="D2743" t="s">
        <v>2107</v>
      </c>
      <c r="E2743" t="s">
        <v>116</v>
      </c>
      <c r="F2743" t="s">
        <v>1605</v>
      </c>
      <c r="G2743" t="s">
        <v>135</v>
      </c>
      <c r="H2743" t="s">
        <v>753</v>
      </c>
      <c r="I2743" t="s">
        <v>878</v>
      </c>
      <c r="J2743" t="s">
        <v>124</v>
      </c>
      <c r="K2743" t="s">
        <v>754</v>
      </c>
      <c r="L2743">
        <v>0</v>
      </c>
      <c r="M2743">
        <v>5114</v>
      </c>
      <c r="N2743" t="s">
        <v>11</v>
      </c>
      <c r="O2743">
        <v>1</v>
      </c>
      <c r="P2743">
        <v>29112</v>
      </c>
      <c r="Q2743">
        <f t="shared" si="129"/>
        <v>29112</v>
      </c>
      <c r="R2743">
        <f t="shared" si="130"/>
        <v>32605.440000000002</v>
      </c>
      <c r="S2743"/>
      <c r="T2743" s="5"/>
      <c r="U2743" s="5"/>
      <c r="V2743" s="5"/>
      <c r="W2743" s="5"/>
      <c r="X2743" s="5"/>
      <c r="Y2743" s="5"/>
      <c r="Z2743" s="5"/>
      <c r="AA2743" s="5"/>
      <c r="AB2743" s="5"/>
      <c r="AC2743" s="5"/>
      <c r="AD2743" s="5"/>
      <c r="AE2743" s="5"/>
      <c r="AF2743" s="5"/>
      <c r="AG2743" s="5"/>
      <c r="AH2743" s="5"/>
      <c r="AI2743" s="5"/>
      <c r="AJ2743" s="5"/>
      <c r="AK2743" s="5"/>
      <c r="AL2743" s="5"/>
      <c r="AM2743" s="5"/>
      <c r="AN2743" s="5"/>
      <c r="AO2743" s="5"/>
      <c r="AP2743" s="5"/>
      <c r="AQ2743" s="5"/>
      <c r="AR2743" s="5"/>
      <c r="AS2743" s="5"/>
      <c r="AT2743" s="5"/>
      <c r="AU2743" s="5"/>
      <c r="AV2743" s="5"/>
      <c r="AW2743" s="5"/>
      <c r="AX2743" s="5"/>
      <c r="AY2743" s="5"/>
      <c r="AZ2743" s="5"/>
      <c r="BA2743" s="5"/>
      <c r="BB2743" s="5"/>
      <c r="BC2743" s="5"/>
      <c r="BD2743" s="5"/>
      <c r="BE2743" s="5"/>
      <c r="BF2743" s="5"/>
      <c r="BG2743" s="5"/>
      <c r="BH2743" s="5"/>
    </row>
    <row r="2744" spans="1:60" s="2" customFormat="1" ht="15" x14ac:dyDescent="0.25">
      <c r="A2744" t="s">
        <v>737</v>
      </c>
      <c r="B2744" t="s">
        <v>25</v>
      </c>
      <c r="C2744" t="s">
        <v>616</v>
      </c>
      <c r="D2744" t="s">
        <v>2108</v>
      </c>
      <c r="E2744" t="s">
        <v>116</v>
      </c>
      <c r="F2744" t="s">
        <v>1605</v>
      </c>
      <c r="G2744" t="s">
        <v>135</v>
      </c>
      <c r="H2744" t="s">
        <v>756</v>
      </c>
      <c r="I2744" t="s">
        <v>2504</v>
      </c>
      <c r="J2744" t="s">
        <v>124</v>
      </c>
      <c r="K2744" t="s">
        <v>754</v>
      </c>
      <c r="L2744">
        <v>0</v>
      </c>
      <c r="M2744">
        <v>5114</v>
      </c>
      <c r="N2744" t="s">
        <v>11</v>
      </c>
      <c r="O2744">
        <v>1</v>
      </c>
      <c r="P2744">
        <v>10000</v>
      </c>
      <c r="Q2744">
        <f t="shared" si="129"/>
        <v>10000</v>
      </c>
      <c r="R2744">
        <f t="shared" si="130"/>
        <v>11200.000000000002</v>
      </c>
      <c r="S2744"/>
      <c r="T2744" s="5"/>
      <c r="U2744" s="5"/>
      <c r="V2744" s="5"/>
      <c r="W2744" s="5"/>
      <c r="X2744" s="5"/>
      <c r="Y2744" s="5"/>
      <c r="Z2744" s="5"/>
      <c r="AA2744" s="5"/>
      <c r="AB2744" s="5"/>
      <c r="AC2744" s="5"/>
      <c r="AD2744" s="5"/>
      <c r="AE2744" s="5"/>
      <c r="AF2744" s="5"/>
      <c r="AG2744" s="5"/>
      <c r="AH2744" s="5"/>
      <c r="AI2744" s="5"/>
      <c r="AJ2744" s="5"/>
      <c r="AK2744" s="5"/>
      <c r="AL2744" s="5"/>
      <c r="AM2744" s="5"/>
      <c r="AN2744" s="5"/>
      <c r="AO2744" s="5"/>
      <c r="AP2744" s="5"/>
      <c r="AQ2744" s="5"/>
      <c r="AR2744" s="5"/>
      <c r="AS2744" s="5"/>
      <c r="AT2744" s="5"/>
      <c r="AU2744" s="5"/>
      <c r="AV2744" s="5"/>
      <c r="AW2744" s="5"/>
      <c r="AX2744" s="5"/>
      <c r="AY2744" s="5"/>
      <c r="AZ2744" s="5"/>
      <c r="BA2744" s="5"/>
      <c r="BB2744" s="5"/>
      <c r="BC2744" s="5"/>
      <c r="BD2744" s="5"/>
      <c r="BE2744" s="5"/>
      <c r="BF2744" s="5"/>
      <c r="BG2744" s="5"/>
      <c r="BH2744" s="5"/>
    </row>
    <row r="2745" spans="1:60" s="2" customFormat="1" ht="15" x14ac:dyDescent="0.25">
      <c r="A2745" t="s">
        <v>738</v>
      </c>
      <c r="B2745" t="s">
        <v>25</v>
      </c>
      <c r="C2745" t="s">
        <v>616</v>
      </c>
      <c r="D2745" t="s">
        <v>2109</v>
      </c>
      <c r="E2745" t="s">
        <v>116</v>
      </c>
      <c r="F2745" t="s">
        <v>1605</v>
      </c>
      <c r="G2745" t="s">
        <v>135</v>
      </c>
      <c r="H2745" t="s">
        <v>756</v>
      </c>
      <c r="I2745" t="s">
        <v>2504</v>
      </c>
      <c r="J2745" t="s">
        <v>124</v>
      </c>
      <c r="K2745" t="s">
        <v>754</v>
      </c>
      <c r="L2745">
        <v>0</v>
      </c>
      <c r="M2745">
        <v>5114</v>
      </c>
      <c r="N2745" t="s">
        <v>11</v>
      </c>
      <c r="O2745">
        <v>1</v>
      </c>
      <c r="P2745">
        <v>5000</v>
      </c>
      <c r="Q2745">
        <f t="shared" si="129"/>
        <v>5000</v>
      </c>
      <c r="R2745">
        <f t="shared" si="130"/>
        <v>5600.0000000000009</v>
      </c>
      <c r="S2745"/>
      <c r="T2745" s="5"/>
      <c r="U2745" s="5"/>
      <c r="V2745" s="5"/>
      <c r="W2745" s="5"/>
      <c r="X2745" s="5"/>
      <c r="Y2745" s="5"/>
      <c r="Z2745" s="5"/>
      <c r="AA2745" s="5"/>
      <c r="AB2745" s="5"/>
      <c r="AC2745" s="5"/>
      <c r="AD2745" s="5"/>
      <c r="AE2745" s="5"/>
      <c r="AF2745" s="5"/>
      <c r="AG2745" s="5"/>
      <c r="AH2745" s="5"/>
      <c r="AI2745" s="5"/>
      <c r="AJ2745" s="5"/>
      <c r="AK2745" s="5"/>
      <c r="AL2745" s="5"/>
      <c r="AM2745" s="5"/>
      <c r="AN2745" s="5"/>
      <c r="AO2745" s="5"/>
      <c r="AP2745" s="5"/>
      <c r="AQ2745" s="5"/>
      <c r="AR2745" s="5"/>
      <c r="AS2745" s="5"/>
      <c r="AT2745" s="5"/>
      <c r="AU2745" s="5"/>
      <c r="AV2745" s="5"/>
      <c r="AW2745" s="5"/>
      <c r="AX2745" s="5"/>
      <c r="AY2745" s="5"/>
      <c r="AZ2745" s="5"/>
      <c r="BA2745" s="5"/>
      <c r="BB2745" s="5"/>
      <c r="BC2745" s="5"/>
      <c r="BD2745" s="5"/>
      <c r="BE2745" s="5"/>
      <c r="BF2745" s="5"/>
      <c r="BG2745" s="5"/>
      <c r="BH2745" s="5"/>
    </row>
    <row r="2746" spans="1:60" s="2" customFormat="1" ht="15" x14ac:dyDescent="0.25">
      <c r="A2746" t="s">
        <v>739</v>
      </c>
      <c r="B2746" t="s">
        <v>25</v>
      </c>
      <c r="C2746" t="s">
        <v>616</v>
      </c>
      <c r="D2746" t="s">
        <v>2110</v>
      </c>
      <c r="E2746" t="s">
        <v>116</v>
      </c>
      <c r="F2746" t="s">
        <v>1605</v>
      </c>
      <c r="G2746" t="s">
        <v>135</v>
      </c>
      <c r="H2746" t="s">
        <v>756</v>
      </c>
      <c r="I2746" t="s">
        <v>2504</v>
      </c>
      <c r="J2746" t="s">
        <v>124</v>
      </c>
      <c r="K2746" t="s">
        <v>754</v>
      </c>
      <c r="L2746">
        <v>0</v>
      </c>
      <c r="M2746">
        <v>5114</v>
      </c>
      <c r="N2746" t="s">
        <v>11</v>
      </c>
      <c r="O2746">
        <v>1</v>
      </c>
      <c r="P2746">
        <v>15000</v>
      </c>
      <c r="Q2746">
        <f t="shared" si="129"/>
        <v>15000</v>
      </c>
      <c r="R2746">
        <f t="shared" si="130"/>
        <v>16800</v>
      </c>
      <c r="S2746"/>
      <c r="T2746" s="5"/>
      <c r="U2746" s="5"/>
      <c r="V2746" s="5"/>
      <c r="W2746" s="5"/>
      <c r="X2746" s="5"/>
      <c r="Y2746" s="5"/>
      <c r="Z2746" s="5"/>
      <c r="AA2746" s="5"/>
      <c r="AB2746" s="5"/>
      <c r="AC2746" s="5"/>
      <c r="AD2746" s="5"/>
      <c r="AE2746" s="5"/>
      <c r="AF2746" s="5"/>
      <c r="AG2746" s="5"/>
      <c r="AH2746" s="5"/>
      <c r="AI2746" s="5"/>
      <c r="AJ2746" s="5"/>
      <c r="AK2746" s="5"/>
      <c r="AL2746" s="5"/>
      <c r="AM2746" s="5"/>
      <c r="AN2746" s="5"/>
      <c r="AO2746" s="5"/>
      <c r="AP2746" s="5"/>
      <c r="AQ2746" s="5"/>
      <c r="AR2746" s="5"/>
      <c r="AS2746" s="5"/>
      <c r="AT2746" s="5"/>
      <c r="AU2746" s="5"/>
      <c r="AV2746" s="5"/>
      <c r="AW2746" s="5"/>
      <c r="AX2746" s="5"/>
      <c r="AY2746" s="5"/>
      <c r="AZ2746" s="5"/>
      <c r="BA2746" s="5"/>
      <c r="BB2746" s="5"/>
      <c r="BC2746" s="5"/>
      <c r="BD2746" s="5"/>
      <c r="BE2746" s="5"/>
      <c r="BF2746" s="5"/>
      <c r="BG2746" s="5"/>
      <c r="BH2746" s="5"/>
    </row>
    <row r="2747" spans="1:60" s="2" customFormat="1" ht="15" x14ac:dyDescent="0.25">
      <c r="A2747" t="s">
        <v>740</v>
      </c>
      <c r="B2747" t="s">
        <v>25</v>
      </c>
      <c r="C2747" t="s">
        <v>616</v>
      </c>
      <c r="D2747" t="s">
        <v>2111</v>
      </c>
      <c r="E2747" t="s">
        <v>116</v>
      </c>
      <c r="F2747" t="s">
        <v>1605</v>
      </c>
      <c r="G2747" t="s">
        <v>135</v>
      </c>
      <c r="H2747" t="s">
        <v>756</v>
      </c>
      <c r="I2747" t="s">
        <v>2504</v>
      </c>
      <c r="J2747" t="s">
        <v>124</v>
      </c>
      <c r="K2747" t="s">
        <v>754</v>
      </c>
      <c r="L2747">
        <v>0</v>
      </c>
      <c r="M2747">
        <v>5114</v>
      </c>
      <c r="N2747" t="s">
        <v>11</v>
      </c>
      <c r="O2747">
        <v>1</v>
      </c>
      <c r="P2747">
        <v>70000</v>
      </c>
      <c r="Q2747">
        <f t="shared" si="129"/>
        <v>70000</v>
      </c>
      <c r="R2747">
        <f t="shared" si="130"/>
        <v>78400.000000000015</v>
      </c>
      <c r="S2747"/>
      <c r="T2747" s="5"/>
      <c r="U2747" s="5"/>
      <c r="V2747" s="5"/>
      <c r="W2747" s="5"/>
      <c r="X2747" s="5"/>
      <c r="Y2747" s="5"/>
      <c r="Z2747" s="5"/>
      <c r="AA2747" s="5"/>
      <c r="AB2747" s="5"/>
      <c r="AC2747" s="5"/>
      <c r="AD2747" s="5"/>
      <c r="AE2747" s="5"/>
      <c r="AF2747" s="5"/>
      <c r="AG2747" s="5"/>
      <c r="AH2747" s="5"/>
      <c r="AI2747" s="5"/>
      <c r="AJ2747" s="5"/>
      <c r="AK2747" s="5"/>
      <c r="AL2747" s="5"/>
      <c r="AM2747" s="5"/>
      <c r="AN2747" s="5"/>
      <c r="AO2747" s="5"/>
      <c r="AP2747" s="5"/>
      <c r="AQ2747" s="5"/>
      <c r="AR2747" s="5"/>
      <c r="AS2747" s="5"/>
      <c r="AT2747" s="5"/>
      <c r="AU2747" s="5"/>
      <c r="AV2747" s="5"/>
      <c r="AW2747" s="5"/>
      <c r="AX2747" s="5"/>
      <c r="AY2747" s="5"/>
      <c r="AZ2747" s="5"/>
      <c r="BA2747" s="5"/>
      <c r="BB2747" s="5"/>
      <c r="BC2747" s="5"/>
      <c r="BD2747" s="5"/>
      <c r="BE2747" s="5"/>
      <c r="BF2747" s="5"/>
      <c r="BG2747" s="5"/>
      <c r="BH2747" s="5"/>
    </row>
    <row r="2748" spans="1:60" s="2" customFormat="1" ht="15" x14ac:dyDescent="0.25">
      <c r="A2748" t="s">
        <v>741</v>
      </c>
      <c r="B2748" t="s">
        <v>25</v>
      </c>
      <c r="C2748" t="s">
        <v>616</v>
      </c>
      <c r="D2748" t="s">
        <v>2112</v>
      </c>
      <c r="E2748" t="s">
        <v>116</v>
      </c>
      <c r="F2748" t="s">
        <v>1605</v>
      </c>
      <c r="G2748" t="s">
        <v>135</v>
      </c>
      <c r="H2748" t="s">
        <v>756</v>
      </c>
      <c r="I2748" t="s">
        <v>2504</v>
      </c>
      <c r="J2748" t="s">
        <v>124</v>
      </c>
      <c r="K2748" t="s">
        <v>754</v>
      </c>
      <c r="L2748">
        <v>0</v>
      </c>
      <c r="M2748">
        <v>5114</v>
      </c>
      <c r="N2748" t="s">
        <v>11</v>
      </c>
      <c r="O2748">
        <v>1</v>
      </c>
      <c r="P2748">
        <v>25000</v>
      </c>
      <c r="Q2748">
        <f t="shared" ref="Q2748:Q2805" si="131">O2748*P2748</f>
        <v>25000</v>
      </c>
      <c r="R2748">
        <f t="shared" ref="R2748:R2805" si="132">Q2748*1.12</f>
        <v>28000.000000000004</v>
      </c>
      <c r="S2748"/>
      <c r="T2748" s="5"/>
      <c r="U2748" s="5"/>
      <c r="V2748" s="5"/>
      <c r="W2748" s="5"/>
      <c r="X2748" s="5"/>
      <c r="Y2748" s="5"/>
      <c r="Z2748" s="5"/>
      <c r="AA2748" s="5"/>
      <c r="AB2748" s="5"/>
      <c r="AC2748" s="5"/>
      <c r="AD2748" s="5"/>
      <c r="AE2748" s="5"/>
      <c r="AF2748" s="5"/>
      <c r="AG2748" s="5"/>
      <c r="AH2748" s="5"/>
      <c r="AI2748" s="5"/>
      <c r="AJ2748" s="5"/>
      <c r="AK2748" s="5"/>
      <c r="AL2748" s="5"/>
      <c r="AM2748" s="5"/>
      <c r="AN2748" s="5"/>
      <c r="AO2748" s="5"/>
      <c r="AP2748" s="5"/>
      <c r="AQ2748" s="5"/>
      <c r="AR2748" s="5"/>
      <c r="AS2748" s="5"/>
      <c r="AT2748" s="5"/>
      <c r="AU2748" s="5"/>
      <c r="AV2748" s="5"/>
      <c r="AW2748" s="5"/>
      <c r="AX2748" s="5"/>
      <c r="AY2748" s="5"/>
      <c r="AZ2748" s="5"/>
      <c r="BA2748" s="5"/>
      <c r="BB2748" s="5"/>
      <c r="BC2748" s="5"/>
      <c r="BD2748" s="5"/>
      <c r="BE2748" s="5"/>
      <c r="BF2748" s="5"/>
      <c r="BG2748" s="5"/>
      <c r="BH2748" s="5"/>
    </row>
    <row r="2749" spans="1:60" s="2" customFormat="1" ht="15" x14ac:dyDescent="0.25">
      <c r="A2749" t="s">
        <v>742</v>
      </c>
      <c r="B2749" t="s">
        <v>25</v>
      </c>
      <c r="C2749" t="s">
        <v>616</v>
      </c>
      <c r="D2749" t="s">
        <v>2113</v>
      </c>
      <c r="E2749" t="s">
        <v>116</v>
      </c>
      <c r="F2749" t="s">
        <v>1605</v>
      </c>
      <c r="G2749" t="s">
        <v>135</v>
      </c>
      <c r="H2749" t="s">
        <v>756</v>
      </c>
      <c r="I2749" t="s">
        <v>2504</v>
      </c>
      <c r="J2749" t="s">
        <v>124</v>
      </c>
      <c r="K2749" t="s">
        <v>754</v>
      </c>
      <c r="L2749">
        <v>0</v>
      </c>
      <c r="M2749">
        <v>5114</v>
      </c>
      <c r="N2749" t="s">
        <v>11</v>
      </c>
      <c r="O2749">
        <v>1</v>
      </c>
      <c r="P2749">
        <v>184035.12</v>
      </c>
      <c r="Q2749">
        <f t="shared" si="131"/>
        <v>184035.12</v>
      </c>
      <c r="R2749">
        <f t="shared" si="132"/>
        <v>206119.33440000002</v>
      </c>
      <c r="S2749"/>
      <c r="T2749" s="5"/>
      <c r="U2749" s="5"/>
      <c r="V2749" s="5"/>
      <c r="W2749" s="5"/>
      <c r="X2749" s="5"/>
      <c r="Y2749" s="5"/>
      <c r="Z2749" s="5"/>
      <c r="AA2749" s="5"/>
      <c r="AB2749" s="5"/>
      <c r="AC2749" s="5"/>
      <c r="AD2749" s="5"/>
      <c r="AE2749" s="5"/>
      <c r="AF2749" s="5"/>
      <c r="AG2749" s="5"/>
      <c r="AH2749" s="5"/>
      <c r="AI2749" s="5"/>
      <c r="AJ2749" s="5"/>
      <c r="AK2749" s="5"/>
      <c r="AL2749" s="5"/>
      <c r="AM2749" s="5"/>
      <c r="AN2749" s="5"/>
      <c r="AO2749" s="5"/>
      <c r="AP2749" s="5"/>
      <c r="AQ2749" s="5"/>
      <c r="AR2749" s="5"/>
      <c r="AS2749" s="5"/>
      <c r="AT2749" s="5"/>
      <c r="AU2749" s="5"/>
      <c r="AV2749" s="5"/>
      <c r="AW2749" s="5"/>
      <c r="AX2749" s="5"/>
      <c r="AY2749" s="5"/>
      <c r="AZ2749" s="5"/>
      <c r="BA2749" s="5"/>
      <c r="BB2749" s="5"/>
      <c r="BC2749" s="5"/>
      <c r="BD2749" s="5"/>
      <c r="BE2749" s="5"/>
      <c r="BF2749" s="5"/>
      <c r="BG2749" s="5"/>
      <c r="BH2749" s="5"/>
    </row>
    <row r="2750" spans="1:60" s="2" customFormat="1" ht="15" x14ac:dyDescent="0.25">
      <c r="A2750" t="s">
        <v>743</v>
      </c>
      <c r="B2750" t="s">
        <v>25</v>
      </c>
      <c r="C2750" t="s">
        <v>616</v>
      </c>
      <c r="D2750" t="s">
        <v>2114</v>
      </c>
      <c r="E2750" t="s">
        <v>116</v>
      </c>
      <c r="F2750" t="s">
        <v>1605</v>
      </c>
      <c r="G2750" t="s">
        <v>135</v>
      </c>
      <c r="H2750" t="s">
        <v>756</v>
      </c>
      <c r="I2750" t="s">
        <v>2214</v>
      </c>
      <c r="J2750" t="s">
        <v>124</v>
      </c>
      <c r="K2750" t="s">
        <v>754</v>
      </c>
      <c r="L2750">
        <v>0</v>
      </c>
      <c r="M2750">
        <v>5114</v>
      </c>
      <c r="N2750" t="s">
        <v>11</v>
      </c>
      <c r="O2750">
        <v>1</v>
      </c>
      <c r="P2750">
        <v>99500</v>
      </c>
      <c r="Q2750">
        <f t="shared" si="131"/>
        <v>99500</v>
      </c>
      <c r="R2750">
        <f t="shared" si="132"/>
        <v>111440.00000000001</v>
      </c>
      <c r="S2750"/>
      <c r="T2750" s="5"/>
      <c r="U2750" s="5"/>
      <c r="V2750" s="5"/>
      <c r="W2750" s="5"/>
      <c r="X2750" s="5"/>
      <c r="Y2750" s="5"/>
      <c r="Z2750" s="5"/>
      <c r="AA2750" s="5"/>
      <c r="AB2750" s="5"/>
      <c r="AC2750" s="5"/>
      <c r="AD2750" s="5"/>
      <c r="AE2750" s="5"/>
      <c r="AF2750" s="5"/>
      <c r="AG2750" s="5"/>
      <c r="AH2750" s="5"/>
      <c r="AI2750" s="5"/>
      <c r="AJ2750" s="5"/>
      <c r="AK2750" s="5"/>
      <c r="AL2750" s="5"/>
      <c r="AM2750" s="5"/>
      <c r="AN2750" s="5"/>
      <c r="AO2750" s="5"/>
      <c r="AP2750" s="5"/>
      <c r="AQ2750" s="5"/>
      <c r="AR2750" s="5"/>
      <c r="AS2750" s="5"/>
      <c r="AT2750" s="5"/>
      <c r="AU2750" s="5"/>
      <c r="AV2750" s="5"/>
      <c r="AW2750" s="5"/>
      <c r="AX2750" s="5"/>
      <c r="AY2750" s="5"/>
      <c r="AZ2750" s="5"/>
      <c r="BA2750" s="5"/>
      <c r="BB2750" s="5"/>
      <c r="BC2750" s="5"/>
      <c r="BD2750" s="5"/>
      <c r="BE2750" s="5"/>
      <c r="BF2750" s="5"/>
      <c r="BG2750" s="5"/>
      <c r="BH2750" s="5"/>
    </row>
    <row r="2751" spans="1:60" s="2" customFormat="1" ht="15" x14ac:dyDescent="0.25">
      <c r="A2751" t="s">
        <v>744</v>
      </c>
      <c r="B2751" t="s">
        <v>25</v>
      </c>
      <c r="C2751" t="s">
        <v>616</v>
      </c>
      <c r="D2751" t="s">
        <v>2115</v>
      </c>
      <c r="E2751" t="s">
        <v>116</v>
      </c>
      <c r="F2751" t="s">
        <v>1605</v>
      </c>
      <c r="G2751" t="s">
        <v>135</v>
      </c>
      <c r="H2751" t="s">
        <v>756</v>
      </c>
      <c r="I2751" t="s">
        <v>2213</v>
      </c>
      <c r="J2751" t="s">
        <v>124</v>
      </c>
      <c r="K2751" t="s">
        <v>754</v>
      </c>
      <c r="L2751">
        <v>0</v>
      </c>
      <c r="M2751">
        <v>5114</v>
      </c>
      <c r="N2751" t="s">
        <v>11</v>
      </c>
      <c r="O2751">
        <v>1</v>
      </c>
      <c r="P2751">
        <v>3200</v>
      </c>
      <c r="Q2751">
        <f t="shared" si="131"/>
        <v>3200</v>
      </c>
      <c r="R2751">
        <f t="shared" si="132"/>
        <v>3584.0000000000005</v>
      </c>
      <c r="S2751"/>
      <c r="T2751" s="5"/>
      <c r="U2751" s="5"/>
      <c r="V2751" s="5"/>
      <c r="W2751" s="5"/>
      <c r="X2751" s="5"/>
      <c r="Y2751" s="5"/>
      <c r="Z2751" s="5"/>
      <c r="AA2751" s="5"/>
      <c r="AB2751" s="5"/>
      <c r="AC2751" s="5"/>
      <c r="AD2751" s="5"/>
      <c r="AE2751" s="5"/>
      <c r="AF2751" s="5"/>
      <c r="AG2751" s="5"/>
      <c r="AH2751" s="5"/>
      <c r="AI2751" s="5"/>
      <c r="AJ2751" s="5"/>
      <c r="AK2751" s="5"/>
      <c r="AL2751" s="5"/>
      <c r="AM2751" s="5"/>
      <c r="AN2751" s="5"/>
      <c r="AO2751" s="5"/>
      <c r="AP2751" s="5"/>
      <c r="AQ2751" s="5"/>
      <c r="AR2751" s="5"/>
      <c r="AS2751" s="5"/>
      <c r="AT2751" s="5"/>
      <c r="AU2751" s="5"/>
      <c r="AV2751" s="5"/>
      <c r="AW2751" s="5"/>
      <c r="AX2751" s="5"/>
      <c r="AY2751" s="5"/>
      <c r="AZ2751" s="5"/>
      <c r="BA2751" s="5"/>
      <c r="BB2751" s="5"/>
      <c r="BC2751" s="5"/>
      <c r="BD2751" s="5"/>
      <c r="BE2751" s="5"/>
      <c r="BF2751" s="5"/>
      <c r="BG2751" s="5"/>
      <c r="BH2751" s="5"/>
    </row>
    <row r="2752" spans="1:60" s="2" customFormat="1" ht="15" x14ac:dyDescent="0.25">
      <c r="A2752" t="s">
        <v>745</v>
      </c>
      <c r="B2752" t="s">
        <v>25</v>
      </c>
      <c r="C2752" t="s">
        <v>616</v>
      </c>
      <c r="D2752" t="s">
        <v>2116</v>
      </c>
      <c r="E2752" t="s">
        <v>116</v>
      </c>
      <c r="F2752" t="s">
        <v>1605</v>
      </c>
      <c r="G2752" t="s">
        <v>135</v>
      </c>
      <c r="H2752" t="s">
        <v>756</v>
      </c>
      <c r="I2752" t="s">
        <v>2213</v>
      </c>
      <c r="J2752" t="s">
        <v>124</v>
      </c>
      <c r="K2752" t="s">
        <v>754</v>
      </c>
      <c r="L2752">
        <v>0</v>
      </c>
      <c r="M2752">
        <v>5114</v>
      </c>
      <c r="N2752" t="s">
        <v>11</v>
      </c>
      <c r="O2752">
        <v>1</v>
      </c>
      <c r="P2752">
        <v>3200</v>
      </c>
      <c r="Q2752">
        <f t="shared" si="131"/>
        <v>3200</v>
      </c>
      <c r="R2752">
        <f t="shared" si="132"/>
        <v>3584.0000000000005</v>
      </c>
      <c r="S2752"/>
      <c r="T2752" s="5"/>
      <c r="U2752" s="5"/>
      <c r="V2752" s="5"/>
      <c r="W2752" s="5"/>
      <c r="X2752" s="5"/>
      <c r="Y2752" s="5"/>
      <c r="Z2752" s="5"/>
      <c r="AA2752" s="5"/>
      <c r="AB2752" s="5"/>
      <c r="AC2752" s="5"/>
      <c r="AD2752" s="5"/>
      <c r="AE2752" s="5"/>
      <c r="AF2752" s="5"/>
      <c r="AG2752" s="5"/>
      <c r="AH2752" s="5"/>
      <c r="AI2752" s="5"/>
      <c r="AJ2752" s="5"/>
      <c r="AK2752" s="5"/>
      <c r="AL2752" s="5"/>
      <c r="AM2752" s="5"/>
      <c r="AN2752" s="5"/>
      <c r="AO2752" s="5"/>
      <c r="AP2752" s="5"/>
      <c r="AQ2752" s="5"/>
      <c r="AR2752" s="5"/>
      <c r="AS2752" s="5"/>
      <c r="AT2752" s="5"/>
      <c r="AU2752" s="5"/>
      <c r="AV2752" s="5"/>
      <c r="AW2752" s="5"/>
      <c r="AX2752" s="5"/>
      <c r="AY2752" s="5"/>
      <c r="AZ2752" s="5"/>
      <c r="BA2752" s="5"/>
      <c r="BB2752" s="5"/>
      <c r="BC2752" s="5"/>
      <c r="BD2752" s="5"/>
      <c r="BE2752" s="5"/>
      <c r="BF2752" s="5"/>
      <c r="BG2752" s="5"/>
      <c r="BH2752" s="5"/>
    </row>
    <row r="2753" spans="1:60" s="2" customFormat="1" ht="15" x14ac:dyDescent="0.25">
      <c r="A2753" t="s">
        <v>746</v>
      </c>
      <c r="B2753" t="s">
        <v>25</v>
      </c>
      <c r="C2753" t="s">
        <v>616</v>
      </c>
      <c r="D2753" t="s">
        <v>2117</v>
      </c>
      <c r="E2753" t="s">
        <v>116</v>
      </c>
      <c r="F2753" t="s">
        <v>1605</v>
      </c>
      <c r="G2753" t="s">
        <v>135</v>
      </c>
      <c r="H2753" t="s">
        <v>756</v>
      </c>
      <c r="I2753" t="s">
        <v>2213</v>
      </c>
      <c r="J2753" t="s">
        <v>124</v>
      </c>
      <c r="K2753" t="s">
        <v>754</v>
      </c>
      <c r="L2753">
        <v>0</v>
      </c>
      <c r="M2753">
        <v>5114</v>
      </c>
      <c r="N2753" t="s">
        <v>11</v>
      </c>
      <c r="O2753">
        <v>1</v>
      </c>
      <c r="P2753">
        <v>10000</v>
      </c>
      <c r="Q2753">
        <f t="shared" si="131"/>
        <v>10000</v>
      </c>
      <c r="R2753">
        <f t="shared" si="132"/>
        <v>11200.000000000002</v>
      </c>
      <c r="S2753"/>
      <c r="T2753" s="5"/>
      <c r="U2753" s="5"/>
      <c r="V2753" s="5"/>
      <c r="W2753" s="5"/>
      <c r="X2753" s="5"/>
      <c r="Y2753" s="5"/>
      <c r="Z2753" s="5"/>
      <c r="AA2753" s="5"/>
      <c r="AB2753" s="5"/>
      <c r="AC2753" s="5"/>
      <c r="AD2753" s="5"/>
      <c r="AE2753" s="5"/>
      <c r="AF2753" s="5"/>
      <c r="AG2753" s="5"/>
      <c r="AH2753" s="5"/>
      <c r="AI2753" s="5"/>
      <c r="AJ2753" s="5"/>
      <c r="AK2753" s="5"/>
      <c r="AL2753" s="5"/>
      <c r="AM2753" s="5"/>
      <c r="AN2753" s="5"/>
      <c r="AO2753" s="5"/>
      <c r="AP2753" s="5"/>
      <c r="AQ2753" s="5"/>
      <c r="AR2753" s="5"/>
      <c r="AS2753" s="5"/>
      <c r="AT2753" s="5"/>
      <c r="AU2753" s="5"/>
      <c r="AV2753" s="5"/>
      <c r="AW2753" s="5"/>
      <c r="AX2753" s="5"/>
      <c r="AY2753" s="5"/>
      <c r="AZ2753" s="5"/>
      <c r="BA2753" s="5"/>
      <c r="BB2753" s="5"/>
      <c r="BC2753" s="5"/>
      <c r="BD2753" s="5"/>
      <c r="BE2753" s="5"/>
      <c r="BF2753" s="5"/>
      <c r="BG2753" s="5"/>
      <c r="BH2753" s="5"/>
    </row>
    <row r="2754" spans="1:60" s="2" customFormat="1" ht="15" x14ac:dyDescent="0.25">
      <c r="A2754" t="s">
        <v>747</v>
      </c>
      <c r="B2754" t="s">
        <v>25</v>
      </c>
      <c r="C2754" t="s">
        <v>616</v>
      </c>
      <c r="D2754" t="s">
        <v>2118</v>
      </c>
      <c r="E2754" t="s">
        <v>116</v>
      </c>
      <c r="F2754" t="s">
        <v>1605</v>
      </c>
      <c r="G2754" t="s">
        <v>135</v>
      </c>
      <c r="H2754" t="s">
        <v>756</v>
      </c>
      <c r="I2754" t="s">
        <v>2213</v>
      </c>
      <c r="J2754" t="s">
        <v>124</v>
      </c>
      <c r="K2754" t="s">
        <v>754</v>
      </c>
      <c r="L2754">
        <v>0</v>
      </c>
      <c r="M2754">
        <v>5114</v>
      </c>
      <c r="N2754" t="s">
        <v>11</v>
      </c>
      <c r="O2754">
        <v>1</v>
      </c>
      <c r="P2754">
        <v>98500</v>
      </c>
      <c r="Q2754">
        <f t="shared" si="131"/>
        <v>98500</v>
      </c>
      <c r="R2754">
        <f t="shared" si="132"/>
        <v>110320.00000000001</v>
      </c>
      <c r="S2754"/>
      <c r="T2754" s="5"/>
      <c r="U2754" s="5"/>
      <c r="V2754" s="5"/>
      <c r="W2754" s="5"/>
      <c r="X2754" s="5"/>
      <c r="Y2754" s="5"/>
      <c r="Z2754" s="5"/>
      <c r="AA2754" s="5"/>
      <c r="AB2754" s="5"/>
      <c r="AC2754" s="5"/>
      <c r="AD2754" s="5"/>
      <c r="AE2754" s="5"/>
      <c r="AF2754" s="5"/>
      <c r="AG2754" s="5"/>
      <c r="AH2754" s="5"/>
      <c r="AI2754" s="5"/>
      <c r="AJ2754" s="5"/>
      <c r="AK2754" s="5"/>
      <c r="AL2754" s="5"/>
      <c r="AM2754" s="5"/>
      <c r="AN2754" s="5"/>
      <c r="AO2754" s="5"/>
      <c r="AP2754" s="5"/>
      <c r="AQ2754" s="5"/>
      <c r="AR2754" s="5"/>
      <c r="AS2754" s="5"/>
      <c r="AT2754" s="5"/>
      <c r="AU2754" s="5"/>
      <c r="AV2754" s="5"/>
      <c r="AW2754" s="5"/>
      <c r="AX2754" s="5"/>
      <c r="AY2754" s="5"/>
      <c r="AZ2754" s="5"/>
      <c r="BA2754" s="5"/>
      <c r="BB2754" s="5"/>
      <c r="BC2754" s="5"/>
      <c r="BD2754" s="5"/>
      <c r="BE2754" s="5"/>
      <c r="BF2754" s="5"/>
      <c r="BG2754" s="5"/>
      <c r="BH2754" s="5"/>
    </row>
    <row r="2755" spans="1:60" s="2" customFormat="1" ht="15" x14ac:dyDescent="0.25">
      <c r="A2755" t="s">
        <v>748</v>
      </c>
      <c r="B2755" t="s">
        <v>25</v>
      </c>
      <c r="C2755" t="s">
        <v>616</v>
      </c>
      <c r="D2755" t="s">
        <v>2119</v>
      </c>
      <c r="E2755" t="s">
        <v>116</v>
      </c>
      <c r="F2755" t="s">
        <v>1605</v>
      </c>
      <c r="G2755" t="s">
        <v>135</v>
      </c>
      <c r="H2755" t="s">
        <v>756</v>
      </c>
      <c r="I2755" t="s">
        <v>2213</v>
      </c>
      <c r="J2755" t="s">
        <v>124</v>
      </c>
      <c r="K2755" t="s">
        <v>754</v>
      </c>
      <c r="L2755">
        <v>0</v>
      </c>
      <c r="M2755">
        <v>5114</v>
      </c>
      <c r="N2755" t="s">
        <v>11</v>
      </c>
      <c r="O2755">
        <v>1</v>
      </c>
      <c r="P2755">
        <v>17823.96</v>
      </c>
      <c r="Q2755">
        <f t="shared" si="131"/>
        <v>17823.96</v>
      </c>
      <c r="R2755">
        <f t="shared" si="132"/>
        <v>19962.835200000001</v>
      </c>
      <c r="S2755"/>
      <c r="T2755" s="5"/>
      <c r="U2755" s="5"/>
      <c r="V2755" s="5"/>
      <c r="W2755" s="5"/>
      <c r="X2755" s="5"/>
      <c r="Y2755" s="5"/>
      <c r="Z2755" s="5"/>
      <c r="AA2755" s="5"/>
      <c r="AB2755" s="5"/>
      <c r="AC2755" s="5"/>
      <c r="AD2755" s="5"/>
      <c r="AE2755" s="5"/>
      <c r="AF2755" s="5"/>
      <c r="AG2755" s="5"/>
      <c r="AH2755" s="5"/>
      <c r="AI2755" s="5"/>
      <c r="AJ2755" s="5"/>
      <c r="AK2755" s="5"/>
      <c r="AL2755" s="5"/>
      <c r="AM2755" s="5"/>
      <c r="AN2755" s="5"/>
      <c r="AO2755" s="5"/>
      <c r="AP2755" s="5"/>
      <c r="AQ2755" s="5"/>
      <c r="AR2755" s="5"/>
      <c r="AS2755" s="5"/>
      <c r="AT2755" s="5"/>
      <c r="AU2755" s="5"/>
      <c r="AV2755" s="5"/>
      <c r="AW2755" s="5"/>
      <c r="AX2755" s="5"/>
      <c r="AY2755" s="5"/>
      <c r="AZ2755" s="5"/>
      <c r="BA2755" s="5"/>
      <c r="BB2755" s="5"/>
      <c r="BC2755" s="5"/>
      <c r="BD2755" s="5"/>
      <c r="BE2755" s="5"/>
      <c r="BF2755" s="5"/>
      <c r="BG2755" s="5"/>
      <c r="BH2755" s="5"/>
    </row>
    <row r="2756" spans="1:60" s="2" customFormat="1" ht="15" x14ac:dyDescent="0.25">
      <c r="A2756" t="s">
        <v>749</v>
      </c>
      <c r="B2756" t="s">
        <v>25</v>
      </c>
      <c r="C2756" t="s">
        <v>616</v>
      </c>
      <c r="D2756" t="s">
        <v>2120</v>
      </c>
      <c r="E2756" t="s">
        <v>116</v>
      </c>
      <c r="F2756" t="s">
        <v>1605</v>
      </c>
      <c r="G2756" t="s">
        <v>135</v>
      </c>
      <c r="H2756" t="s">
        <v>756</v>
      </c>
      <c r="I2756" t="s">
        <v>2213</v>
      </c>
      <c r="J2756" t="s">
        <v>124</v>
      </c>
      <c r="K2756" t="s">
        <v>754</v>
      </c>
      <c r="L2756">
        <v>0</v>
      </c>
      <c r="M2756">
        <v>5114</v>
      </c>
      <c r="N2756" t="s">
        <v>11</v>
      </c>
      <c r="O2756">
        <v>1</v>
      </c>
      <c r="P2756">
        <v>70000</v>
      </c>
      <c r="Q2756">
        <f t="shared" si="131"/>
        <v>70000</v>
      </c>
      <c r="R2756">
        <f t="shared" si="132"/>
        <v>78400.000000000015</v>
      </c>
      <c r="S2756"/>
      <c r="T2756" s="5"/>
      <c r="U2756" s="5"/>
      <c r="V2756" s="5"/>
      <c r="W2756" s="5"/>
      <c r="X2756" s="5"/>
      <c r="Y2756" s="5"/>
      <c r="Z2756" s="5"/>
      <c r="AA2756" s="5"/>
      <c r="AB2756" s="5"/>
      <c r="AC2756" s="5"/>
      <c r="AD2756" s="5"/>
      <c r="AE2756" s="5"/>
      <c r="AF2756" s="5"/>
      <c r="AG2756" s="5"/>
      <c r="AH2756" s="5"/>
      <c r="AI2756" s="5"/>
      <c r="AJ2756" s="5"/>
      <c r="AK2756" s="5"/>
      <c r="AL2756" s="5"/>
      <c r="AM2756" s="5"/>
      <c r="AN2756" s="5"/>
      <c r="AO2756" s="5"/>
      <c r="AP2756" s="5"/>
      <c r="AQ2756" s="5"/>
      <c r="AR2756" s="5"/>
      <c r="AS2756" s="5"/>
      <c r="AT2756" s="5"/>
      <c r="AU2756" s="5"/>
      <c r="AV2756" s="5"/>
      <c r="AW2756" s="5"/>
      <c r="AX2756" s="5"/>
      <c r="AY2756" s="5"/>
      <c r="AZ2756" s="5"/>
      <c r="BA2756" s="5"/>
      <c r="BB2756" s="5"/>
      <c r="BC2756" s="5"/>
      <c r="BD2756" s="5"/>
      <c r="BE2756" s="5"/>
      <c r="BF2756" s="5"/>
      <c r="BG2756" s="5"/>
      <c r="BH2756" s="5"/>
    </row>
    <row r="2757" spans="1:60" s="2" customFormat="1" ht="15" x14ac:dyDescent="0.25">
      <c r="A2757" t="s">
        <v>750</v>
      </c>
      <c r="B2757" t="s">
        <v>25</v>
      </c>
      <c r="C2757" t="s">
        <v>616</v>
      </c>
      <c r="D2757" t="s">
        <v>2121</v>
      </c>
      <c r="E2757" t="s">
        <v>116</v>
      </c>
      <c r="F2757" t="s">
        <v>1605</v>
      </c>
      <c r="G2757" t="s">
        <v>135</v>
      </c>
      <c r="H2757" t="s">
        <v>756</v>
      </c>
      <c r="I2757" t="s">
        <v>2213</v>
      </c>
      <c r="J2757" t="s">
        <v>124</v>
      </c>
      <c r="K2757" t="s">
        <v>754</v>
      </c>
      <c r="L2757">
        <v>0</v>
      </c>
      <c r="M2757">
        <v>5114</v>
      </c>
      <c r="N2757" t="s">
        <v>11</v>
      </c>
      <c r="O2757">
        <v>1</v>
      </c>
      <c r="P2757">
        <v>14500</v>
      </c>
      <c r="Q2757">
        <f t="shared" si="131"/>
        <v>14500</v>
      </c>
      <c r="R2757">
        <f t="shared" si="132"/>
        <v>16240.000000000002</v>
      </c>
      <c r="S2757"/>
      <c r="T2757" s="5"/>
      <c r="U2757" s="5"/>
      <c r="V2757" s="5"/>
      <c r="W2757" s="5"/>
      <c r="X2757" s="5"/>
      <c r="Y2757" s="5"/>
      <c r="Z2757" s="5"/>
      <c r="AA2757" s="5"/>
      <c r="AB2757" s="5"/>
      <c r="AC2757" s="5"/>
      <c r="AD2757" s="5"/>
      <c r="AE2757" s="5"/>
      <c r="AF2757" s="5"/>
      <c r="AG2757" s="5"/>
      <c r="AH2757" s="5"/>
      <c r="AI2757" s="5"/>
      <c r="AJ2757" s="5"/>
      <c r="AK2757" s="5"/>
      <c r="AL2757" s="5"/>
      <c r="AM2757" s="5"/>
      <c r="AN2757" s="5"/>
      <c r="AO2757" s="5"/>
      <c r="AP2757" s="5"/>
      <c r="AQ2757" s="5"/>
      <c r="AR2757" s="5"/>
      <c r="AS2757" s="5"/>
      <c r="AT2757" s="5"/>
      <c r="AU2757" s="5"/>
      <c r="AV2757" s="5"/>
      <c r="AW2757" s="5"/>
      <c r="AX2757" s="5"/>
      <c r="AY2757" s="5"/>
      <c r="AZ2757" s="5"/>
      <c r="BA2757" s="5"/>
      <c r="BB2757" s="5"/>
      <c r="BC2757" s="5"/>
      <c r="BD2757" s="5"/>
      <c r="BE2757" s="5"/>
      <c r="BF2757" s="5"/>
      <c r="BG2757" s="5"/>
      <c r="BH2757" s="5"/>
    </row>
    <row r="2758" spans="1:60" s="2" customFormat="1" ht="15" x14ac:dyDescent="0.25">
      <c r="A2758" t="s">
        <v>2281</v>
      </c>
      <c r="B2758" t="s">
        <v>25</v>
      </c>
      <c r="C2758" t="s">
        <v>616</v>
      </c>
      <c r="D2758" t="s">
        <v>2122</v>
      </c>
      <c r="E2758" t="s">
        <v>116</v>
      </c>
      <c r="F2758" t="s">
        <v>1605</v>
      </c>
      <c r="G2758" t="s">
        <v>135</v>
      </c>
      <c r="H2758" t="s">
        <v>756</v>
      </c>
      <c r="I2758" t="s">
        <v>2213</v>
      </c>
      <c r="J2758" t="s">
        <v>124</v>
      </c>
      <c r="K2758" t="s">
        <v>754</v>
      </c>
      <c r="L2758">
        <v>0</v>
      </c>
      <c r="M2758">
        <v>5114</v>
      </c>
      <c r="N2758" t="s">
        <v>11</v>
      </c>
      <c r="O2758">
        <v>1</v>
      </c>
      <c r="P2758">
        <v>4500</v>
      </c>
      <c r="Q2758">
        <f t="shared" si="131"/>
        <v>4500</v>
      </c>
      <c r="R2758">
        <f t="shared" si="132"/>
        <v>5040.0000000000009</v>
      </c>
      <c r="S2758"/>
      <c r="T2758" s="5"/>
      <c r="U2758" s="5"/>
      <c r="V2758" s="5"/>
      <c r="W2758" s="5"/>
      <c r="X2758" s="5"/>
      <c r="Y2758" s="5"/>
      <c r="Z2758" s="5"/>
      <c r="AA2758" s="5"/>
      <c r="AB2758" s="5"/>
      <c r="AC2758" s="5"/>
      <c r="AD2758" s="5"/>
      <c r="AE2758" s="5"/>
      <c r="AF2758" s="5"/>
      <c r="AG2758" s="5"/>
      <c r="AH2758" s="5"/>
      <c r="AI2758" s="5"/>
      <c r="AJ2758" s="5"/>
      <c r="AK2758" s="5"/>
      <c r="AL2758" s="5"/>
      <c r="AM2758" s="5"/>
      <c r="AN2758" s="5"/>
      <c r="AO2758" s="5"/>
      <c r="AP2758" s="5"/>
      <c r="AQ2758" s="5"/>
      <c r="AR2758" s="5"/>
      <c r="AS2758" s="5"/>
      <c r="AT2758" s="5"/>
      <c r="AU2758" s="5"/>
      <c r="AV2758" s="5"/>
      <c r="AW2758" s="5"/>
      <c r="AX2758" s="5"/>
      <c r="AY2758" s="5"/>
      <c r="AZ2758" s="5"/>
      <c r="BA2758" s="5"/>
      <c r="BB2758" s="5"/>
      <c r="BC2758" s="5"/>
      <c r="BD2758" s="5"/>
      <c r="BE2758" s="5"/>
      <c r="BF2758" s="5"/>
      <c r="BG2758" s="5"/>
      <c r="BH2758" s="5"/>
    </row>
    <row r="2759" spans="1:60" s="2" customFormat="1" ht="15" x14ac:dyDescent="0.25">
      <c r="A2759" t="s">
        <v>2282</v>
      </c>
      <c r="B2759" t="s">
        <v>25</v>
      </c>
      <c r="C2759" t="s">
        <v>616</v>
      </c>
      <c r="D2759" t="s">
        <v>2123</v>
      </c>
      <c r="E2759" t="s">
        <v>116</v>
      </c>
      <c r="F2759" t="s">
        <v>1605</v>
      </c>
      <c r="G2759" t="s">
        <v>135</v>
      </c>
      <c r="H2759" t="s">
        <v>756</v>
      </c>
      <c r="I2759" t="s">
        <v>2807</v>
      </c>
      <c r="J2759" t="s">
        <v>124</v>
      </c>
      <c r="K2759" t="s">
        <v>754</v>
      </c>
      <c r="L2759">
        <v>0</v>
      </c>
      <c r="M2759">
        <v>5114</v>
      </c>
      <c r="N2759" t="s">
        <v>11</v>
      </c>
      <c r="O2759">
        <v>1</v>
      </c>
      <c r="P2759">
        <v>9000</v>
      </c>
      <c r="Q2759">
        <f t="shared" si="131"/>
        <v>9000</v>
      </c>
      <c r="R2759">
        <f t="shared" si="132"/>
        <v>10080.000000000002</v>
      </c>
      <c r="S2759"/>
      <c r="T2759" s="5"/>
      <c r="U2759" s="5"/>
      <c r="V2759" s="5"/>
      <c r="W2759" s="5"/>
      <c r="X2759" s="5"/>
      <c r="Y2759" s="5"/>
      <c r="Z2759" s="5"/>
      <c r="AA2759" s="5"/>
      <c r="AB2759" s="5"/>
      <c r="AC2759" s="5"/>
      <c r="AD2759" s="5"/>
      <c r="AE2759" s="5"/>
      <c r="AF2759" s="5"/>
      <c r="AG2759" s="5"/>
      <c r="AH2759" s="5"/>
      <c r="AI2759" s="5"/>
      <c r="AJ2759" s="5"/>
      <c r="AK2759" s="5"/>
      <c r="AL2759" s="5"/>
      <c r="AM2759" s="5"/>
      <c r="AN2759" s="5"/>
      <c r="AO2759" s="5"/>
      <c r="AP2759" s="5"/>
      <c r="AQ2759" s="5"/>
      <c r="AR2759" s="5"/>
      <c r="AS2759" s="5"/>
      <c r="AT2759" s="5"/>
      <c r="AU2759" s="5"/>
      <c r="AV2759" s="5"/>
      <c r="AW2759" s="5"/>
      <c r="AX2759" s="5"/>
      <c r="AY2759" s="5"/>
      <c r="AZ2759" s="5"/>
      <c r="BA2759" s="5"/>
      <c r="BB2759" s="5"/>
      <c r="BC2759" s="5"/>
      <c r="BD2759" s="5"/>
      <c r="BE2759" s="5"/>
      <c r="BF2759" s="5"/>
      <c r="BG2759" s="5"/>
      <c r="BH2759" s="5"/>
    </row>
    <row r="2760" spans="1:60" s="2" customFormat="1" ht="15" x14ac:dyDescent="0.25">
      <c r="A2760" t="s">
        <v>2283</v>
      </c>
      <c r="B2760" t="s">
        <v>25</v>
      </c>
      <c r="C2760" t="s">
        <v>616</v>
      </c>
      <c r="D2760" t="s">
        <v>2124</v>
      </c>
      <c r="E2760" t="s">
        <v>116</v>
      </c>
      <c r="F2760" t="s">
        <v>1605</v>
      </c>
      <c r="G2760" t="s">
        <v>135</v>
      </c>
      <c r="H2760" t="s">
        <v>756</v>
      </c>
      <c r="I2760" t="s">
        <v>2807</v>
      </c>
      <c r="J2760" t="s">
        <v>124</v>
      </c>
      <c r="K2760" t="s">
        <v>754</v>
      </c>
      <c r="L2760">
        <v>0</v>
      </c>
      <c r="M2760">
        <v>5114</v>
      </c>
      <c r="N2760" t="s">
        <v>11</v>
      </c>
      <c r="O2760">
        <v>1</v>
      </c>
      <c r="P2760">
        <v>117207.7</v>
      </c>
      <c r="Q2760">
        <f t="shared" si="131"/>
        <v>117207.7</v>
      </c>
      <c r="R2760">
        <f t="shared" si="132"/>
        <v>131272.62400000001</v>
      </c>
      <c r="S2760"/>
      <c r="T2760" s="5"/>
      <c r="U2760" s="5"/>
      <c r="V2760" s="5"/>
      <c r="W2760" s="5"/>
      <c r="X2760" s="5"/>
      <c r="Y2760" s="5"/>
      <c r="Z2760" s="5"/>
      <c r="AA2760" s="5"/>
      <c r="AB2760" s="5"/>
      <c r="AC2760" s="5"/>
      <c r="AD2760" s="5"/>
      <c r="AE2760" s="5"/>
      <c r="AF2760" s="5"/>
      <c r="AG2760" s="5"/>
      <c r="AH2760" s="5"/>
      <c r="AI2760" s="5"/>
      <c r="AJ2760" s="5"/>
      <c r="AK2760" s="5"/>
      <c r="AL2760" s="5"/>
      <c r="AM2760" s="5"/>
      <c r="AN2760" s="5"/>
      <c r="AO2760" s="5"/>
      <c r="AP2760" s="5"/>
      <c r="AQ2760" s="5"/>
      <c r="AR2760" s="5"/>
      <c r="AS2760" s="5"/>
      <c r="AT2760" s="5"/>
      <c r="AU2760" s="5"/>
      <c r="AV2760" s="5"/>
      <c r="AW2760" s="5"/>
      <c r="AX2760" s="5"/>
      <c r="AY2760" s="5"/>
      <c r="AZ2760" s="5"/>
      <c r="BA2760" s="5"/>
      <c r="BB2760" s="5"/>
      <c r="BC2760" s="5"/>
      <c r="BD2760" s="5"/>
      <c r="BE2760" s="5"/>
      <c r="BF2760" s="5"/>
      <c r="BG2760" s="5"/>
      <c r="BH2760" s="5"/>
    </row>
    <row r="2761" spans="1:60" s="2" customFormat="1" ht="15" x14ac:dyDescent="0.25">
      <c r="A2761" t="s">
        <v>2284</v>
      </c>
      <c r="B2761" t="s">
        <v>25</v>
      </c>
      <c r="C2761" t="s">
        <v>616</v>
      </c>
      <c r="D2761" t="s">
        <v>2125</v>
      </c>
      <c r="E2761" t="s">
        <v>116</v>
      </c>
      <c r="F2761" t="s">
        <v>1605</v>
      </c>
      <c r="G2761" t="s">
        <v>135</v>
      </c>
      <c r="H2761" t="s">
        <v>756</v>
      </c>
      <c r="I2761" t="s">
        <v>2807</v>
      </c>
      <c r="J2761" t="s">
        <v>124</v>
      </c>
      <c r="K2761" t="s">
        <v>754</v>
      </c>
      <c r="L2761">
        <v>0</v>
      </c>
      <c r="M2761">
        <v>5114</v>
      </c>
      <c r="N2761" t="s">
        <v>11</v>
      </c>
      <c r="O2761">
        <v>1</v>
      </c>
      <c r="P2761">
        <v>15000</v>
      </c>
      <c r="Q2761">
        <f t="shared" si="131"/>
        <v>15000</v>
      </c>
      <c r="R2761">
        <f t="shared" si="132"/>
        <v>16800</v>
      </c>
      <c r="S2761"/>
      <c r="T2761" s="5"/>
      <c r="U2761" s="5"/>
      <c r="V2761" s="5"/>
      <c r="W2761" s="5"/>
      <c r="X2761" s="5"/>
      <c r="Y2761" s="5"/>
      <c r="Z2761" s="5"/>
      <c r="AA2761" s="5"/>
      <c r="AB2761" s="5"/>
      <c r="AC2761" s="5"/>
      <c r="AD2761" s="5"/>
      <c r="AE2761" s="5"/>
      <c r="AF2761" s="5"/>
      <c r="AG2761" s="5"/>
      <c r="AH2761" s="5"/>
      <c r="AI2761" s="5"/>
      <c r="AJ2761" s="5"/>
      <c r="AK2761" s="5"/>
      <c r="AL2761" s="5"/>
      <c r="AM2761" s="5"/>
      <c r="AN2761" s="5"/>
      <c r="AO2761" s="5"/>
      <c r="AP2761" s="5"/>
      <c r="AQ2761" s="5"/>
      <c r="AR2761" s="5"/>
      <c r="AS2761" s="5"/>
      <c r="AT2761" s="5"/>
      <c r="AU2761" s="5"/>
      <c r="AV2761" s="5"/>
      <c r="AW2761" s="5"/>
      <c r="AX2761" s="5"/>
      <c r="AY2761" s="5"/>
      <c r="AZ2761" s="5"/>
      <c r="BA2761" s="5"/>
      <c r="BB2761" s="5"/>
      <c r="BC2761" s="5"/>
      <c r="BD2761" s="5"/>
      <c r="BE2761" s="5"/>
      <c r="BF2761" s="5"/>
      <c r="BG2761" s="5"/>
      <c r="BH2761" s="5"/>
    </row>
    <row r="2762" spans="1:60" s="2" customFormat="1" ht="15" x14ac:dyDescent="0.25">
      <c r="A2762" t="s">
        <v>2285</v>
      </c>
      <c r="B2762" t="s">
        <v>25</v>
      </c>
      <c r="C2762" t="s">
        <v>616</v>
      </c>
      <c r="D2762" t="s">
        <v>2126</v>
      </c>
      <c r="E2762" t="s">
        <v>116</v>
      </c>
      <c r="F2762" t="s">
        <v>1605</v>
      </c>
      <c r="G2762" t="s">
        <v>135</v>
      </c>
      <c r="H2762" t="s">
        <v>756</v>
      </c>
      <c r="I2762" t="s">
        <v>2807</v>
      </c>
      <c r="J2762" t="s">
        <v>124</v>
      </c>
      <c r="K2762" t="s">
        <v>754</v>
      </c>
      <c r="L2762">
        <v>0</v>
      </c>
      <c r="M2762">
        <v>5114</v>
      </c>
      <c r="N2762" t="s">
        <v>11</v>
      </c>
      <c r="O2762">
        <v>1</v>
      </c>
      <c r="P2762">
        <v>100000</v>
      </c>
      <c r="Q2762">
        <f t="shared" si="131"/>
        <v>100000</v>
      </c>
      <c r="R2762">
        <f t="shared" si="132"/>
        <v>112000.00000000001</v>
      </c>
      <c r="S2762"/>
      <c r="T2762" s="5"/>
      <c r="U2762" s="5"/>
      <c r="V2762" s="5"/>
      <c r="W2762" s="5"/>
      <c r="X2762" s="5"/>
      <c r="Y2762" s="5"/>
      <c r="Z2762" s="5"/>
      <c r="AA2762" s="5"/>
      <c r="AB2762" s="5"/>
      <c r="AC2762" s="5"/>
      <c r="AD2762" s="5"/>
      <c r="AE2762" s="5"/>
      <c r="AF2762" s="5"/>
      <c r="AG2762" s="5"/>
      <c r="AH2762" s="5"/>
      <c r="AI2762" s="5"/>
      <c r="AJ2762" s="5"/>
      <c r="AK2762" s="5"/>
      <c r="AL2762" s="5"/>
      <c r="AM2762" s="5"/>
      <c r="AN2762" s="5"/>
      <c r="AO2762" s="5"/>
      <c r="AP2762" s="5"/>
      <c r="AQ2762" s="5"/>
      <c r="AR2762" s="5"/>
      <c r="AS2762" s="5"/>
      <c r="AT2762" s="5"/>
      <c r="AU2762" s="5"/>
      <c r="AV2762" s="5"/>
      <c r="AW2762" s="5"/>
      <c r="AX2762" s="5"/>
      <c r="AY2762" s="5"/>
      <c r="AZ2762" s="5"/>
      <c r="BA2762" s="5"/>
      <c r="BB2762" s="5"/>
      <c r="BC2762" s="5"/>
      <c r="BD2762" s="5"/>
      <c r="BE2762" s="5"/>
      <c r="BF2762" s="5"/>
      <c r="BG2762" s="5"/>
      <c r="BH2762" s="5"/>
    </row>
    <row r="2763" spans="1:60" s="2" customFormat="1" ht="15" x14ac:dyDescent="0.25">
      <c r="A2763" t="s">
        <v>2286</v>
      </c>
      <c r="B2763" t="s">
        <v>25</v>
      </c>
      <c r="C2763" t="s">
        <v>616</v>
      </c>
      <c r="D2763" t="s">
        <v>2125</v>
      </c>
      <c r="E2763" t="s">
        <v>116</v>
      </c>
      <c r="F2763" t="s">
        <v>1605</v>
      </c>
      <c r="G2763" t="s">
        <v>135</v>
      </c>
      <c r="H2763" t="s">
        <v>756</v>
      </c>
      <c r="I2763" t="s">
        <v>2807</v>
      </c>
      <c r="J2763" t="s">
        <v>124</v>
      </c>
      <c r="K2763" t="s">
        <v>754</v>
      </c>
      <c r="L2763">
        <v>0</v>
      </c>
      <c r="M2763">
        <v>5114</v>
      </c>
      <c r="N2763" t="s">
        <v>11</v>
      </c>
      <c r="O2763">
        <v>1</v>
      </c>
      <c r="P2763">
        <v>45000</v>
      </c>
      <c r="Q2763">
        <f t="shared" si="131"/>
        <v>45000</v>
      </c>
      <c r="R2763">
        <f t="shared" si="132"/>
        <v>50400.000000000007</v>
      </c>
      <c r="S2763"/>
      <c r="T2763" s="5"/>
      <c r="U2763" s="5"/>
      <c r="V2763" s="5"/>
      <c r="W2763" s="5"/>
      <c r="X2763" s="5"/>
      <c r="Y2763" s="5"/>
      <c r="Z2763" s="5"/>
      <c r="AA2763" s="5"/>
      <c r="AB2763" s="5"/>
      <c r="AC2763" s="5"/>
      <c r="AD2763" s="5"/>
      <c r="AE2763" s="5"/>
      <c r="AF2763" s="5"/>
      <c r="AG2763" s="5"/>
      <c r="AH2763" s="5"/>
      <c r="AI2763" s="5"/>
      <c r="AJ2763" s="5"/>
      <c r="AK2763" s="5"/>
      <c r="AL2763" s="5"/>
      <c r="AM2763" s="5"/>
      <c r="AN2763" s="5"/>
      <c r="AO2763" s="5"/>
      <c r="AP2763" s="5"/>
      <c r="AQ2763" s="5"/>
      <c r="AR2763" s="5"/>
      <c r="AS2763" s="5"/>
      <c r="AT2763" s="5"/>
      <c r="AU2763" s="5"/>
      <c r="AV2763" s="5"/>
      <c r="AW2763" s="5"/>
      <c r="AX2763" s="5"/>
      <c r="AY2763" s="5"/>
      <c r="AZ2763" s="5"/>
      <c r="BA2763" s="5"/>
      <c r="BB2763" s="5"/>
      <c r="BC2763" s="5"/>
      <c r="BD2763" s="5"/>
      <c r="BE2763" s="5"/>
      <c r="BF2763" s="5"/>
      <c r="BG2763" s="5"/>
      <c r="BH2763" s="5"/>
    </row>
    <row r="2764" spans="1:60" s="2" customFormat="1" ht="15" x14ac:dyDescent="0.25">
      <c r="A2764" t="s">
        <v>2287</v>
      </c>
      <c r="B2764" t="s">
        <v>25</v>
      </c>
      <c r="C2764" t="s">
        <v>616</v>
      </c>
      <c r="D2764" t="s">
        <v>2127</v>
      </c>
      <c r="E2764" t="s">
        <v>116</v>
      </c>
      <c r="F2764" t="s">
        <v>1605</v>
      </c>
      <c r="G2764" t="s">
        <v>135</v>
      </c>
      <c r="H2764" t="s">
        <v>756</v>
      </c>
      <c r="I2764" t="s">
        <v>2807</v>
      </c>
      <c r="J2764" t="s">
        <v>124</v>
      </c>
      <c r="K2764" t="s">
        <v>754</v>
      </c>
      <c r="L2764">
        <v>0</v>
      </c>
      <c r="M2764">
        <v>5114</v>
      </c>
      <c r="N2764" t="s">
        <v>11</v>
      </c>
      <c r="O2764">
        <v>1</v>
      </c>
      <c r="P2764">
        <v>9000</v>
      </c>
      <c r="Q2764">
        <f t="shared" si="131"/>
        <v>9000</v>
      </c>
      <c r="R2764">
        <f t="shared" si="132"/>
        <v>10080.000000000002</v>
      </c>
      <c r="S2764"/>
      <c r="T2764" s="5"/>
      <c r="U2764" s="5"/>
      <c r="V2764" s="5"/>
      <c r="W2764" s="5"/>
      <c r="X2764" s="5"/>
      <c r="Y2764" s="5"/>
      <c r="Z2764" s="5"/>
      <c r="AA2764" s="5"/>
      <c r="AB2764" s="5"/>
      <c r="AC2764" s="5"/>
      <c r="AD2764" s="5"/>
      <c r="AE2764" s="5"/>
      <c r="AF2764" s="5"/>
      <c r="AG2764" s="5"/>
      <c r="AH2764" s="5"/>
      <c r="AI2764" s="5"/>
      <c r="AJ2764" s="5"/>
      <c r="AK2764" s="5"/>
      <c r="AL2764" s="5"/>
      <c r="AM2764" s="5"/>
      <c r="AN2764" s="5"/>
      <c r="AO2764" s="5"/>
      <c r="AP2764" s="5"/>
      <c r="AQ2764" s="5"/>
      <c r="AR2764" s="5"/>
      <c r="AS2764" s="5"/>
      <c r="AT2764" s="5"/>
      <c r="AU2764" s="5"/>
      <c r="AV2764" s="5"/>
      <c r="AW2764" s="5"/>
      <c r="AX2764" s="5"/>
      <c r="AY2764" s="5"/>
      <c r="AZ2764" s="5"/>
      <c r="BA2764" s="5"/>
      <c r="BB2764" s="5"/>
      <c r="BC2764" s="5"/>
      <c r="BD2764" s="5"/>
      <c r="BE2764" s="5"/>
      <c r="BF2764" s="5"/>
      <c r="BG2764" s="5"/>
      <c r="BH2764" s="5"/>
    </row>
    <row r="2765" spans="1:60" s="2" customFormat="1" ht="15" x14ac:dyDescent="0.25">
      <c r="A2765" t="s">
        <v>2288</v>
      </c>
      <c r="B2765" t="s">
        <v>25</v>
      </c>
      <c r="C2765" t="s">
        <v>616</v>
      </c>
      <c r="D2765" t="s">
        <v>2128</v>
      </c>
      <c r="E2765" t="s">
        <v>116</v>
      </c>
      <c r="F2765" t="s">
        <v>1605</v>
      </c>
      <c r="G2765" t="s">
        <v>135</v>
      </c>
      <c r="H2765" t="s">
        <v>146</v>
      </c>
      <c r="I2765" t="s">
        <v>2820</v>
      </c>
      <c r="J2765" t="s">
        <v>124</v>
      </c>
      <c r="K2765" t="s">
        <v>754</v>
      </c>
      <c r="L2765">
        <v>0</v>
      </c>
      <c r="M2765">
        <v>5114</v>
      </c>
      <c r="N2765" t="s">
        <v>11</v>
      </c>
      <c r="O2765">
        <v>1</v>
      </c>
      <c r="P2765">
        <v>14000</v>
      </c>
      <c r="Q2765">
        <f t="shared" si="131"/>
        <v>14000</v>
      </c>
      <c r="R2765">
        <f t="shared" si="132"/>
        <v>15680.000000000002</v>
      </c>
      <c r="S2765"/>
      <c r="T2765" s="5"/>
      <c r="U2765" s="5"/>
      <c r="V2765" s="5"/>
      <c r="W2765" s="5"/>
      <c r="X2765" s="5"/>
      <c r="Y2765" s="5"/>
      <c r="Z2765" s="5"/>
      <c r="AA2765" s="5"/>
      <c r="AB2765" s="5"/>
      <c r="AC2765" s="5"/>
      <c r="AD2765" s="5"/>
      <c r="AE2765" s="5"/>
      <c r="AF2765" s="5"/>
      <c r="AG2765" s="5"/>
      <c r="AH2765" s="5"/>
      <c r="AI2765" s="5"/>
      <c r="AJ2765" s="5"/>
      <c r="AK2765" s="5"/>
      <c r="AL2765" s="5"/>
      <c r="AM2765" s="5"/>
      <c r="AN2765" s="5"/>
      <c r="AO2765" s="5"/>
      <c r="AP2765" s="5"/>
      <c r="AQ2765" s="5"/>
      <c r="AR2765" s="5"/>
      <c r="AS2765" s="5"/>
      <c r="AT2765" s="5"/>
      <c r="AU2765" s="5"/>
      <c r="AV2765" s="5"/>
      <c r="AW2765" s="5"/>
      <c r="AX2765" s="5"/>
      <c r="AY2765" s="5"/>
      <c r="AZ2765" s="5"/>
      <c r="BA2765" s="5"/>
      <c r="BB2765" s="5"/>
      <c r="BC2765" s="5"/>
      <c r="BD2765" s="5"/>
      <c r="BE2765" s="5"/>
      <c r="BF2765" s="5"/>
      <c r="BG2765" s="5"/>
      <c r="BH2765" s="5"/>
    </row>
    <row r="2766" spans="1:60" s="2" customFormat="1" ht="15" x14ac:dyDescent="0.25">
      <c r="A2766" t="s">
        <v>2289</v>
      </c>
      <c r="B2766" t="s">
        <v>25</v>
      </c>
      <c r="C2766" t="s">
        <v>616</v>
      </c>
      <c r="D2766" t="s">
        <v>2129</v>
      </c>
      <c r="E2766" t="s">
        <v>116</v>
      </c>
      <c r="F2766" t="s">
        <v>1605</v>
      </c>
      <c r="G2766" t="s">
        <v>135</v>
      </c>
      <c r="H2766" t="s">
        <v>146</v>
      </c>
      <c r="I2766" t="s">
        <v>2820</v>
      </c>
      <c r="J2766" t="s">
        <v>124</v>
      </c>
      <c r="K2766" t="s">
        <v>754</v>
      </c>
      <c r="L2766">
        <v>0</v>
      </c>
      <c r="M2766">
        <v>5114</v>
      </c>
      <c r="N2766" t="s">
        <v>11</v>
      </c>
      <c r="O2766">
        <v>1</v>
      </c>
      <c r="P2766">
        <v>14000</v>
      </c>
      <c r="Q2766">
        <f t="shared" si="131"/>
        <v>14000</v>
      </c>
      <c r="R2766">
        <f t="shared" si="132"/>
        <v>15680.000000000002</v>
      </c>
      <c r="S2766"/>
      <c r="T2766" s="5"/>
      <c r="U2766" s="5"/>
      <c r="V2766" s="5"/>
      <c r="W2766" s="5"/>
      <c r="X2766" s="5"/>
      <c r="Y2766" s="5"/>
      <c r="Z2766" s="5"/>
      <c r="AA2766" s="5"/>
      <c r="AB2766" s="5"/>
      <c r="AC2766" s="5"/>
      <c r="AD2766" s="5"/>
      <c r="AE2766" s="5"/>
      <c r="AF2766" s="5"/>
      <c r="AG2766" s="5"/>
      <c r="AH2766" s="5"/>
      <c r="AI2766" s="5"/>
      <c r="AJ2766" s="5"/>
      <c r="AK2766" s="5"/>
      <c r="AL2766" s="5"/>
      <c r="AM2766" s="5"/>
      <c r="AN2766" s="5"/>
      <c r="AO2766" s="5"/>
      <c r="AP2766" s="5"/>
      <c r="AQ2766" s="5"/>
      <c r="AR2766" s="5"/>
      <c r="AS2766" s="5"/>
      <c r="AT2766" s="5"/>
      <c r="AU2766" s="5"/>
      <c r="AV2766" s="5"/>
      <c r="AW2766" s="5"/>
      <c r="AX2766" s="5"/>
      <c r="AY2766" s="5"/>
      <c r="AZ2766" s="5"/>
      <c r="BA2766" s="5"/>
      <c r="BB2766" s="5"/>
      <c r="BC2766" s="5"/>
      <c r="BD2766" s="5"/>
      <c r="BE2766" s="5"/>
      <c r="BF2766" s="5"/>
      <c r="BG2766" s="5"/>
      <c r="BH2766" s="5"/>
    </row>
    <row r="2767" spans="1:60" s="2" customFormat="1" ht="15" x14ac:dyDescent="0.25">
      <c r="A2767" t="s">
        <v>2290</v>
      </c>
      <c r="B2767" t="s">
        <v>25</v>
      </c>
      <c r="C2767" t="s">
        <v>616</v>
      </c>
      <c r="D2767" t="s">
        <v>2130</v>
      </c>
      <c r="E2767" t="s">
        <v>116</v>
      </c>
      <c r="F2767" t="s">
        <v>1605</v>
      </c>
      <c r="G2767" t="s">
        <v>135</v>
      </c>
      <c r="H2767" t="s">
        <v>146</v>
      </c>
      <c r="I2767" t="s">
        <v>2820</v>
      </c>
      <c r="J2767" t="s">
        <v>124</v>
      </c>
      <c r="K2767" t="s">
        <v>754</v>
      </c>
      <c r="L2767">
        <v>0</v>
      </c>
      <c r="M2767">
        <v>5114</v>
      </c>
      <c r="N2767" t="s">
        <v>11</v>
      </c>
      <c r="O2767">
        <v>1</v>
      </c>
      <c r="P2767">
        <v>35200</v>
      </c>
      <c r="Q2767">
        <f t="shared" si="131"/>
        <v>35200</v>
      </c>
      <c r="R2767">
        <f t="shared" si="132"/>
        <v>39424.000000000007</v>
      </c>
      <c r="S2767"/>
      <c r="T2767" s="5"/>
      <c r="U2767" s="5"/>
      <c r="V2767" s="5"/>
      <c r="W2767" s="5"/>
      <c r="X2767" s="5"/>
      <c r="Y2767" s="5"/>
      <c r="Z2767" s="5"/>
      <c r="AA2767" s="5"/>
      <c r="AB2767" s="5"/>
      <c r="AC2767" s="5"/>
      <c r="AD2767" s="5"/>
      <c r="AE2767" s="5"/>
      <c r="AF2767" s="5"/>
      <c r="AG2767" s="5"/>
      <c r="AH2767" s="5"/>
      <c r="AI2767" s="5"/>
      <c r="AJ2767" s="5"/>
      <c r="AK2767" s="5"/>
      <c r="AL2767" s="5"/>
      <c r="AM2767" s="5"/>
      <c r="AN2767" s="5"/>
      <c r="AO2767" s="5"/>
      <c r="AP2767" s="5"/>
      <c r="AQ2767" s="5"/>
      <c r="AR2767" s="5"/>
      <c r="AS2767" s="5"/>
      <c r="AT2767" s="5"/>
      <c r="AU2767" s="5"/>
      <c r="AV2767" s="5"/>
      <c r="AW2767" s="5"/>
      <c r="AX2767" s="5"/>
      <c r="AY2767" s="5"/>
      <c r="AZ2767" s="5"/>
      <c r="BA2767" s="5"/>
      <c r="BB2767" s="5"/>
      <c r="BC2767" s="5"/>
      <c r="BD2767" s="5"/>
      <c r="BE2767" s="5"/>
      <c r="BF2767" s="5"/>
      <c r="BG2767" s="5"/>
      <c r="BH2767" s="5"/>
    </row>
    <row r="2768" spans="1:60" s="2" customFormat="1" ht="15" x14ac:dyDescent="0.25">
      <c r="A2768" t="s">
        <v>2291</v>
      </c>
      <c r="B2768" t="s">
        <v>25</v>
      </c>
      <c r="C2768" t="s">
        <v>616</v>
      </c>
      <c r="D2768" t="s">
        <v>2131</v>
      </c>
      <c r="E2768" t="s">
        <v>116</v>
      </c>
      <c r="F2768" t="s">
        <v>1605</v>
      </c>
      <c r="G2768" t="s">
        <v>135</v>
      </c>
      <c r="H2768" t="s">
        <v>146</v>
      </c>
      <c r="I2768" t="s">
        <v>2820</v>
      </c>
      <c r="J2768" t="s">
        <v>124</v>
      </c>
      <c r="K2768" t="s">
        <v>754</v>
      </c>
      <c r="L2768">
        <v>0</v>
      </c>
      <c r="M2768">
        <v>5114</v>
      </c>
      <c r="N2768" t="s">
        <v>11</v>
      </c>
      <c r="O2768">
        <v>1</v>
      </c>
      <c r="P2768">
        <v>10000</v>
      </c>
      <c r="Q2768">
        <f t="shared" si="131"/>
        <v>10000</v>
      </c>
      <c r="R2768">
        <f t="shared" si="132"/>
        <v>11200.000000000002</v>
      </c>
      <c r="S2768"/>
      <c r="T2768" s="5"/>
      <c r="U2768" s="5"/>
      <c r="V2768" s="5"/>
      <c r="W2768" s="5"/>
      <c r="X2768" s="5"/>
      <c r="Y2768" s="5"/>
      <c r="Z2768" s="5"/>
      <c r="AA2768" s="5"/>
      <c r="AB2768" s="5"/>
      <c r="AC2768" s="5"/>
      <c r="AD2768" s="5"/>
      <c r="AE2768" s="5"/>
      <c r="AF2768" s="5"/>
      <c r="AG2768" s="5"/>
      <c r="AH2768" s="5"/>
      <c r="AI2768" s="5"/>
      <c r="AJ2768" s="5"/>
      <c r="AK2768" s="5"/>
      <c r="AL2768" s="5"/>
      <c r="AM2768" s="5"/>
      <c r="AN2768" s="5"/>
      <c r="AO2768" s="5"/>
      <c r="AP2768" s="5"/>
      <c r="AQ2768" s="5"/>
      <c r="AR2768" s="5"/>
      <c r="AS2768" s="5"/>
      <c r="AT2768" s="5"/>
      <c r="AU2768" s="5"/>
      <c r="AV2768" s="5"/>
      <c r="AW2768" s="5"/>
      <c r="AX2768" s="5"/>
      <c r="AY2768" s="5"/>
      <c r="AZ2768" s="5"/>
      <c r="BA2768" s="5"/>
      <c r="BB2768" s="5"/>
      <c r="BC2768" s="5"/>
      <c r="BD2768" s="5"/>
      <c r="BE2768" s="5"/>
      <c r="BF2768" s="5"/>
      <c r="BG2768" s="5"/>
      <c r="BH2768" s="5"/>
    </row>
    <row r="2769" spans="1:60" s="2" customFormat="1" ht="15" x14ac:dyDescent="0.25">
      <c r="A2769" t="s">
        <v>2292</v>
      </c>
      <c r="B2769" t="s">
        <v>25</v>
      </c>
      <c r="C2769" t="s">
        <v>616</v>
      </c>
      <c r="D2769" t="s">
        <v>2132</v>
      </c>
      <c r="E2769" t="s">
        <v>116</v>
      </c>
      <c r="F2769" t="s">
        <v>1605</v>
      </c>
      <c r="G2769" t="s">
        <v>135</v>
      </c>
      <c r="H2769" t="s">
        <v>146</v>
      </c>
      <c r="I2769" t="s">
        <v>2820</v>
      </c>
      <c r="J2769" t="s">
        <v>124</v>
      </c>
      <c r="K2769" t="s">
        <v>754</v>
      </c>
      <c r="L2769">
        <v>0</v>
      </c>
      <c r="M2769">
        <v>5114</v>
      </c>
      <c r="N2769" t="s">
        <v>11</v>
      </c>
      <c r="O2769">
        <v>1</v>
      </c>
      <c r="P2769">
        <v>27200</v>
      </c>
      <c r="Q2769">
        <f t="shared" si="131"/>
        <v>27200</v>
      </c>
      <c r="R2769">
        <f t="shared" si="132"/>
        <v>30464.000000000004</v>
      </c>
      <c r="S2769"/>
      <c r="T2769" s="5"/>
      <c r="U2769" s="5"/>
      <c r="V2769" s="5"/>
      <c r="W2769" s="5"/>
      <c r="X2769" s="5"/>
      <c r="Y2769" s="5"/>
      <c r="Z2769" s="5"/>
      <c r="AA2769" s="5"/>
      <c r="AB2769" s="5"/>
      <c r="AC2769" s="5"/>
      <c r="AD2769" s="5"/>
      <c r="AE2769" s="5"/>
      <c r="AF2769" s="5"/>
      <c r="AG2769" s="5"/>
      <c r="AH2769" s="5"/>
      <c r="AI2769" s="5"/>
      <c r="AJ2769" s="5"/>
      <c r="AK2769" s="5"/>
      <c r="AL2769" s="5"/>
      <c r="AM2769" s="5"/>
      <c r="AN2769" s="5"/>
      <c r="AO2769" s="5"/>
      <c r="AP2769" s="5"/>
      <c r="AQ2769" s="5"/>
      <c r="AR2769" s="5"/>
      <c r="AS2769" s="5"/>
      <c r="AT2769" s="5"/>
      <c r="AU2769" s="5"/>
      <c r="AV2769" s="5"/>
      <c r="AW2769" s="5"/>
      <c r="AX2769" s="5"/>
      <c r="AY2769" s="5"/>
      <c r="AZ2769" s="5"/>
      <c r="BA2769" s="5"/>
      <c r="BB2769" s="5"/>
      <c r="BC2769" s="5"/>
      <c r="BD2769" s="5"/>
      <c r="BE2769" s="5"/>
      <c r="BF2769" s="5"/>
      <c r="BG2769" s="5"/>
      <c r="BH2769" s="5"/>
    </row>
    <row r="2770" spans="1:60" s="2" customFormat="1" ht="15" x14ac:dyDescent="0.25">
      <c r="A2770" t="s">
        <v>2293</v>
      </c>
      <c r="B2770" t="s">
        <v>25</v>
      </c>
      <c r="C2770" t="s">
        <v>616</v>
      </c>
      <c r="D2770" t="s">
        <v>2133</v>
      </c>
      <c r="E2770" t="s">
        <v>116</v>
      </c>
      <c r="F2770" t="s">
        <v>1605</v>
      </c>
      <c r="G2770" t="s">
        <v>135</v>
      </c>
      <c r="H2770" t="s">
        <v>146</v>
      </c>
      <c r="I2770" t="s">
        <v>2820</v>
      </c>
      <c r="J2770" t="s">
        <v>124</v>
      </c>
      <c r="K2770" t="s">
        <v>754</v>
      </c>
      <c r="L2770">
        <v>0</v>
      </c>
      <c r="M2770">
        <v>5114</v>
      </c>
      <c r="N2770" t="s">
        <v>11</v>
      </c>
      <c r="O2770">
        <v>1</v>
      </c>
      <c r="P2770">
        <v>30660</v>
      </c>
      <c r="Q2770">
        <f t="shared" si="131"/>
        <v>30660</v>
      </c>
      <c r="R2770">
        <f t="shared" si="132"/>
        <v>34339.200000000004</v>
      </c>
      <c r="S2770"/>
      <c r="T2770" s="5"/>
      <c r="U2770" s="5"/>
      <c r="V2770" s="5"/>
      <c r="W2770" s="5"/>
      <c r="X2770" s="5"/>
      <c r="Y2770" s="5"/>
      <c r="Z2770" s="5"/>
      <c r="AA2770" s="5"/>
      <c r="AB2770" s="5"/>
      <c r="AC2770" s="5"/>
      <c r="AD2770" s="5"/>
      <c r="AE2770" s="5"/>
      <c r="AF2770" s="5"/>
      <c r="AG2770" s="5"/>
      <c r="AH2770" s="5"/>
      <c r="AI2770" s="5"/>
      <c r="AJ2770" s="5"/>
      <c r="AK2770" s="5"/>
      <c r="AL2770" s="5"/>
      <c r="AM2770" s="5"/>
      <c r="AN2770" s="5"/>
      <c r="AO2770" s="5"/>
      <c r="AP2770" s="5"/>
      <c r="AQ2770" s="5"/>
      <c r="AR2770" s="5"/>
      <c r="AS2770" s="5"/>
      <c r="AT2770" s="5"/>
      <c r="AU2770" s="5"/>
      <c r="AV2770" s="5"/>
      <c r="AW2770" s="5"/>
      <c r="AX2770" s="5"/>
      <c r="AY2770" s="5"/>
      <c r="AZ2770" s="5"/>
      <c r="BA2770" s="5"/>
      <c r="BB2770" s="5"/>
      <c r="BC2770" s="5"/>
      <c r="BD2770" s="5"/>
      <c r="BE2770" s="5"/>
      <c r="BF2770" s="5"/>
      <c r="BG2770" s="5"/>
      <c r="BH2770" s="5"/>
    </row>
    <row r="2771" spans="1:60" s="2" customFormat="1" ht="15" x14ac:dyDescent="0.25">
      <c r="A2771" t="s">
        <v>2294</v>
      </c>
      <c r="B2771" t="s">
        <v>25</v>
      </c>
      <c r="C2771" t="s">
        <v>616</v>
      </c>
      <c r="D2771" t="s">
        <v>2134</v>
      </c>
      <c r="E2771" t="s">
        <v>116</v>
      </c>
      <c r="F2771" t="s">
        <v>1605</v>
      </c>
      <c r="G2771" t="s">
        <v>135</v>
      </c>
      <c r="H2771" t="s">
        <v>146</v>
      </c>
      <c r="I2771" t="s">
        <v>2820</v>
      </c>
      <c r="J2771" t="s">
        <v>124</v>
      </c>
      <c r="K2771" t="s">
        <v>754</v>
      </c>
      <c r="L2771">
        <v>0</v>
      </c>
      <c r="M2771">
        <v>5114</v>
      </c>
      <c r="N2771" t="s">
        <v>11</v>
      </c>
      <c r="O2771">
        <v>1</v>
      </c>
      <c r="P2771">
        <v>48240</v>
      </c>
      <c r="Q2771">
        <f t="shared" si="131"/>
        <v>48240</v>
      </c>
      <c r="R2771">
        <f t="shared" si="132"/>
        <v>54028.800000000003</v>
      </c>
      <c r="S2771"/>
      <c r="T2771" s="5"/>
      <c r="U2771" s="5"/>
      <c r="V2771" s="5"/>
      <c r="W2771" s="5"/>
      <c r="X2771" s="5"/>
      <c r="Y2771" s="5"/>
      <c r="Z2771" s="5"/>
      <c r="AA2771" s="5"/>
      <c r="AB2771" s="5"/>
      <c r="AC2771" s="5"/>
      <c r="AD2771" s="5"/>
      <c r="AE2771" s="5"/>
      <c r="AF2771" s="5"/>
      <c r="AG2771" s="5"/>
      <c r="AH2771" s="5"/>
      <c r="AI2771" s="5"/>
      <c r="AJ2771" s="5"/>
      <c r="AK2771" s="5"/>
      <c r="AL2771" s="5"/>
      <c r="AM2771" s="5"/>
      <c r="AN2771" s="5"/>
      <c r="AO2771" s="5"/>
      <c r="AP2771" s="5"/>
      <c r="AQ2771" s="5"/>
      <c r="AR2771" s="5"/>
      <c r="AS2771" s="5"/>
      <c r="AT2771" s="5"/>
      <c r="AU2771" s="5"/>
      <c r="AV2771" s="5"/>
      <c r="AW2771" s="5"/>
      <c r="AX2771" s="5"/>
      <c r="AY2771" s="5"/>
      <c r="AZ2771" s="5"/>
      <c r="BA2771" s="5"/>
      <c r="BB2771" s="5"/>
      <c r="BC2771" s="5"/>
      <c r="BD2771" s="5"/>
      <c r="BE2771" s="5"/>
      <c r="BF2771" s="5"/>
      <c r="BG2771" s="5"/>
      <c r="BH2771" s="5"/>
    </row>
    <row r="2772" spans="1:60" s="2" customFormat="1" ht="15" x14ac:dyDescent="0.25">
      <c r="A2772" t="s">
        <v>2295</v>
      </c>
      <c r="B2772" t="s">
        <v>25</v>
      </c>
      <c r="C2772" t="s">
        <v>616</v>
      </c>
      <c r="D2772" t="s">
        <v>2135</v>
      </c>
      <c r="E2772" t="s">
        <v>116</v>
      </c>
      <c r="F2772" t="s">
        <v>1605</v>
      </c>
      <c r="G2772" t="s">
        <v>135</v>
      </c>
      <c r="H2772" t="s">
        <v>146</v>
      </c>
      <c r="I2772" t="s">
        <v>615</v>
      </c>
      <c r="J2772" t="s">
        <v>124</v>
      </c>
      <c r="K2772" t="s">
        <v>754</v>
      </c>
      <c r="L2772">
        <v>0</v>
      </c>
      <c r="M2772">
        <v>5114</v>
      </c>
      <c r="N2772" t="s">
        <v>11</v>
      </c>
      <c r="O2772">
        <v>1</v>
      </c>
      <c r="P2772">
        <v>58240</v>
      </c>
      <c r="Q2772">
        <f t="shared" si="131"/>
        <v>58240</v>
      </c>
      <c r="R2772">
        <f t="shared" si="132"/>
        <v>65228.800000000003</v>
      </c>
      <c r="S2772"/>
      <c r="T2772" s="5"/>
      <c r="U2772" s="5"/>
      <c r="V2772" s="5"/>
      <c r="W2772" s="5"/>
      <c r="X2772" s="5"/>
      <c r="Y2772" s="5"/>
      <c r="Z2772" s="5"/>
      <c r="AA2772" s="5"/>
      <c r="AB2772" s="5"/>
      <c r="AC2772" s="5"/>
      <c r="AD2772" s="5"/>
      <c r="AE2772" s="5"/>
      <c r="AF2772" s="5"/>
      <c r="AG2772" s="5"/>
      <c r="AH2772" s="5"/>
      <c r="AI2772" s="5"/>
      <c r="AJ2772" s="5"/>
      <c r="AK2772" s="5"/>
      <c r="AL2772" s="5"/>
      <c r="AM2772" s="5"/>
      <c r="AN2772" s="5"/>
      <c r="AO2772" s="5"/>
      <c r="AP2772" s="5"/>
      <c r="AQ2772" s="5"/>
      <c r="AR2772" s="5"/>
      <c r="AS2772" s="5"/>
      <c r="AT2772" s="5"/>
      <c r="AU2772" s="5"/>
      <c r="AV2772" s="5"/>
      <c r="AW2772" s="5"/>
      <c r="AX2772" s="5"/>
      <c r="AY2772" s="5"/>
      <c r="AZ2772" s="5"/>
      <c r="BA2772" s="5"/>
      <c r="BB2772" s="5"/>
      <c r="BC2772" s="5"/>
      <c r="BD2772" s="5"/>
      <c r="BE2772" s="5"/>
      <c r="BF2772" s="5"/>
      <c r="BG2772" s="5"/>
      <c r="BH2772" s="5"/>
    </row>
    <row r="2773" spans="1:60" s="2" customFormat="1" ht="15" x14ac:dyDescent="0.25">
      <c r="A2773" t="s">
        <v>2296</v>
      </c>
      <c r="B2773" t="s">
        <v>25</v>
      </c>
      <c r="C2773" t="s">
        <v>616</v>
      </c>
      <c r="D2773" t="s">
        <v>2136</v>
      </c>
      <c r="E2773" t="s">
        <v>116</v>
      </c>
      <c r="F2773" t="s">
        <v>1605</v>
      </c>
      <c r="G2773" t="s">
        <v>135</v>
      </c>
      <c r="H2773" t="s">
        <v>757</v>
      </c>
      <c r="I2773" t="s">
        <v>2186</v>
      </c>
      <c r="J2773" t="s">
        <v>124</v>
      </c>
      <c r="K2773" t="s">
        <v>754</v>
      </c>
      <c r="L2773">
        <v>0</v>
      </c>
      <c r="M2773">
        <v>5114</v>
      </c>
      <c r="N2773" t="s">
        <v>11</v>
      </c>
      <c r="O2773">
        <v>1</v>
      </c>
      <c r="P2773">
        <v>14000</v>
      </c>
      <c r="Q2773">
        <f t="shared" si="131"/>
        <v>14000</v>
      </c>
      <c r="R2773">
        <f t="shared" si="132"/>
        <v>15680.000000000002</v>
      </c>
      <c r="S2773"/>
      <c r="T2773" s="5"/>
      <c r="U2773" s="5"/>
      <c r="V2773" s="5"/>
      <c r="W2773" s="5"/>
      <c r="X2773" s="5"/>
      <c r="Y2773" s="5"/>
      <c r="Z2773" s="5"/>
      <c r="AA2773" s="5"/>
      <c r="AB2773" s="5"/>
      <c r="AC2773" s="5"/>
      <c r="AD2773" s="5"/>
      <c r="AE2773" s="5"/>
      <c r="AF2773" s="5"/>
      <c r="AG2773" s="5"/>
      <c r="AH2773" s="5"/>
      <c r="AI2773" s="5"/>
      <c r="AJ2773" s="5"/>
      <c r="AK2773" s="5"/>
      <c r="AL2773" s="5"/>
      <c r="AM2773" s="5"/>
      <c r="AN2773" s="5"/>
      <c r="AO2773" s="5"/>
      <c r="AP2773" s="5"/>
      <c r="AQ2773" s="5"/>
      <c r="AR2773" s="5"/>
      <c r="AS2773" s="5"/>
      <c r="AT2773" s="5"/>
      <c r="AU2773" s="5"/>
      <c r="AV2773" s="5"/>
      <c r="AW2773" s="5"/>
      <c r="AX2773" s="5"/>
      <c r="AY2773" s="5"/>
      <c r="AZ2773" s="5"/>
      <c r="BA2773" s="5"/>
      <c r="BB2773" s="5"/>
      <c r="BC2773" s="5"/>
      <c r="BD2773" s="5"/>
      <c r="BE2773" s="5"/>
      <c r="BF2773" s="5"/>
      <c r="BG2773" s="5"/>
      <c r="BH2773" s="5"/>
    </row>
    <row r="2774" spans="1:60" s="2" customFormat="1" ht="15" x14ac:dyDescent="0.25">
      <c r="A2774" t="s">
        <v>2297</v>
      </c>
      <c r="B2774" t="s">
        <v>25</v>
      </c>
      <c r="C2774" t="s">
        <v>616</v>
      </c>
      <c r="D2774" t="s">
        <v>2137</v>
      </c>
      <c r="E2774" t="s">
        <v>116</v>
      </c>
      <c r="F2774" t="s">
        <v>1605</v>
      </c>
      <c r="G2774" t="s">
        <v>135</v>
      </c>
      <c r="H2774" t="s">
        <v>757</v>
      </c>
      <c r="I2774" t="s">
        <v>2186</v>
      </c>
      <c r="J2774" t="s">
        <v>124</v>
      </c>
      <c r="K2774" t="s">
        <v>754</v>
      </c>
      <c r="L2774">
        <v>0</v>
      </c>
      <c r="M2774">
        <v>5114</v>
      </c>
      <c r="N2774" t="s">
        <v>11</v>
      </c>
      <c r="O2774">
        <v>1</v>
      </c>
      <c r="P2774">
        <v>14000</v>
      </c>
      <c r="Q2774">
        <f t="shared" si="131"/>
        <v>14000</v>
      </c>
      <c r="R2774">
        <f t="shared" si="132"/>
        <v>15680.000000000002</v>
      </c>
      <c r="S2774"/>
      <c r="T2774" s="5"/>
      <c r="U2774" s="5"/>
      <c r="V2774" s="5"/>
      <c r="W2774" s="5"/>
      <c r="X2774" s="5"/>
      <c r="Y2774" s="5"/>
      <c r="Z2774" s="5"/>
      <c r="AA2774" s="5"/>
      <c r="AB2774" s="5"/>
      <c r="AC2774" s="5"/>
      <c r="AD2774" s="5"/>
      <c r="AE2774" s="5"/>
      <c r="AF2774" s="5"/>
      <c r="AG2774" s="5"/>
      <c r="AH2774" s="5"/>
      <c r="AI2774" s="5"/>
      <c r="AJ2774" s="5"/>
      <c r="AK2774" s="5"/>
      <c r="AL2774" s="5"/>
      <c r="AM2774" s="5"/>
      <c r="AN2774" s="5"/>
      <c r="AO2774" s="5"/>
      <c r="AP2774" s="5"/>
      <c r="AQ2774" s="5"/>
      <c r="AR2774" s="5"/>
      <c r="AS2774" s="5"/>
      <c r="AT2774" s="5"/>
      <c r="AU2774" s="5"/>
      <c r="AV2774" s="5"/>
      <c r="AW2774" s="5"/>
      <c r="AX2774" s="5"/>
      <c r="AY2774" s="5"/>
      <c r="AZ2774" s="5"/>
      <c r="BA2774" s="5"/>
      <c r="BB2774" s="5"/>
      <c r="BC2774" s="5"/>
      <c r="BD2774" s="5"/>
      <c r="BE2774" s="5"/>
      <c r="BF2774" s="5"/>
      <c r="BG2774" s="5"/>
      <c r="BH2774" s="5"/>
    </row>
    <row r="2775" spans="1:60" s="2" customFormat="1" ht="15" x14ac:dyDescent="0.25">
      <c r="A2775" t="s">
        <v>2298</v>
      </c>
      <c r="B2775" t="s">
        <v>25</v>
      </c>
      <c r="C2775" t="s">
        <v>616</v>
      </c>
      <c r="D2775" t="s">
        <v>2138</v>
      </c>
      <c r="E2775" t="s">
        <v>116</v>
      </c>
      <c r="F2775" t="s">
        <v>1605</v>
      </c>
      <c r="G2775" t="s">
        <v>135</v>
      </c>
      <c r="H2775" t="s">
        <v>757</v>
      </c>
      <c r="I2775" t="s">
        <v>2186</v>
      </c>
      <c r="J2775" t="s">
        <v>124</v>
      </c>
      <c r="K2775" t="s">
        <v>754</v>
      </c>
      <c r="L2775">
        <v>0</v>
      </c>
      <c r="M2775">
        <v>5114</v>
      </c>
      <c r="N2775" t="s">
        <v>11</v>
      </c>
      <c r="O2775">
        <v>1</v>
      </c>
      <c r="P2775">
        <v>10000</v>
      </c>
      <c r="Q2775">
        <f t="shared" si="131"/>
        <v>10000</v>
      </c>
      <c r="R2775">
        <f t="shared" si="132"/>
        <v>11200.000000000002</v>
      </c>
      <c r="S2775"/>
      <c r="T2775" s="5"/>
      <c r="U2775" s="5"/>
      <c r="V2775" s="5"/>
      <c r="W2775" s="5"/>
      <c r="X2775" s="5"/>
      <c r="Y2775" s="5"/>
      <c r="Z2775" s="5"/>
      <c r="AA2775" s="5"/>
      <c r="AB2775" s="5"/>
      <c r="AC2775" s="5"/>
      <c r="AD2775" s="5"/>
      <c r="AE2775" s="5"/>
      <c r="AF2775" s="5"/>
      <c r="AG2775" s="5"/>
      <c r="AH2775" s="5"/>
      <c r="AI2775" s="5"/>
      <c r="AJ2775" s="5"/>
      <c r="AK2775" s="5"/>
      <c r="AL2775" s="5"/>
      <c r="AM2775" s="5"/>
      <c r="AN2775" s="5"/>
      <c r="AO2775" s="5"/>
      <c r="AP2775" s="5"/>
      <c r="AQ2775" s="5"/>
      <c r="AR2775" s="5"/>
      <c r="AS2775" s="5"/>
      <c r="AT2775" s="5"/>
      <c r="AU2775" s="5"/>
      <c r="AV2775" s="5"/>
      <c r="AW2775" s="5"/>
      <c r="AX2775" s="5"/>
      <c r="AY2775" s="5"/>
      <c r="AZ2775" s="5"/>
      <c r="BA2775" s="5"/>
      <c r="BB2775" s="5"/>
      <c r="BC2775" s="5"/>
      <c r="BD2775" s="5"/>
      <c r="BE2775" s="5"/>
      <c r="BF2775" s="5"/>
      <c r="BG2775" s="5"/>
      <c r="BH2775" s="5"/>
    </row>
    <row r="2776" spans="1:60" s="2" customFormat="1" ht="15" x14ac:dyDescent="0.25">
      <c r="A2776" t="s">
        <v>2299</v>
      </c>
      <c r="B2776" t="s">
        <v>25</v>
      </c>
      <c r="C2776" t="s">
        <v>616</v>
      </c>
      <c r="D2776" t="s">
        <v>2139</v>
      </c>
      <c r="E2776" t="s">
        <v>116</v>
      </c>
      <c r="F2776" t="s">
        <v>1605</v>
      </c>
      <c r="G2776" t="s">
        <v>135</v>
      </c>
      <c r="H2776" t="s">
        <v>757</v>
      </c>
      <c r="I2776" t="s">
        <v>2186</v>
      </c>
      <c r="J2776" t="s">
        <v>124</v>
      </c>
      <c r="K2776" t="s">
        <v>754</v>
      </c>
      <c r="L2776">
        <v>0</v>
      </c>
      <c r="M2776">
        <v>5114</v>
      </c>
      <c r="N2776" t="s">
        <v>11</v>
      </c>
      <c r="O2776">
        <v>1</v>
      </c>
      <c r="P2776">
        <v>13600</v>
      </c>
      <c r="Q2776">
        <f t="shared" si="131"/>
        <v>13600</v>
      </c>
      <c r="R2776">
        <f t="shared" si="132"/>
        <v>15232.000000000002</v>
      </c>
      <c r="S2776"/>
      <c r="T2776" s="5"/>
      <c r="U2776" s="5"/>
      <c r="V2776" s="5"/>
      <c r="W2776" s="5"/>
      <c r="X2776" s="5"/>
      <c r="Y2776" s="5"/>
      <c r="Z2776" s="5"/>
      <c r="AA2776" s="5"/>
      <c r="AB2776" s="5"/>
      <c r="AC2776" s="5"/>
      <c r="AD2776" s="5"/>
      <c r="AE2776" s="5"/>
      <c r="AF2776" s="5"/>
      <c r="AG2776" s="5"/>
      <c r="AH2776" s="5"/>
      <c r="AI2776" s="5"/>
      <c r="AJ2776" s="5"/>
      <c r="AK2776" s="5"/>
      <c r="AL2776" s="5"/>
      <c r="AM2776" s="5"/>
      <c r="AN2776" s="5"/>
      <c r="AO2776" s="5"/>
      <c r="AP2776" s="5"/>
      <c r="AQ2776" s="5"/>
      <c r="AR2776" s="5"/>
      <c r="AS2776" s="5"/>
      <c r="AT2776" s="5"/>
      <c r="AU2776" s="5"/>
      <c r="AV2776" s="5"/>
      <c r="AW2776" s="5"/>
      <c r="AX2776" s="5"/>
      <c r="AY2776" s="5"/>
      <c r="AZ2776" s="5"/>
      <c r="BA2776" s="5"/>
      <c r="BB2776" s="5"/>
      <c r="BC2776" s="5"/>
      <c r="BD2776" s="5"/>
      <c r="BE2776" s="5"/>
      <c r="BF2776" s="5"/>
      <c r="BG2776" s="5"/>
      <c r="BH2776" s="5"/>
    </row>
    <row r="2777" spans="1:60" s="2" customFormat="1" ht="15" x14ac:dyDescent="0.25">
      <c r="A2777" t="s">
        <v>2300</v>
      </c>
      <c r="B2777" t="s">
        <v>25</v>
      </c>
      <c r="C2777" t="s">
        <v>616</v>
      </c>
      <c r="D2777" t="s">
        <v>2140</v>
      </c>
      <c r="E2777" t="s">
        <v>116</v>
      </c>
      <c r="F2777" t="s">
        <v>1605</v>
      </c>
      <c r="G2777" t="s">
        <v>135</v>
      </c>
      <c r="H2777" t="s">
        <v>757</v>
      </c>
      <c r="I2777" t="s">
        <v>2186</v>
      </c>
      <c r="J2777" t="s">
        <v>124</v>
      </c>
      <c r="K2777" t="s">
        <v>754</v>
      </c>
      <c r="L2777">
        <v>0</v>
      </c>
      <c r="M2777">
        <v>5114</v>
      </c>
      <c r="N2777" t="s">
        <v>11</v>
      </c>
      <c r="O2777">
        <v>1</v>
      </c>
      <c r="P2777">
        <v>40880</v>
      </c>
      <c r="Q2777">
        <f t="shared" si="131"/>
        <v>40880</v>
      </c>
      <c r="R2777">
        <f t="shared" si="132"/>
        <v>45785.600000000006</v>
      </c>
      <c r="S2777"/>
      <c r="T2777" s="5"/>
      <c r="U2777" s="5"/>
      <c r="V2777" s="5"/>
      <c r="W2777" s="5"/>
      <c r="X2777" s="5"/>
      <c r="Y2777" s="5"/>
      <c r="Z2777" s="5"/>
      <c r="AA2777" s="5"/>
      <c r="AB2777" s="5"/>
      <c r="AC2777" s="5"/>
      <c r="AD2777" s="5"/>
      <c r="AE2777" s="5"/>
      <c r="AF2777" s="5"/>
      <c r="AG2777" s="5"/>
      <c r="AH2777" s="5"/>
      <c r="AI2777" s="5"/>
      <c r="AJ2777" s="5"/>
      <c r="AK2777" s="5"/>
      <c r="AL2777" s="5"/>
      <c r="AM2777" s="5"/>
      <c r="AN2777" s="5"/>
      <c r="AO2777" s="5"/>
      <c r="AP2777" s="5"/>
      <c r="AQ2777" s="5"/>
      <c r="AR2777" s="5"/>
      <c r="AS2777" s="5"/>
      <c r="AT2777" s="5"/>
      <c r="AU2777" s="5"/>
      <c r="AV2777" s="5"/>
      <c r="AW2777" s="5"/>
      <c r="AX2777" s="5"/>
      <c r="AY2777" s="5"/>
      <c r="AZ2777" s="5"/>
      <c r="BA2777" s="5"/>
      <c r="BB2777" s="5"/>
      <c r="BC2777" s="5"/>
      <c r="BD2777" s="5"/>
      <c r="BE2777" s="5"/>
      <c r="BF2777" s="5"/>
      <c r="BG2777" s="5"/>
      <c r="BH2777" s="5"/>
    </row>
    <row r="2778" spans="1:60" s="2" customFormat="1" ht="15" x14ac:dyDescent="0.25">
      <c r="A2778" t="s">
        <v>2301</v>
      </c>
      <c r="B2778" t="s">
        <v>25</v>
      </c>
      <c r="C2778" t="s">
        <v>616</v>
      </c>
      <c r="D2778" t="s">
        <v>2141</v>
      </c>
      <c r="E2778" t="s">
        <v>116</v>
      </c>
      <c r="F2778" t="s">
        <v>1605</v>
      </c>
      <c r="G2778" t="s">
        <v>135</v>
      </c>
      <c r="H2778" t="s">
        <v>757</v>
      </c>
      <c r="I2778" t="s">
        <v>2186</v>
      </c>
      <c r="J2778" t="s">
        <v>124</v>
      </c>
      <c r="K2778" t="s">
        <v>754</v>
      </c>
      <c r="L2778">
        <v>0</v>
      </c>
      <c r="M2778">
        <v>5114</v>
      </c>
      <c r="N2778" t="s">
        <v>11</v>
      </c>
      <c r="O2778">
        <v>1</v>
      </c>
      <c r="P2778">
        <v>21100</v>
      </c>
      <c r="Q2778">
        <f t="shared" si="131"/>
        <v>21100</v>
      </c>
      <c r="R2778">
        <f t="shared" si="132"/>
        <v>23632.000000000004</v>
      </c>
      <c r="S2778"/>
      <c r="T2778" s="5"/>
      <c r="U2778" s="5"/>
      <c r="V2778" s="5"/>
      <c r="W2778" s="5"/>
      <c r="X2778" s="5"/>
      <c r="Y2778" s="5"/>
      <c r="Z2778" s="5"/>
      <c r="AA2778" s="5"/>
      <c r="AB2778" s="5"/>
      <c r="AC2778" s="5"/>
      <c r="AD2778" s="5"/>
      <c r="AE2778" s="5"/>
      <c r="AF2778" s="5"/>
      <c r="AG2778" s="5"/>
      <c r="AH2778" s="5"/>
      <c r="AI2778" s="5"/>
      <c r="AJ2778" s="5"/>
      <c r="AK2778" s="5"/>
      <c r="AL2778" s="5"/>
      <c r="AM2778" s="5"/>
      <c r="AN2778" s="5"/>
      <c r="AO2778" s="5"/>
      <c r="AP2778" s="5"/>
      <c r="AQ2778" s="5"/>
      <c r="AR2778" s="5"/>
      <c r="AS2778" s="5"/>
      <c r="AT2778" s="5"/>
      <c r="AU2778" s="5"/>
      <c r="AV2778" s="5"/>
      <c r="AW2778" s="5"/>
      <c r="AX2778" s="5"/>
      <c r="AY2778" s="5"/>
      <c r="AZ2778" s="5"/>
      <c r="BA2778" s="5"/>
      <c r="BB2778" s="5"/>
      <c r="BC2778" s="5"/>
      <c r="BD2778" s="5"/>
      <c r="BE2778" s="5"/>
      <c r="BF2778" s="5"/>
      <c r="BG2778" s="5"/>
      <c r="BH2778" s="5"/>
    </row>
    <row r="2779" spans="1:60" s="2" customFormat="1" ht="15" x14ac:dyDescent="0.25">
      <c r="A2779" t="s">
        <v>2302</v>
      </c>
      <c r="B2779" t="s">
        <v>25</v>
      </c>
      <c r="C2779" t="s">
        <v>616</v>
      </c>
      <c r="D2779" t="s">
        <v>2142</v>
      </c>
      <c r="E2779" t="s">
        <v>116</v>
      </c>
      <c r="F2779" t="s">
        <v>1605</v>
      </c>
      <c r="G2779" t="s">
        <v>135</v>
      </c>
      <c r="H2779" t="s">
        <v>757</v>
      </c>
      <c r="I2779" t="s">
        <v>2186</v>
      </c>
      <c r="J2779" t="s">
        <v>124</v>
      </c>
      <c r="K2779" t="s">
        <v>754</v>
      </c>
      <c r="L2779">
        <v>0</v>
      </c>
      <c r="M2779">
        <v>5114</v>
      </c>
      <c r="N2779" t="s">
        <v>11</v>
      </c>
      <c r="O2779">
        <v>1</v>
      </c>
      <c r="P2779">
        <v>17600</v>
      </c>
      <c r="Q2779">
        <f t="shared" si="131"/>
        <v>17600</v>
      </c>
      <c r="R2779">
        <f t="shared" si="132"/>
        <v>19712.000000000004</v>
      </c>
      <c r="S2779"/>
      <c r="T2779" s="5"/>
      <c r="U2779" s="5"/>
      <c r="V2779" s="5"/>
      <c r="W2779" s="5"/>
      <c r="X2779" s="5"/>
      <c r="Y2779" s="5"/>
      <c r="Z2779" s="5"/>
      <c r="AA2779" s="5"/>
      <c r="AB2779" s="5"/>
      <c r="AC2779" s="5"/>
      <c r="AD2779" s="5"/>
      <c r="AE2779" s="5"/>
      <c r="AF2779" s="5"/>
      <c r="AG2779" s="5"/>
      <c r="AH2779" s="5"/>
      <c r="AI2779" s="5"/>
      <c r="AJ2779" s="5"/>
      <c r="AK2779" s="5"/>
      <c r="AL2779" s="5"/>
      <c r="AM2779" s="5"/>
      <c r="AN2779" s="5"/>
      <c r="AO2779" s="5"/>
      <c r="AP2779" s="5"/>
      <c r="AQ2779" s="5"/>
      <c r="AR2779" s="5"/>
      <c r="AS2779" s="5"/>
      <c r="AT2779" s="5"/>
      <c r="AU2779" s="5"/>
      <c r="AV2779" s="5"/>
      <c r="AW2779" s="5"/>
      <c r="AX2779" s="5"/>
      <c r="AY2779" s="5"/>
      <c r="AZ2779" s="5"/>
      <c r="BA2779" s="5"/>
      <c r="BB2779" s="5"/>
      <c r="BC2779" s="5"/>
      <c r="BD2779" s="5"/>
      <c r="BE2779" s="5"/>
      <c r="BF2779" s="5"/>
      <c r="BG2779" s="5"/>
      <c r="BH2779" s="5"/>
    </row>
    <row r="2780" spans="1:60" s="2" customFormat="1" ht="15" x14ac:dyDescent="0.25">
      <c r="A2780" t="s">
        <v>2303</v>
      </c>
      <c r="B2780" t="s">
        <v>25</v>
      </c>
      <c r="C2780" t="s">
        <v>616</v>
      </c>
      <c r="D2780" t="s">
        <v>2143</v>
      </c>
      <c r="E2780" t="s">
        <v>116</v>
      </c>
      <c r="F2780" t="s">
        <v>1605</v>
      </c>
      <c r="G2780" t="s">
        <v>135</v>
      </c>
      <c r="H2780" t="s">
        <v>133</v>
      </c>
      <c r="I2780" t="s">
        <v>2819</v>
      </c>
      <c r="J2780" t="s">
        <v>124</v>
      </c>
      <c r="K2780" t="s">
        <v>754</v>
      </c>
      <c r="L2780">
        <v>0</v>
      </c>
      <c r="M2780">
        <v>5114</v>
      </c>
      <c r="N2780" t="s">
        <v>11</v>
      </c>
      <c r="O2780">
        <v>1</v>
      </c>
      <c r="P2780">
        <v>51931.1</v>
      </c>
      <c r="Q2780">
        <f t="shared" si="131"/>
        <v>51931.1</v>
      </c>
      <c r="R2780">
        <f t="shared" si="132"/>
        <v>58162.832000000002</v>
      </c>
      <c r="S2780"/>
      <c r="T2780" s="5"/>
      <c r="U2780" s="5"/>
      <c r="V2780" s="5"/>
      <c r="W2780" s="5"/>
      <c r="X2780" s="5"/>
      <c r="Y2780" s="5"/>
      <c r="Z2780" s="5"/>
      <c r="AA2780" s="5"/>
      <c r="AB2780" s="5"/>
      <c r="AC2780" s="5"/>
      <c r="AD2780" s="5"/>
      <c r="AE2780" s="5"/>
      <c r="AF2780" s="5"/>
      <c r="AG2780" s="5"/>
      <c r="AH2780" s="5"/>
      <c r="AI2780" s="5"/>
      <c r="AJ2780" s="5"/>
      <c r="AK2780" s="5"/>
      <c r="AL2780" s="5"/>
      <c r="AM2780" s="5"/>
      <c r="AN2780" s="5"/>
      <c r="AO2780" s="5"/>
      <c r="AP2780" s="5"/>
      <c r="AQ2780" s="5"/>
      <c r="AR2780" s="5"/>
      <c r="AS2780" s="5"/>
      <c r="AT2780" s="5"/>
      <c r="AU2780" s="5"/>
      <c r="AV2780" s="5"/>
      <c r="AW2780" s="5"/>
      <c r="AX2780" s="5"/>
      <c r="AY2780" s="5"/>
      <c r="AZ2780" s="5"/>
      <c r="BA2780" s="5"/>
      <c r="BB2780" s="5"/>
      <c r="BC2780" s="5"/>
      <c r="BD2780" s="5"/>
      <c r="BE2780" s="5"/>
      <c r="BF2780" s="5"/>
      <c r="BG2780" s="5"/>
      <c r="BH2780" s="5"/>
    </row>
    <row r="2781" spans="1:60" s="2" customFormat="1" ht="15" x14ac:dyDescent="0.25">
      <c r="A2781" t="s">
        <v>1644</v>
      </c>
      <c r="B2781" t="s">
        <v>25</v>
      </c>
      <c r="C2781" t="s">
        <v>616</v>
      </c>
      <c r="D2781" t="s">
        <v>2144</v>
      </c>
      <c r="E2781" t="s">
        <v>116</v>
      </c>
      <c r="F2781" t="s">
        <v>1605</v>
      </c>
      <c r="G2781" t="s">
        <v>135</v>
      </c>
      <c r="H2781" t="s">
        <v>133</v>
      </c>
      <c r="I2781" t="s">
        <v>2819</v>
      </c>
      <c r="J2781" t="s">
        <v>124</v>
      </c>
      <c r="K2781" t="s">
        <v>754</v>
      </c>
      <c r="L2781">
        <v>0</v>
      </c>
      <c r="M2781">
        <v>5114</v>
      </c>
      <c r="N2781" t="s">
        <v>11</v>
      </c>
      <c r="O2781">
        <v>1</v>
      </c>
      <c r="P2781">
        <v>135345</v>
      </c>
      <c r="Q2781">
        <f t="shared" si="131"/>
        <v>135345</v>
      </c>
      <c r="R2781">
        <f t="shared" si="132"/>
        <v>151586.40000000002</v>
      </c>
      <c r="S2781"/>
      <c r="T2781" s="5"/>
      <c r="U2781" s="5"/>
      <c r="V2781" s="5"/>
      <c r="W2781" s="5"/>
      <c r="X2781" s="5"/>
      <c r="Y2781" s="5"/>
      <c r="Z2781" s="5"/>
      <c r="AA2781" s="5"/>
      <c r="AB2781" s="5"/>
      <c r="AC2781" s="5"/>
      <c r="AD2781" s="5"/>
      <c r="AE2781" s="5"/>
      <c r="AF2781" s="5"/>
      <c r="AG2781" s="5"/>
      <c r="AH2781" s="5"/>
      <c r="AI2781" s="5"/>
      <c r="AJ2781" s="5"/>
      <c r="AK2781" s="5"/>
      <c r="AL2781" s="5"/>
      <c r="AM2781" s="5"/>
      <c r="AN2781" s="5"/>
      <c r="AO2781" s="5"/>
      <c r="AP2781" s="5"/>
      <c r="AQ2781" s="5"/>
      <c r="AR2781" s="5"/>
      <c r="AS2781" s="5"/>
      <c r="AT2781" s="5"/>
      <c r="AU2781" s="5"/>
      <c r="AV2781" s="5"/>
      <c r="AW2781" s="5"/>
      <c r="AX2781" s="5"/>
      <c r="AY2781" s="5"/>
      <c r="AZ2781" s="5"/>
      <c r="BA2781" s="5"/>
      <c r="BB2781" s="5"/>
      <c r="BC2781" s="5"/>
      <c r="BD2781" s="5"/>
      <c r="BE2781" s="5"/>
      <c r="BF2781" s="5"/>
      <c r="BG2781" s="5"/>
      <c r="BH2781" s="5"/>
    </row>
    <row r="2782" spans="1:60" s="2" customFormat="1" ht="15" x14ac:dyDescent="0.25">
      <c r="A2782" t="s">
        <v>1645</v>
      </c>
      <c r="B2782" t="s">
        <v>25</v>
      </c>
      <c r="C2782" t="s">
        <v>616</v>
      </c>
      <c r="D2782" t="s">
        <v>2145</v>
      </c>
      <c r="E2782" t="s">
        <v>116</v>
      </c>
      <c r="F2782" t="s">
        <v>1605</v>
      </c>
      <c r="G2782" t="s">
        <v>135</v>
      </c>
      <c r="H2782" t="s">
        <v>133</v>
      </c>
      <c r="I2782" t="s">
        <v>2819</v>
      </c>
      <c r="J2782" t="s">
        <v>124</v>
      </c>
      <c r="K2782" t="s">
        <v>754</v>
      </c>
      <c r="L2782">
        <v>0</v>
      </c>
      <c r="M2782">
        <v>5114</v>
      </c>
      <c r="N2782" t="s">
        <v>11</v>
      </c>
      <c r="O2782">
        <v>1</v>
      </c>
      <c r="P2782">
        <v>10099.23</v>
      </c>
      <c r="Q2782">
        <f t="shared" si="131"/>
        <v>10099.23</v>
      </c>
      <c r="R2782">
        <f t="shared" si="132"/>
        <v>11311.1376</v>
      </c>
      <c r="S2782"/>
      <c r="T2782" s="5"/>
      <c r="U2782" s="5"/>
      <c r="V2782" s="5"/>
      <c r="W2782" s="5"/>
      <c r="X2782" s="5"/>
      <c r="Y2782" s="5"/>
      <c r="Z2782" s="5"/>
      <c r="AA2782" s="5"/>
      <c r="AB2782" s="5"/>
      <c r="AC2782" s="5"/>
      <c r="AD2782" s="5"/>
      <c r="AE2782" s="5"/>
      <c r="AF2782" s="5"/>
      <c r="AG2782" s="5"/>
      <c r="AH2782" s="5"/>
      <c r="AI2782" s="5"/>
      <c r="AJ2782" s="5"/>
      <c r="AK2782" s="5"/>
      <c r="AL2782" s="5"/>
      <c r="AM2782" s="5"/>
      <c r="AN2782" s="5"/>
      <c r="AO2782" s="5"/>
      <c r="AP2782" s="5"/>
      <c r="AQ2782" s="5"/>
      <c r="AR2782" s="5"/>
      <c r="AS2782" s="5"/>
      <c r="AT2782" s="5"/>
      <c r="AU2782" s="5"/>
      <c r="AV2782" s="5"/>
      <c r="AW2782" s="5"/>
      <c r="AX2782" s="5"/>
      <c r="AY2782" s="5"/>
      <c r="AZ2782" s="5"/>
      <c r="BA2782" s="5"/>
      <c r="BB2782" s="5"/>
      <c r="BC2782" s="5"/>
      <c r="BD2782" s="5"/>
      <c r="BE2782" s="5"/>
      <c r="BF2782" s="5"/>
      <c r="BG2782" s="5"/>
      <c r="BH2782" s="5"/>
    </row>
    <row r="2783" spans="1:60" s="2" customFormat="1" ht="15" x14ac:dyDescent="0.25">
      <c r="A2783" t="s">
        <v>1646</v>
      </c>
      <c r="B2783" t="s">
        <v>25</v>
      </c>
      <c r="C2783" t="s">
        <v>616</v>
      </c>
      <c r="D2783" t="s">
        <v>2146</v>
      </c>
      <c r="E2783" t="s">
        <v>116</v>
      </c>
      <c r="F2783" t="s">
        <v>1605</v>
      </c>
      <c r="G2783" t="s">
        <v>135</v>
      </c>
      <c r="H2783" t="s">
        <v>133</v>
      </c>
      <c r="I2783" t="s">
        <v>2819</v>
      </c>
      <c r="J2783" t="s">
        <v>124</v>
      </c>
      <c r="K2783" t="s">
        <v>754</v>
      </c>
      <c r="L2783">
        <v>0</v>
      </c>
      <c r="M2783">
        <v>5114</v>
      </c>
      <c r="N2783" t="s">
        <v>11</v>
      </c>
      <c r="O2783">
        <v>1</v>
      </c>
      <c r="P2783">
        <v>11235.3</v>
      </c>
      <c r="Q2783">
        <f t="shared" si="131"/>
        <v>11235.3</v>
      </c>
      <c r="R2783">
        <f t="shared" si="132"/>
        <v>12583.536</v>
      </c>
      <c r="S2783"/>
      <c r="T2783" s="5"/>
      <c r="U2783" s="5"/>
      <c r="V2783" s="5"/>
      <c r="W2783" s="5"/>
      <c r="X2783" s="5"/>
      <c r="Y2783" s="5"/>
      <c r="Z2783" s="5"/>
      <c r="AA2783" s="5"/>
      <c r="AB2783" s="5"/>
      <c r="AC2783" s="5"/>
      <c r="AD2783" s="5"/>
      <c r="AE2783" s="5"/>
      <c r="AF2783" s="5"/>
      <c r="AG2783" s="5"/>
      <c r="AH2783" s="5"/>
      <c r="AI2783" s="5"/>
      <c r="AJ2783" s="5"/>
      <c r="AK2783" s="5"/>
      <c r="AL2783" s="5"/>
      <c r="AM2783" s="5"/>
      <c r="AN2783" s="5"/>
      <c r="AO2783" s="5"/>
      <c r="AP2783" s="5"/>
      <c r="AQ2783" s="5"/>
      <c r="AR2783" s="5"/>
      <c r="AS2783" s="5"/>
      <c r="AT2783" s="5"/>
      <c r="AU2783" s="5"/>
      <c r="AV2783" s="5"/>
      <c r="AW2783" s="5"/>
      <c r="AX2783" s="5"/>
      <c r="AY2783" s="5"/>
      <c r="AZ2783" s="5"/>
      <c r="BA2783" s="5"/>
      <c r="BB2783" s="5"/>
      <c r="BC2783" s="5"/>
      <c r="BD2783" s="5"/>
      <c r="BE2783" s="5"/>
      <c r="BF2783" s="5"/>
      <c r="BG2783" s="5"/>
      <c r="BH2783" s="5"/>
    </row>
    <row r="2784" spans="1:60" s="2" customFormat="1" ht="15" x14ac:dyDescent="0.25">
      <c r="A2784" t="s">
        <v>1647</v>
      </c>
      <c r="B2784" t="s">
        <v>25</v>
      </c>
      <c r="C2784" t="s">
        <v>616</v>
      </c>
      <c r="D2784" t="s">
        <v>2147</v>
      </c>
      <c r="E2784" t="s">
        <v>116</v>
      </c>
      <c r="F2784" t="s">
        <v>1605</v>
      </c>
      <c r="G2784" t="s">
        <v>135</v>
      </c>
      <c r="H2784" t="s">
        <v>133</v>
      </c>
      <c r="I2784" t="s">
        <v>2819</v>
      </c>
      <c r="J2784" t="s">
        <v>124</v>
      </c>
      <c r="K2784" t="s">
        <v>754</v>
      </c>
      <c r="L2784">
        <v>0</v>
      </c>
      <c r="M2784">
        <v>5114</v>
      </c>
      <c r="N2784" t="s">
        <v>11</v>
      </c>
      <c r="O2784">
        <v>1</v>
      </c>
      <c r="P2784">
        <v>13277.52</v>
      </c>
      <c r="Q2784">
        <f t="shared" si="131"/>
        <v>13277.52</v>
      </c>
      <c r="R2784">
        <f t="shared" si="132"/>
        <v>14870.822400000003</v>
      </c>
      <c r="S2784"/>
      <c r="T2784" s="5"/>
      <c r="U2784" s="5"/>
      <c r="V2784" s="5"/>
      <c r="W2784" s="5"/>
      <c r="X2784" s="5"/>
      <c r="Y2784" s="5"/>
      <c r="Z2784" s="5"/>
      <c r="AA2784" s="5"/>
      <c r="AB2784" s="5"/>
      <c r="AC2784" s="5"/>
      <c r="AD2784" s="5"/>
      <c r="AE2784" s="5"/>
      <c r="AF2784" s="5"/>
      <c r="AG2784" s="5"/>
      <c r="AH2784" s="5"/>
      <c r="AI2784" s="5"/>
      <c r="AJ2784" s="5"/>
      <c r="AK2784" s="5"/>
      <c r="AL2784" s="5"/>
      <c r="AM2784" s="5"/>
      <c r="AN2784" s="5"/>
      <c r="AO2784" s="5"/>
      <c r="AP2784" s="5"/>
      <c r="AQ2784" s="5"/>
      <c r="AR2784" s="5"/>
      <c r="AS2784" s="5"/>
      <c r="AT2784" s="5"/>
      <c r="AU2784" s="5"/>
      <c r="AV2784" s="5"/>
      <c r="AW2784" s="5"/>
      <c r="AX2784" s="5"/>
      <c r="AY2784" s="5"/>
      <c r="AZ2784" s="5"/>
      <c r="BA2784" s="5"/>
      <c r="BB2784" s="5"/>
      <c r="BC2784" s="5"/>
      <c r="BD2784" s="5"/>
      <c r="BE2784" s="5"/>
      <c r="BF2784" s="5"/>
      <c r="BG2784" s="5"/>
      <c r="BH2784" s="5"/>
    </row>
    <row r="2785" spans="1:60" s="2" customFormat="1" ht="15" x14ac:dyDescent="0.25">
      <c r="A2785" t="s">
        <v>1648</v>
      </c>
      <c r="B2785" t="s">
        <v>25</v>
      </c>
      <c r="C2785" t="s">
        <v>616</v>
      </c>
      <c r="D2785" t="s">
        <v>2148</v>
      </c>
      <c r="E2785" t="s">
        <v>116</v>
      </c>
      <c r="F2785" t="s">
        <v>1605</v>
      </c>
      <c r="G2785" t="s">
        <v>135</v>
      </c>
      <c r="H2785" t="s">
        <v>129</v>
      </c>
      <c r="I2785" t="s">
        <v>2204</v>
      </c>
      <c r="J2785" t="s">
        <v>124</v>
      </c>
      <c r="K2785" t="s">
        <v>754</v>
      </c>
      <c r="L2785">
        <v>0</v>
      </c>
      <c r="M2785">
        <v>5114</v>
      </c>
      <c r="N2785" t="s">
        <v>11</v>
      </c>
      <c r="O2785">
        <v>1</v>
      </c>
      <c r="P2785">
        <v>11508</v>
      </c>
      <c r="Q2785">
        <f t="shared" si="131"/>
        <v>11508</v>
      </c>
      <c r="R2785">
        <f t="shared" si="132"/>
        <v>12888.960000000001</v>
      </c>
      <c r="S2785"/>
      <c r="T2785" s="5"/>
      <c r="U2785" s="5"/>
      <c r="V2785" s="5"/>
      <c r="W2785" s="5"/>
      <c r="X2785" s="5"/>
      <c r="Y2785" s="5"/>
      <c r="Z2785" s="5"/>
      <c r="AA2785" s="5"/>
      <c r="AB2785" s="5"/>
      <c r="AC2785" s="5"/>
      <c r="AD2785" s="5"/>
      <c r="AE2785" s="5"/>
      <c r="AF2785" s="5"/>
      <c r="AG2785" s="5"/>
      <c r="AH2785" s="5"/>
      <c r="AI2785" s="5"/>
      <c r="AJ2785" s="5"/>
      <c r="AK2785" s="5"/>
      <c r="AL2785" s="5"/>
      <c r="AM2785" s="5"/>
      <c r="AN2785" s="5"/>
      <c r="AO2785" s="5"/>
      <c r="AP2785" s="5"/>
      <c r="AQ2785" s="5"/>
      <c r="AR2785" s="5"/>
      <c r="AS2785" s="5"/>
      <c r="AT2785" s="5"/>
      <c r="AU2785" s="5"/>
      <c r="AV2785" s="5"/>
      <c r="AW2785" s="5"/>
      <c r="AX2785" s="5"/>
      <c r="AY2785" s="5"/>
      <c r="AZ2785" s="5"/>
      <c r="BA2785" s="5"/>
      <c r="BB2785" s="5"/>
      <c r="BC2785" s="5"/>
      <c r="BD2785" s="5"/>
      <c r="BE2785" s="5"/>
      <c r="BF2785" s="5"/>
      <c r="BG2785" s="5"/>
      <c r="BH2785" s="5"/>
    </row>
    <row r="2786" spans="1:60" s="2" customFormat="1" ht="15" x14ac:dyDescent="0.25">
      <c r="A2786" t="s">
        <v>1828</v>
      </c>
      <c r="B2786" t="s">
        <v>25</v>
      </c>
      <c r="C2786" t="s">
        <v>616</v>
      </c>
      <c r="D2786" t="s">
        <v>2149</v>
      </c>
      <c r="E2786" t="s">
        <v>116</v>
      </c>
      <c r="F2786" t="s">
        <v>1605</v>
      </c>
      <c r="G2786" t="s">
        <v>135</v>
      </c>
      <c r="H2786" t="s">
        <v>129</v>
      </c>
      <c r="I2786" t="s">
        <v>2204</v>
      </c>
      <c r="J2786" t="s">
        <v>124</v>
      </c>
      <c r="K2786" t="s">
        <v>754</v>
      </c>
      <c r="L2786">
        <v>0</v>
      </c>
      <c r="M2786">
        <v>5114</v>
      </c>
      <c r="N2786" t="s">
        <v>11</v>
      </c>
      <c r="O2786">
        <v>1</v>
      </c>
      <c r="P2786">
        <v>13428</v>
      </c>
      <c r="Q2786">
        <f t="shared" si="131"/>
        <v>13428</v>
      </c>
      <c r="R2786">
        <f t="shared" si="132"/>
        <v>15039.36</v>
      </c>
      <c r="S2786"/>
      <c r="T2786" s="5"/>
      <c r="U2786" s="5"/>
      <c r="V2786" s="5"/>
      <c r="W2786" s="5"/>
      <c r="X2786" s="5"/>
      <c r="Y2786" s="5"/>
      <c r="Z2786" s="5"/>
      <c r="AA2786" s="5"/>
      <c r="AB2786" s="5"/>
      <c r="AC2786" s="5"/>
      <c r="AD2786" s="5"/>
      <c r="AE2786" s="5"/>
      <c r="AF2786" s="5"/>
      <c r="AG2786" s="5"/>
      <c r="AH2786" s="5"/>
      <c r="AI2786" s="5"/>
      <c r="AJ2786" s="5"/>
      <c r="AK2786" s="5"/>
      <c r="AL2786" s="5"/>
      <c r="AM2786" s="5"/>
      <c r="AN2786" s="5"/>
      <c r="AO2786" s="5"/>
      <c r="AP2786" s="5"/>
      <c r="AQ2786" s="5"/>
      <c r="AR2786" s="5"/>
      <c r="AS2786" s="5"/>
      <c r="AT2786" s="5"/>
      <c r="AU2786" s="5"/>
      <c r="AV2786" s="5"/>
      <c r="AW2786" s="5"/>
      <c r="AX2786" s="5"/>
      <c r="AY2786" s="5"/>
      <c r="AZ2786" s="5"/>
      <c r="BA2786" s="5"/>
      <c r="BB2786" s="5"/>
      <c r="BC2786" s="5"/>
      <c r="BD2786" s="5"/>
      <c r="BE2786" s="5"/>
      <c r="BF2786" s="5"/>
      <c r="BG2786" s="5"/>
      <c r="BH2786" s="5"/>
    </row>
    <row r="2787" spans="1:60" s="2" customFormat="1" ht="15" x14ac:dyDescent="0.25">
      <c r="A2787" t="s">
        <v>1649</v>
      </c>
      <c r="B2787" t="s">
        <v>25</v>
      </c>
      <c r="C2787" t="s">
        <v>616</v>
      </c>
      <c r="D2787" t="s">
        <v>2150</v>
      </c>
      <c r="E2787" t="s">
        <v>116</v>
      </c>
      <c r="F2787" t="s">
        <v>1605</v>
      </c>
      <c r="G2787" t="s">
        <v>135</v>
      </c>
      <c r="H2787" t="s">
        <v>129</v>
      </c>
      <c r="I2787" t="s">
        <v>2204</v>
      </c>
      <c r="J2787" t="s">
        <v>124</v>
      </c>
      <c r="K2787" t="s">
        <v>754</v>
      </c>
      <c r="L2787">
        <v>0</v>
      </c>
      <c r="M2787">
        <v>5114</v>
      </c>
      <c r="N2787" t="s">
        <v>11</v>
      </c>
      <c r="O2787">
        <v>1</v>
      </c>
      <c r="P2787">
        <v>21579</v>
      </c>
      <c r="Q2787">
        <f t="shared" si="131"/>
        <v>21579</v>
      </c>
      <c r="R2787">
        <f t="shared" si="132"/>
        <v>24168.480000000003</v>
      </c>
      <c r="S2787"/>
      <c r="T2787" s="5"/>
      <c r="U2787" s="5"/>
      <c r="V2787" s="5"/>
      <c r="W2787" s="5"/>
      <c r="X2787" s="5"/>
      <c r="Y2787" s="5"/>
      <c r="Z2787" s="5"/>
      <c r="AA2787" s="5"/>
      <c r="AB2787" s="5"/>
      <c r="AC2787" s="5"/>
      <c r="AD2787" s="5"/>
      <c r="AE2787" s="5"/>
      <c r="AF2787" s="5"/>
      <c r="AG2787" s="5"/>
      <c r="AH2787" s="5"/>
      <c r="AI2787" s="5"/>
      <c r="AJ2787" s="5"/>
      <c r="AK2787" s="5"/>
      <c r="AL2787" s="5"/>
      <c r="AM2787" s="5"/>
      <c r="AN2787" s="5"/>
      <c r="AO2787" s="5"/>
      <c r="AP2787" s="5"/>
      <c r="AQ2787" s="5"/>
      <c r="AR2787" s="5"/>
      <c r="AS2787" s="5"/>
      <c r="AT2787" s="5"/>
      <c r="AU2787" s="5"/>
      <c r="AV2787" s="5"/>
      <c r="AW2787" s="5"/>
      <c r="AX2787" s="5"/>
      <c r="AY2787" s="5"/>
      <c r="AZ2787" s="5"/>
      <c r="BA2787" s="5"/>
      <c r="BB2787" s="5"/>
      <c r="BC2787" s="5"/>
      <c r="BD2787" s="5"/>
      <c r="BE2787" s="5"/>
      <c r="BF2787" s="5"/>
      <c r="BG2787" s="5"/>
      <c r="BH2787" s="5"/>
    </row>
    <row r="2788" spans="1:60" s="2" customFormat="1" ht="15" x14ac:dyDescent="0.25">
      <c r="A2788" t="s">
        <v>1650</v>
      </c>
      <c r="B2788" t="s">
        <v>25</v>
      </c>
      <c r="C2788" t="s">
        <v>616</v>
      </c>
      <c r="D2788" t="s">
        <v>2151</v>
      </c>
      <c r="E2788" t="s">
        <v>116</v>
      </c>
      <c r="F2788" t="s">
        <v>1605</v>
      </c>
      <c r="G2788" t="s">
        <v>135</v>
      </c>
      <c r="H2788" t="s">
        <v>129</v>
      </c>
      <c r="I2788" t="s">
        <v>2204</v>
      </c>
      <c r="J2788" t="s">
        <v>124</v>
      </c>
      <c r="K2788" t="s">
        <v>754</v>
      </c>
      <c r="L2788">
        <v>0</v>
      </c>
      <c r="M2788">
        <v>5114</v>
      </c>
      <c r="N2788" t="s">
        <v>11</v>
      </c>
      <c r="O2788">
        <v>1</v>
      </c>
      <c r="P2788">
        <v>9590</v>
      </c>
      <c r="Q2788">
        <f t="shared" si="131"/>
        <v>9590</v>
      </c>
      <c r="R2788">
        <f t="shared" si="132"/>
        <v>10740.800000000001</v>
      </c>
      <c r="S2788"/>
      <c r="T2788" s="5"/>
      <c r="U2788" s="5"/>
      <c r="V2788" s="5"/>
      <c r="W2788" s="5"/>
      <c r="X2788" s="5"/>
      <c r="Y2788" s="5"/>
      <c r="Z2788" s="5"/>
      <c r="AA2788" s="5"/>
      <c r="AB2788" s="5"/>
      <c r="AC2788" s="5"/>
      <c r="AD2788" s="5"/>
      <c r="AE2788" s="5"/>
      <c r="AF2788" s="5"/>
      <c r="AG2788" s="5"/>
      <c r="AH2788" s="5"/>
      <c r="AI2788" s="5"/>
      <c r="AJ2788" s="5"/>
      <c r="AK2788" s="5"/>
      <c r="AL2788" s="5"/>
      <c r="AM2788" s="5"/>
      <c r="AN2788" s="5"/>
      <c r="AO2788" s="5"/>
      <c r="AP2788" s="5"/>
      <c r="AQ2788" s="5"/>
      <c r="AR2788" s="5"/>
      <c r="AS2788" s="5"/>
      <c r="AT2788" s="5"/>
      <c r="AU2788" s="5"/>
      <c r="AV2788" s="5"/>
      <c r="AW2788" s="5"/>
      <c r="AX2788" s="5"/>
      <c r="AY2788" s="5"/>
      <c r="AZ2788" s="5"/>
      <c r="BA2788" s="5"/>
      <c r="BB2788" s="5"/>
      <c r="BC2788" s="5"/>
      <c r="BD2788" s="5"/>
      <c r="BE2788" s="5"/>
      <c r="BF2788" s="5"/>
      <c r="BG2788" s="5"/>
      <c r="BH2788" s="5"/>
    </row>
    <row r="2789" spans="1:60" s="2" customFormat="1" ht="15" x14ac:dyDescent="0.25">
      <c r="A2789" t="s">
        <v>1651</v>
      </c>
      <c r="B2789" t="s">
        <v>25</v>
      </c>
      <c r="C2789" t="s">
        <v>616</v>
      </c>
      <c r="D2789" t="s">
        <v>2152</v>
      </c>
      <c r="E2789" t="s">
        <v>116</v>
      </c>
      <c r="F2789" t="s">
        <v>1605</v>
      </c>
      <c r="G2789" t="s">
        <v>135</v>
      </c>
      <c r="H2789" t="s">
        <v>129</v>
      </c>
      <c r="I2789" t="s">
        <v>2204</v>
      </c>
      <c r="J2789" t="s">
        <v>124</v>
      </c>
      <c r="K2789" t="s">
        <v>754</v>
      </c>
      <c r="L2789">
        <v>0</v>
      </c>
      <c r="M2789">
        <v>5114</v>
      </c>
      <c r="N2789" t="s">
        <v>11</v>
      </c>
      <c r="O2789">
        <v>1</v>
      </c>
      <c r="P2789">
        <v>50632</v>
      </c>
      <c r="Q2789">
        <f t="shared" si="131"/>
        <v>50632</v>
      </c>
      <c r="R2789">
        <f t="shared" si="132"/>
        <v>56707.840000000004</v>
      </c>
      <c r="S2789"/>
      <c r="T2789" s="5"/>
      <c r="U2789" s="5"/>
      <c r="V2789" s="5"/>
      <c r="W2789" s="5"/>
      <c r="X2789" s="5"/>
      <c r="Y2789" s="5"/>
      <c r="Z2789" s="5"/>
      <c r="AA2789" s="5"/>
      <c r="AB2789" s="5"/>
      <c r="AC2789" s="5"/>
      <c r="AD2789" s="5"/>
      <c r="AE2789" s="5"/>
      <c r="AF2789" s="5"/>
      <c r="AG2789" s="5"/>
      <c r="AH2789" s="5"/>
      <c r="AI2789" s="5"/>
      <c r="AJ2789" s="5"/>
      <c r="AK2789" s="5"/>
      <c r="AL2789" s="5"/>
      <c r="AM2789" s="5"/>
      <c r="AN2789" s="5"/>
      <c r="AO2789" s="5"/>
      <c r="AP2789" s="5"/>
      <c r="AQ2789" s="5"/>
      <c r="AR2789" s="5"/>
      <c r="AS2789" s="5"/>
      <c r="AT2789" s="5"/>
      <c r="AU2789" s="5"/>
      <c r="AV2789" s="5"/>
      <c r="AW2789" s="5"/>
      <c r="AX2789" s="5"/>
      <c r="AY2789" s="5"/>
      <c r="AZ2789" s="5"/>
      <c r="BA2789" s="5"/>
      <c r="BB2789" s="5"/>
      <c r="BC2789" s="5"/>
      <c r="BD2789" s="5"/>
      <c r="BE2789" s="5"/>
      <c r="BF2789" s="5"/>
      <c r="BG2789" s="5"/>
      <c r="BH2789" s="5"/>
    </row>
    <row r="2790" spans="1:60" s="2" customFormat="1" ht="15" x14ac:dyDescent="0.25">
      <c r="A2790" t="s">
        <v>1652</v>
      </c>
      <c r="B2790" t="s">
        <v>25</v>
      </c>
      <c r="C2790" t="s">
        <v>616</v>
      </c>
      <c r="D2790" t="s">
        <v>2153</v>
      </c>
      <c r="E2790" t="s">
        <v>116</v>
      </c>
      <c r="F2790" t="s">
        <v>1605</v>
      </c>
      <c r="G2790" t="s">
        <v>135</v>
      </c>
      <c r="H2790" t="s">
        <v>129</v>
      </c>
      <c r="I2790" t="s">
        <v>2204</v>
      </c>
      <c r="J2790" t="s">
        <v>124</v>
      </c>
      <c r="K2790" t="s">
        <v>754</v>
      </c>
      <c r="L2790">
        <v>0</v>
      </c>
      <c r="M2790">
        <v>5114</v>
      </c>
      <c r="N2790" t="s">
        <v>11</v>
      </c>
      <c r="O2790">
        <v>1</v>
      </c>
      <c r="P2790">
        <v>42350</v>
      </c>
      <c r="Q2790">
        <f t="shared" si="131"/>
        <v>42350</v>
      </c>
      <c r="R2790">
        <f t="shared" si="132"/>
        <v>47432.000000000007</v>
      </c>
      <c r="S2790"/>
      <c r="T2790" s="5"/>
      <c r="U2790" s="5"/>
      <c r="V2790" s="5"/>
      <c r="W2790" s="5"/>
      <c r="X2790" s="5"/>
      <c r="Y2790" s="5"/>
      <c r="Z2790" s="5"/>
      <c r="AA2790" s="5"/>
      <c r="AB2790" s="5"/>
      <c r="AC2790" s="5"/>
      <c r="AD2790" s="5"/>
      <c r="AE2790" s="5"/>
      <c r="AF2790" s="5"/>
      <c r="AG2790" s="5"/>
      <c r="AH2790" s="5"/>
      <c r="AI2790" s="5"/>
      <c r="AJ2790" s="5"/>
      <c r="AK2790" s="5"/>
      <c r="AL2790" s="5"/>
      <c r="AM2790" s="5"/>
      <c r="AN2790" s="5"/>
      <c r="AO2790" s="5"/>
      <c r="AP2790" s="5"/>
      <c r="AQ2790" s="5"/>
      <c r="AR2790" s="5"/>
      <c r="AS2790" s="5"/>
      <c r="AT2790" s="5"/>
      <c r="AU2790" s="5"/>
      <c r="AV2790" s="5"/>
      <c r="AW2790" s="5"/>
      <c r="AX2790" s="5"/>
      <c r="AY2790" s="5"/>
      <c r="AZ2790" s="5"/>
      <c r="BA2790" s="5"/>
      <c r="BB2790" s="5"/>
      <c r="BC2790" s="5"/>
      <c r="BD2790" s="5"/>
      <c r="BE2790" s="5"/>
      <c r="BF2790" s="5"/>
      <c r="BG2790" s="5"/>
      <c r="BH2790" s="5"/>
    </row>
    <row r="2791" spans="1:60" s="2" customFormat="1" ht="15" x14ac:dyDescent="0.25">
      <c r="A2791" t="s">
        <v>1653</v>
      </c>
      <c r="B2791" t="s">
        <v>25</v>
      </c>
      <c r="C2791" t="s">
        <v>616</v>
      </c>
      <c r="D2791" t="s">
        <v>2154</v>
      </c>
      <c r="E2791" t="s">
        <v>116</v>
      </c>
      <c r="F2791" t="s">
        <v>1605</v>
      </c>
      <c r="G2791" t="s">
        <v>135</v>
      </c>
      <c r="H2791" t="s">
        <v>129</v>
      </c>
      <c r="I2791" t="s">
        <v>2204</v>
      </c>
      <c r="J2791" t="s">
        <v>124</v>
      </c>
      <c r="K2791" t="s">
        <v>754</v>
      </c>
      <c r="L2791">
        <v>0</v>
      </c>
      <c r="M2791">
        <v>5114</v>
      </c>
      <c r="N2791" t="s">
        <v>11</v>
      </c>
      <c r="O2791">
        <v>1</v>
      </c>
      <c r="P2791">
        <v>7768</v>
      </c>
      <c r="Q2791">
        <f t="shared" si="131"/>
        <v>7768</v>
      </c>
      <c r="R2791">
        <f t="shared" si="132"/>
        <v>8700.1600000000017</v>
      </c>
      <c r="S2791"/>
      <c r="T2791" s="5"/>
      <c r="U2791" s="5"/>
      <c r="V2791" s="5"/>
      <c r="W2791" s="5"/>
      <c r="X2791" s="5"/>
      <c r="Y2791" s="5"/>
      <c r="Z2791" s="5"/>
      <c r="AA2791" s="5"/>
      <c r="AB2791" s="5"/>
      <c r="AC2791" s="5"/>
      <c r="AD2791" s="5"/>
      <c r="AE2791" s="5"/>
      <c r="AF2791" s="5"/>
      <c r="AG2791" s="5"/>
      <c r="AH2791" s="5"/>
      <c r="AI2791" s="5"/>
      <c r="AJ2791" s="5"/>
      <c r="AK2791" s="5"/>
      <c r="AL2791" s="5"/>
      <c r="AM2791" s="5"/>
      <c r="AN2791" s="5"/>
      <c r="AO2791" s="5"/>
      <c r="AP2791" s="5"/>
      <c r="AQ2791" s="5"/>
      <c r="AR2791" s="5"/>
      <c r="AS2791" s="5"/>
      <c r="AT2791" s="5"/>
      <c r="AU2791" s="5"/>
      <c r="AV2791" s="5"/>
      <c r="AW2791" s="5"/>
      <c r="AX2791" s="5"/>
      <c r="AY2791" s="5"/>
      <c r="AZ2791" s="5"/>
      <c r="BA2791" s="5"/>
      <c r="BB2791" s="5"/>
      <c r="BC2791" s="5"/>
      <c r="BD2791" s="5"/>
      <c r="BE2791" s="5"/>
      <c r="BF2791" s="5"/>
      <c r="BG2791" s="5"/>
      <c r="BH2791" s="5"/>
    </row>
    <row r="2792" spans="1:60" s="2" customFormat="1" ht="15" x14ac:dyDescent="0.25">
      <c r="A2792" t="s">
        <v>1654</v>
      </c>
      <c r="B2792" t="s">
        <v>25</v>
      </c>
      <c r="C2792" t="s">
        <v>616</v>
      </c>
      <c r="D2792" t="s">
        <v>2155</v>
      </c>
      <c r="E2792" t="s">
        <v>116</v>
      </c>
      <c r="F2792" t="s">
        <v>1605</v>
      </c>
      <c r="G2792" t="s">
        <v>135</v>
      </c>
      <c r="H2792" t="s">
        <v>129</v>
      </c>
      <c r="I2792" t="s">
        <v>2680</v>
      </c>
      <c r="J2792" t="s">
        <v>124</v>
      </c>
      <c r="K2792" t="s">
        <v>754</v>
      </c>
      <c r="L2792">
        <v>0</v>
      </c>
      <c r="M2792">
        <v>5114</v>
      </c>
      <c r="N2792" t="s">
        <v>11</v>
      </c>
      <c r="O2792">
        <v>1</v>
      </c>
      <c r="P2792">
        <v>14374</v>
      </c>
      <c r="Q2792">
        <f t="shared" si="131"/>
        <v>14374</v>
      </c>
      <c r="R2792">
        <f t="shared" si="132"/>
        <v>16098.880000000001</v>
      </c>
      <c r="S2792"/>
      <c r="T2792" s="5"/>
      <c r="U2792" s="5"/>
      <c r="V2792" s="5"/>
      <c r="W2792" s="5"/>
      <c r="X2792" s="5"/>
      <c r="Y2792" s="5"/>
      <c r="Z2792" s="5"/>
      <c r="AA2792" s="5"/>
      <c r="AB2792" s="5"/>
      <c r="AC2792" s="5"/>
      <c r="AD2792" s="5"/>
      <c r="AE2792" s="5"/>
      <c r="AF2792" s="5"/>
      <c r="AG2792" s="5"/>
      <c r="AH2792" s="5"/>
      <c r="AI2792" s="5"/>
      <c r="AJ2792" s="5"/>
      <c r="AK2792" s="5"/>
      <c r="AL2792" s="5"/>
      <c r="AM2792" s="5"/>
      <c r="AN2792" s="5"/>
      <c r="AO2792" s="5"/>
      <c r="AP2792" s="5"/>
      <c r="AQ2792" s="5"/>
      <c r="AR2792" s="5"/>
      <c r="AS2792" s="5"/>
      <c r="AT2792" s="5"/>
      <c r="AU2792" s="5"/>
      <c r="AV2792" s="5"/>
      <c r="AW2792" s="5"/>
      <c r="AX2792" s="5"/>
      <c r="AY2792" s="5"/>
      <c r="AZ2792" s="5"/>
      <c r="BA2792" s="5"/>
      <c r="BB2792" s="5"/>
      <c r="BC2792" s="5"/>
      <c r="BD2792" s="5"/>
      <c r="BE2792" s="5"/>
      <c r="BF2792" s="5"/>
      <c r="BG2792" s="5"/>
      <c r="BH2792" s="5"/>
    </row>
    <row r="2793" spans="1:60" s="2" customFormat="1" ht="15" x14ac:dyDescent="0.25">
      <c r="A2793" t="s">
        <v>1655</v>
      </c>
      <c r="B2793" t="s">
        <v>25</v>
      </c>
      <c r="C2793" t="s">
        <v>616</v>
      </c>
      <c r="D2793" t="s">
        <v>2156</v>
      </c>
      <c r="E2793" t="s">
        <v>116</v>
      </c>
      <c r="F2793" t="s">
        <v>1605</v>
      </c>
      <c r="G2793" t="s">
        <v>135</v>
      </c>
      <c r="H2793" t="s">
        <v>129</v>
      </c>
      <c r="I2793" t="s">
        <v>2680</v>
      </c>
      <c r="J2793" t="s">
        <v>124</v>
      </c>
      <c r="K2793" t="s">
        <v>754</v>
      </c>
      <c r="L2793">
        <v>0</v>
      </c>
      <c r="M2793">
        <v>5114</v>
      </c>
      <c r="N2793" t="s">
        <v>11</v>
      </c>
      <c r="O2793">
        <v>1</v>
      </c>
      <c r="P2793">
        <v>9592</v>
      </c>
      <c r="Q2793">
        <f t="shared" si="131"/>
        <v>9592</v>
      </c>
      <c r="R2793">
        <f t="shared" si="132"/>
        <v>10743.04</v>
      </c>
      <c r="S2793"/>
      <c r="T2793" s="5"/>
      <c r="U2793" s="5"/>
      <c r="V2793" s="5"/>
      <c r="W2793" s="5"/>
      <c r="X2793" s="5"/>
      <c r="Y2793" s="5"/>
      <c r="Z2793" s="5"/>
      <c r="AA2793" s="5"/>
      <c r="AB2793" s="5"/>
      <c r="AC2793" s="5"/>
      <c r="AD2793" s="5"/>
      <c r="AE2793" s="5"/>
      <c r="AF2793" s="5"/>
      <c r="AG2793" s="5"/>
      <c r="AH2793" s="5"/>
      <c r="AI2793" s="5"/>
      <c r="AJ2793" s="5"/>
      <c r="AK2793" s="5"/>
      <c r="AL2793" s="5"/>
      <c r="AM2793" s="5"/>
      <c r="AN2793" s="5"/>
      <c r="AO2793" s="5"/>
      <c r="AP2793" s="5"/>
      <c r="AQ2793" s="5"/>
      <c r="AR2793" s="5"/>
      <c r="AS2793" s="5"/>
      <c r="AT2793" s="5"/>
      <c r="AU2793" s="5"/>
      <c r="AV2793" s="5"/>
      <c r="AW2793" s="5"/>
      <c r="AX2793" s="5"/>
      <c r="AY2793" s="5"/>
      <c r="AZ2793" s="5"/>
      <c r="BA2793" s="5"/>
      <c r="BB2793" s="5"/>
      <c r="BC2793" s="5"/>
      <c r="BD2793" s="5"/>
      <c r="BE2793" s="5"/>
      <c r="BF2793" s="5"/>
      <c r="BG2793" s="5"/>
      <c r="BH2793" s="5"/>
    </row>
    <row r="2794" spans="1:60" s="2" customFormat="1" ht="15" x14ac:dyDescent="0.25">
      <c r="A2794" t="s">
        <v>1656</v>
      </c>
      <c r="B2794" t="s">
        <v>25</v>
      </c>
      <c r="C2794" t="s">
        <v>616</v>
      </c>
      <c r="D2794" t="s">
        <v>2157</v>
      </c>
      <c r="E2794" t="s">
        <v>116</v>
      </c>
      <c r="F2794" t="s">
        <v>1605</v>
      </c>
      <c r="G2794" t="s">
        <v>135</v>
      </c>
      <c r="H2794" t="s">
        <v>129</v>
      </c>
      <c r="I2794" t="s">
        <v>2680</v>
      </c>
      <c r="J2794" t="s">
        <v>124</v>
      </c>
      <c r="K2794" t="s">
        <v>754</v>
      </c>
      <c r="L2794">
        <v>0</v>
      </c>
      <c r="M2794">
        <v>5114</v>
      </c>
      <c r="N2794" t="s">
        <v>11</v>
      </c>
      <c r="O2794">
        <v>1</v>
      </c>
      <c r="P2794">
        <v>17262</v>
      </c>
      <c r="Q2794">
        <f t="shared" si="131"/>
        <v>17262</v>
      </c>
      <c r="R2794">
        <f t="shared" si="132"/>
        <v>19333.440000000002</v>
      </c>
      <c r="S2794"/>
      <c r="T2794" s="5"/>
      <c r="U2794" s="5"/>
      <c r="V2794" s="5"/>
      <c r="W2794" s="5"/>
      <c r="X2794" s="5"/>
      <c r="Y2794" s="5"/>
      <c r="Z2794" s="5"/>
      <c r="AA2794" s="5"/>
      <c r="AB2794" s="5"/>
      <c r="AC2794" s="5"/>
      <c r="AD2794" s="5"/>
      <c r="AE2794" s="5"/>
      <c r="AF2794" s="5"/>
      <c r="AG2794" s="5"/>
      <c r="AH2794" s="5"/>
      <c r="AI2794" s="5"/>
      <c r="AJ2794" s="5"/>
      <c r="AK2794" s="5"/>
      <c r="AL2794" s="5"/>
      <c r="AM2794" s="5"/>
      <c r="AN2794" s="5"/>
      <c r="AO2794" s="5"/>
      <c r="AP2794" s="5"/>
      <c r="AQ2794" s="5"/>
      <c r="AR2794" s="5"/>
      <c r="AS2794" s="5"/>
      <c r="AT2794" s="5"/>
      <c r="AU2794" s="5"/>
      <c r="AV2794" s="5"/>
      <c r="AW2794" s="5"/>
      <c r="AX2794" s="5"/>
      <c r="AY2794" s="5"/>
      <c r="AZ2794" s="5"/>
      <c r="BA2794" s="5"/>
      <c r="BB2794" s="5"/>
      <c r="BC2794" s="5"/>
      <c r="BD2794" s="5"/>
      <c r="BE2794" s="5"/>
      <c r="BF2794" s="5"/>
      <c r="BG2794" s="5"/>
      <c r="BH2794" s="5"/>
    </row>
    <row r="2795" spans="1:60" s="2" customFormat="1" ht="15" x14ac:dyDescent="0.25">
      <c r="A2795" t="s">
        <v>1657</v>
      </c>
      <c r="B2795" t="s">
        <v>25</v>
      </c>
      <c r="C2795" t="s">
        <v>616</v>
      </c>
      <c r="D2795" t="s">
        <v>2158</v>
      </c>
      <c r="E2795" t="s">
        <v>116</v>
      </c>
      <c r="F2795" t="s">
        <v>1605</v>
      </c>
      <c r="G2795" t="s">
        <v>135</v>
      </c>
      <c r="H2795" t="s">
        <v>129</v>
      </c>
      <c r="I2795" t="s">
        <v>2680</v>
      </c>
      <c r="J2795" t="s">
        <v>124</v>
      </c>
      <c r="K2795" t="s">
        <v>754</v>
      </c>
      <c r="L2795">
        <v>0</v>
      </c>
      <c r="M2795">
        <v>5114</v>
      </c>
      <c r="N2795" t="s">
        <v>11</v>
      </c>
      <c r="O2795">
        <v>1</v>
      </c>
      <c r="P2795">
        <v>176940</v>
      </c>
      <c r="Q2795">
        <f t="shared" si="131"/>
        <v>176940</v>
      </c>
      <c r="R2795">
        <f t="shared" si="132"/>
        <v>198172.80000000002</v>
      </c>
      <c r="S2795"/>
      <c r="T2795" s="5"/>
      <c r="U2795" s="5"/>
      <c r="V2795" s="5"/>
      <c r="W2795" s="5"/>
      <c r="X2795" s="5"/>
      <c r="Y2795" s="5"/>
      <c r="Z2795" s="5"/>
      <c r="AA2795" s="5"/>
      <c r="AB2795" s="5"/>
      <c r="AC2795" s="5"/>
      <c r="AD2795" s="5"/>
      <c r="AE2795" s="5"/>
      <c r="AF2795" s="5"/>
      <c r="AG2795" s="5"/>
      <c r="AH2795" s="5"/>
      <c r="AI2795" s="5"/>
      <c r="AJ2795" s="5"/>
      <c r="AK2795" s="5"/>
      <c r="AL2795" s="5"/>
      <c r="AM2795" s="5"/>
      <c r="AN2795" s="5"/>
      <c r="AO2795" s="5"/>
      <c r="AP2795" s="5"/>
      <c r="AQ2795" s="5"/>
      <c r="AR2795" s="5"/>
      <c r="AS2795" s="5"/>
      <c r="AT2795" s="5"/>
      <c r="AU2795" s="5"/>
      <c r="AV2795" s="5"/>
      <c r="AW2795" s="5"/>
      <c r="AX2795" s="5"/>
      <c r="AY2795" s="5"/>
      <c r="AZ2795" s="5"/>
      <c r="BA2795" s="5"/>
      <c r="BB2795" s="5"/>
      <c r="BC2795" s="5"/>
      <c r="BD2795" s="5"/>
      <c r="BE2795" s="5"/>
      <c r="BF2795" s="5"/>
      <c r="BG2795" s="5"/>
      <c r="BH2795" s="5"/>
    </row>
    <row r="2796" spans="1:60" s="2" customFormat="1" ht="15" x14ac:dyDescent="0.25">
      <c r="A2796" t="s">
        <v>1658</v>
      </c>
      <c r="B2796" t="s">
        <v>25</v>
      </c>
      <c r="C2796" t="s">
        <v>616</v>
      </c>
      <c r="D2796" t="s">
        <v>2159</v>
      </c>
      <c r="E2796" t="s">
        <v>116</v>
      </c>
      <c r="F2796" t="s">
        <v>1605</v>
      </c>
      <c r="G2796" t="s">
        <v>135</v>
      </c>
      <c r="H2796" t="s">
        <v>129</v>
      </c>
      <c r="I2796" t="s">
        <v>2680</v>
      </c>
      <c r="J2796" t="s">
        <v>124</v>
      </c>
      <c r="K2796" t="s">
        <v>754</v>
      </c>
      <c r="L2796">
        <v>0</v>
      </c>
      <c r="M2796">
        <v>5114</v>
      </c>
      <c r="N2796" t="s">
        <v>11</v>
      </c>
      <c r="O2796">
        <v>1</v>
      </c>
      <c r="P2796">
        <v>51300</v>
      </c>
      <c r="Q2796">
        <f t="shared" si="131"/>
        <v>51300</v>
      </c>
      <c r="R2796">
        <f t="shared" si="132"/>
        <v>57456.000000000007</v>
      </c>
      <c r="S2796"/>
      <c r="T2796" s="5"/>
      <c r="U2796" s="5"/>
      <c r="V2796" s="5"/>
      <c r="W2796" s="5"/>
      <c r="X2796" s="5"/>
      <c r="Y2796" s="5"/>
      <c r="Z2796" s="5"/>
      <c r="AA2796" s="5"/>
      <c r="AB2796" s="5"/>
      <c r="AC2796" s="5"/>
      <c r="AD2796" s="5"/>
      <c r="AE2796" s="5"/>
      <c r="AF2796" s="5"/>
      <c r="AG2796" s="5"/>
      <c r="AH2796" s="5"/>
      <c r="AI2796" s="5"/>
      <c r="AJ2796" s="5"/>
      <c r="AK2796" s="5"/>
      <c r="AL2796" s="5"/>
      <c r="AM2796" s="5"/>
      <c r="AN2796" s="5"/>
      <c r="AO2796" s="5"/>
      <c r="AP2796" s="5"/>
      <c r="AQ2796" s="5"/>
      <c r="AR2796" s="5"/>
      <c r="AS2796" s="5"/>
      <c r="AT2796" s="5"/>
      <c r="AU2796" s="5"/>
      <c r="AV2796" s="5"/>
      <c r="AW2796" s="5"/>
      <c r="AX2796" s="5"/>
      <c r="AY2796" s="5"/>
      <c r="AZ2796" s="5"/>
      <c r="BA2796" s="5"/>
      <c r="BB2796" s="5"/>
      <c r="BC2796" s="5"/>
      <c r="BD2796" s="5"/>
      <c r="BE2796" s="5"/>
      <c r="BF2796" s="5"/>
      <c r="BG2796" s="5"/>
      <c r="BH2796" s="5"/>
    </row>
    <row r="2797" spans="1:60" s="2" customFormat="1" ht="15" x14ac:dyDescent="0.25">
      <c r="A2797" t="s">
        <v>1659</v>
      </c>
      <c r="B2797" t="s">
        <v>25</v>
      </c>
      <c r="C2797" t="s">
        <v>616</v>
      </c>
      <c r="D2797" t="s">
        <v>2160</v>
      </c>
      <c r="E2797" t="s">
        <v>116</v>
      </c>
      <c r="F2797" t="s">
        <v>1605</v>
      </c>
      <c r="G2797" t="s">
        <v>135</v>
      </c>
      <c r="H2797" t="s">
        <v>129</v>
      </c>
      <c r="I2797" t="s">
        <v>2680</v>
      </c>
      <c r="J2797" t="s">
        <v>124</v>
      </c>
      <c r="K2797" t="s">
        <v>754</v>
      </c>
      <c r="L2797">
        <v>0</v>
      </c>
      <c r="M2797">
        <v>5114</v>
      </c>
      <c r="N2797" t="s">
        <v>11</v>
      </c>
      <c r="O2797">
        <v>1</v>
      </c>
      <c r="P2797">
        <v>38500</v>
      </c>
      <c r="Q2797">
        <f t="shared" si="131"/>
        <v>38500</v>
      </c>
      <c r="R2797">
        <f t="shared" si="132"/>
        <v>43120.000000000007</v>
      </c>
      <c r="S2797"/>
      <c r="T2797" s="5"/>
      <c r="U2797" s="5"/>
      <c r="V2797" s="5"/>
      <c r="W2797" s="5"/>
      <c r="X2797" s="5"/>
      <c r="Y2797" s="5"/>
      <c r="Z2797" s="5"/>
      <c r="AA2797" s="5"/>
      <c r="AB2797" s="5"/>
      <c r="AC2797" s="5"/>
      <c r="AD2797" s="5"/>
      <c r="AE2797" s="5"/>
      <c r="AF2797" s="5"/>
      <c r="AG2797" s="5"/>
      <c r="AH2797" s="5"/>
      <c r="AI2797" s="5"/>
      <c r="AJ2797" s="5"/>
      <c r="AK2797" s="5"/>
      <c r="AL2797" s="5"/>
      <c r="AM2797" s="5"/>
      <c r="AN2797" s="5"/>
      <c r="AO2797" s="5"/>
      <c r="AP2797" s="5"/>
      <c r="AQ2797" s="5"/>
      <c r="AR2797" s="5"/>
      <c r="AS2797" s="5"/>
      <c r="AT2797" s="5"/>
      <c r="AU2797" s="5"/>
      <c r="AV2797" s="5"/>
      <c r="AW2797" s="5"/>
      <c r="AX2797" s="5"/>
      <c r="AY2797" s="5"/>
      <c r="AZ2797" s="5"/>
      <c r="BA2797" s="5"/>
      <c r="BB2797" s="5"/>
      <c r="BC2797" s="5"/>
      <c r="BD2797" s="5"/>
      <c r="BE2797" s="5"/>
      <c r="BF2797" s="5"/>
      <c r="BG2797" s="5"/>
      <c r="BH2797" s="5"/>
    </row>
    <row r="2798" spans="1:60" s="2" customFormat="1" ht="15" x14ac:dyDescent="0.25">
      <c r="A2798" t="s">
        <v>1660</v>
      </c>
      <c r="B2798" t="s">
        <v>25</v>
      </c>
      <c r="C2798" t="s">
        <v>616</v>
      </c>
      <c r="D2798" t="s">
        <v>2161</v>
      </c>
      <c r="E2798" t="s">
        <v>116</v>
      </c>
      <c r="F2798" t="s">
        <v>1605</v>
      </c>
      <c r="G2798" t="s">
        <v>135</v>
      </c>
      <c r="H2798" t="s">
        <v>129</v>
      </c>
      <c r="I2798" t="s">
        <v>2680</v>
      </c>
      <c r="J2798" t="s">
        <v>124</v>
      </c>
      <c r="K2798" t="s">
        <v>754</v>
      </c>
      <c r="L2798">
        <v>0</v>
      </c>
      <c r="M2798">
        <v>5114</v>
      </c>
      <c r="N2798" t="s">
        <v>11</v>
      </c>
      <c r="O2798">
        <v>1</v>
      </c>
      <c r="P2798">
        <v>71930</v>
      </c>
      <c r="Q2798">
        <f t="shared" si="131"/>
        <v>71930</v>
      </c>
      <c r="R2798">
        <f t="shared" si="132"/>
        <v>80561.600000000006</v>
      </c>
      <c r="S2798"/>
      <c r="T2798" s="5"/>
      <c r="U2798" s="5"/>
      <c r="V2798" s="5"/>
      <c r="W2798" s="5"/>
      <c r="X2798" s="5"/>
      <c r="Y2798" s="5"/>
      <c r="Z2798" s="5"/>
      <c r="AA2798" s="5"/>
      <c r="AB2798" s="5"/>
      <c r="AC2798" s="5"/>
      <c r="AD2798" s="5"/>
      <c r="AE2798" s="5"/>
      <c r="AF2798" s="5"/>
      <c r="AG2798" s="5"/>
      <c r="AH2798" s="5"/>
      <c r="AI2798" s="5"/>
      <c r="AJ2798" s="5"/>
      <c r="AK2798" s="5"/>
      <c r="AL2798" s="5"/>
      <c r="AM2798" s="5"/>
      <c r="AN2798" s="5"/>
      <c r="AO2798" s="5"/>
      <c r="AP2798" s="5"/>
      <c r="AQ2798" s="5"/>
      <c r="AR2798" s="5"/>
      <c r="AS2798" s="5"/>
      <c r="AT2798" s="5"/>
      <c r="AU2798" s="5"/>
      <c r="AV2798" s="5"/>
      <c r="AW2798" s="5"/>
      <c r="AX2798" s="5"/>
      <c r="AY2798" s="5"/>
      <c r="AZ2798" s="5"/>
      <c r="BA2798" s="5"/>
      <c r="BB2798" s="5"/>
      <c r="BC2798" s="5"/>
      <c r="BD2798" s="5"/>
      <c r="BE2798" s="5"/>
      <c r="BF2798" s="5"/>
      <c r="BG2798" s="5"/>
      <c r="BH2798" s="5"/>
    </row>
    <row r="2799" spans="1:60" s="2" customFormat="1" ht="15" x14ac:dyDescent="0.25">
      <c r="A2799" t="s">
        <v>1661</v>
      </c>
      <c r="B2799" t="s">
        <v>25</v>
      </c>
      <c r="C2799" t="s">
        <v>616</v>
      </c>
      <c r="D2799" t="s">
        <v>2162</v>
      </c>
      <c r="E2799" t="s">
        <v>116</v>
      </c>
      <c r="F2799" t="s">
        <v>1605</v>
      </c>
      <c r="G2799" t="s">
        <v>135</v>
      </c>
      <c r="H2799" t="s">
        <v>129</v>
      </c>
      <c r="I2799" t="s">
        <v>881</v>
      </c>
      <c r="J2799" t="s">
        <v>124</v>
      </c>
      <c r="K2799" t="s">
        <v>754</v>
      </c>
      <c r="L2799">
        <v>0</v>
      </c>
      <c r="M2799">
        <v>5114</v>
      </c>
      <c r="N2799" t="s">
        <v>11</v>
      </c>
      <c r="O2799">
        <v>1</v>
      </c>
      <c r="P2799">
        <v>14386</v>
      </c>
      <c r="Q2799">
        <f t="shared" si="131"/>
        <v>14386</v>
      </c>
      <c r="R2799">
        <f t="shared" si="132"/>
        <v>16112.320000000002</v>
      </c>
      <c r="S2799"/>
      <c r="T2799" s="5"/>
      <c r="U2799" s="5"/>
      <c r="V2799" s="5"/>
      <c r="W2799" s="5"/>
      <c r="X2799" s="5"/>
      <c r="Y2799" s="5"/>
      <c r="Z2799" s="5"/>
      <c r="AA2799" s="5"/>
      <c r="AB2799" s="5"/>
      <c r="AC2799" s="5"/>
      <c r="AD2799" s="5"/>
      <c r="AE2799" s="5"/>
      <c r="AF2799" s="5"/>
      <c r="AG2799" s="5"/>
      <c r="AH2799" s="5"/>
      <c r="AI2799" s="5"/>
      <c r="AJ2799" s="5"/>
      <c r="AK2799" s="5"/>
      <c r="AL2799" s="5"/>
      <c r="AM2799" s="5"/>
      <c r="AN2799" s="5"/>
      <c r="AO2799" s="5"/>
      <c r="AP2799" s="5"/>
      <c r="AQ2799" s="5"/>
      <c r="AR2799" s="5"/>
      <c r="AS2799" s="5"/>
      <c r="AT2799" s="5"/>
      <c r="AU2799" s="5"/>
      <c r="AV2799" s="5"/>
      <c r="AW2799" s="5"/>
      <c r="AX2799" s="5"/>
      <c r="AY2799" s="5"/>
      <c r="AZ2799" s="5"/>
      <c r="BA2799" s="5"/>
      <c r="BB2799" s="5"/>
      <c r="BC2799" s="5"/>
      <c r="BD2799" s="5"/>
      <c r="BE2799" s="5"/>
      <c r="BF2799" s="5"/>
      <c r="BG2799" s="5"/>
      <c r="BH2799" s="5"/>
    </row>
    <row r="2800" spans="1:60" s="2" customFormat="1" ht="15" x14ac:dyDescent="0.25">
      <c r="A2800" t="s">
        <v>1662</v>
      </c>
      <c r="B2800" t="s">
        <v>25</v>
      </c>
      <c r="C2800" t="s">
        <v>616</v>
      </c>
      <c r="D2800" t="s">
        <v>2163</v>
      </c>
      <c r="E2800" t="s">
        <v>116</v>
      </c>
      <c r="F2800" t="s">
        <v>1605</v>
      </c>
      <c r="G2800" t="s">
        <v>135</v>
      </c>
      <c r="H2800" t="s">
        <v>129</v>
      </c>
      <c r="I2800" t="s">
        <v>881</v>
      </c>
      <c r="J2800" t="s">
        <v>124</v>
      </c>
      <c r="K2800" t="s">
        <v>754</v>
      </c>
      <c r="L2800">
        <v>0</v>
      </c>
      <c r="M2800">
        <v>5114</v>
      </c>
      <c r="N2800" t="s">
        <v>11</v>
      </c>
      <c r="O2800">
        <v>1</v>
      </c>
      <c r="P2800">
        <v>5754</v>
      </c>
      <c r="Q2800">
        <f t="shared" si="131"/>
        <v>5754</v>
      </c>
      <c r="R2800">
        <f t="shared" si="132"/>
        <v>6444.4800000000005</v>
      </c>
      <c r="S2800"/>
      <c r="T2800" s="5"/>
      <c r="U2800" s="5"/>
      <c r="V2800" s="5"/>
      <c r="W2800" s="5"/>
      <c r="X2800" s="5"/>
      <c r="Y2800" s="5"/>
      <c r="Z2800" s="5"/>
      <c r="AA2800" s="5"/>
      <c r="AB2800" s="5"/>
      <c r="AC2800" s="5"/>
      <c r="AD2800" s="5"/>
      <c r="AE2800" s="5"/>
      <c r="AF2800" s="5"/>
      <c r="AG2800" s="5"/>
      <c r="AH2800" s="5"/>
      <c r="AI2800" s="5"/>
      <c r="AJ2800" s="5"/>
      <c r="AK2800" s="5"/>
      <c r="AL2800" s="5"/>
      <c r="AM2800" s="5"/>
      <c r="AN2800" s="5"/>
      <c r="AO2800" s="5"/>
      <c r="AP2800" s="5"/>
      <c r="AQ2800" s="5"/>
      <c r="AR2800" s="5"/>
      <c r="AS2800" s="5"/>
      <c r="AT2800" s="5"/>
      <c r="AU2800" s="5"/>
      <c r="AV2800" s="5"/>
      <c r="AW2800" s="5"/>
      <c r="AX2800" s="5"/>
      <c r="AY2800" s="5"/>
      <c r="AZ2800" s="5"/>
      <c r="BA2800" s="5"/>
      <c r="BB2800" s="5"/>
      <c r="BC2800" s="5"/>
      <c r="BD2800" s="5"/>
      <c r="BE2800" s="5"/>
      <c r="BF2800" s="5"/>
      <c r="BG2800" s="5"/>
      <c r="BH2800" s="5"/>
    </row>
    <row r="2801" spans="1:60" s="2" customFormat="1" ht="15" x14ac:dyDescent="0.25">
      <c r="A2801" t="s">
        <v>1663</v>
      </c>
      <c r="B2801" t="s">
        <v>25</v>
      </c>
      <c r="C2801" t="s">
        <v>616</v>
      </c>
      <c r="D2801" t="s">
        <v>2164</v>
      </c>
      <c r="E2801" t="s">
        <v>116</v>
      </c>
      <c r="F2801" t="s">
        <v>1605</v>
      </c>
      <c r="G2801" t="s">
        <v>135</v>
      </c>
      <c r="H2801" t="s">
        <v>129</v>
      </c>
      <c r="I2801" t="s">
        <v>881</v>
      </c>
      <c r="J2801" t="s">
        <v>124</v>
      </c>
      <c r="K2801" t="s">
        <v>754</v>
      </c>
      <c r="L2801">
        <v>0</v>
      </c>
      <c r="M2801">
        <v>5114</v>
      </c>
      <c r="N2801" t="s">
        <v>11</v>
      </c>
      <c r="O2801">
        <v>1</v>
      </c>
      <c r="P2801">
        <v>28500</v>
      </c>
      <c r="Q2801">
        <f t="shared" si="131"/>
        <v>28500</v>
      </c>
      <c r="R2801">
        <f t="shared" si="132"/>
        <v>31920.000000000004</v>
      </c>
      <c r="S2801"/>
      <c r="T2801" s="5"/>
      <c r="U2801" s="5"/>
      <c r="V2801" s="5"/>
      <c r="W2801" s="5"/>
      <c r="X2801" s="5"/>
      <c r="Y2801" s="5"/>
      <c r="Z2801" s="5"/>
      <c r="AA2801" s="5"/>
      <c r="AB2801" s="5"/>
      <c r="AC2801" s="5"/>
      <c r="AD2801" s="5"/>
      <c r="AE2801" s="5"/>
      <c r="AF2801" s="5"/>
      <c r="AG2801" s="5"/>
      <c r="AH2801" s="5"/>
      <c r="AI2801" s="5"/>
      <c r="AJ2801" s="5"/>
      <c r="AK2801" s="5"/>
      <c r="AL2801" s="5"/>
      <c r="AM2801" s="5"/>
      <c r="AN2801" s="5"/>
      <c r="AO2801" s="5"/>
      <c r="AP2801" s="5"/>
      <c r="AQ2801" s="5"/>
      <c r="AR2801" s="5"/>
      <c r="AS2801" s="5"/>
      <c r="AT2801" s="5"/>
      <c r="AU2801" s="5"/>
      <c r="AV2801" s="5"/>
      <c r="AW2801" s="5"/>
      <c r="AX2801" s="5"/>
      <c r="AY2801" s="5"/>
      <c r="AZ2801" s="5"/>
      <c r="BA2801" s="5"/>
      <c r="BB2801" s="5"/>
      <c r="BC2801" s="5"/>
      <c r="BD2801" s="5"/>
      <c r="BE2801" s="5"/>
      <c r="BF2801" s="5"/>
      <c r="BG2801" s="5"/>
      <c r="BH2801" s="5"/>
    </row>
    <row r="2802" spans="1:60" s="2" customFormat="1" ht="15" x14ac:dyDescent="0.25">
      <c r="A2802" t="s">
        <v>1664</v>
      </c>
      <c r="B2802" t="s">
        <v>25</v>
      </c>
      <c r="C2802" t="s">
        <v>616</v>
      </c>
      <c r="D2802" t="s">
        <v>2165</v>
      </c>
      <c r="E2802" t="s">
        <v>116</v>
      </c>
      <c r="F2802" t="s">
        <v>1605</v>
      </c>
      <c r="G2802" t="s">
        <v>135</v>
      </c>
      <c r="H2802" t="s">
        <v>129</v>
      </c>
      <c r="I2802" t="s">
        <v>881</v>
      </c>
      <c r="J2802" t="s">
        <v>124</v>
      </c>
      <c r="K2802" t="s">
        <v>754</v>
      </c>
      <c r="L2802">
        <v>0</v>
      </c>
      <c r="M2802">
        <v>5114</v>
      </c>
      <c r="N2802" t="s">
        <v>11</v>
      </c>
      <c r="O2802">
        <v>1</v>
      </c>
      <c r="P2802">
        <v>14374</v>
      </c>
      <c r="Q2802">
        <f t="shared" si="131"/>
        <v>14374</v>
      </c>
      <c r="R2802">
        <f t="shared" si="132"/>
        <v>16098.880000000001</v>
      </c>
      <c r="S2802"/>
      <c r="T2802" s="5"/>
      <c r="U2802" s="5"/>
      <c r="V2802" s="5"/>
      <c r="W2802" s="5"/>
      <c r="X2802" s="5"/>
      <c r="Y2802" s="5"/>
      <c r="Z2802" s="5"/>
      <c r="AA2802" s="5"/>
      <c r="AB2802" s="5"/>
      <c r="AC2802" s="5"/>
      <c r="AD2802" s="5"/>
      <c r="AE2802" s="5"/>
      <c r="AF2802" s="5"/>
      <c r="AG2802" s="5"/>
      <c r="AH2802" s="5"/>
      <c r="AI2802" s="5"/>
      <c r="AJ2802" s="5"/>
      <c r="AK2802" s="5"/>
      <c r="AL2802" s="5"/>
      <c r="AM2802" s="5"/>
      <c r="AN2802" s="5"/>
      <c r="AO2802" s="5"/>
      <c r="AP2802" s="5"/>
      <c r="AQ2802" s="5"/>
      <c r="AR2802" s="5"/>
      <c r="AS2802" s="5"/>
      <c r="AT2802" s="5"/>
      <c r="AU2802" s="5"/>
      <c r="AV2802" s="5"/>
      <c r="AW2802" s="5"/>
      <c r="AX2802" s="5"/>
      <c r="AY2802" s="5"/>
      <c r="AZ2802" s="5"/>
      <c r="BA2802" s="5"/>
      <c r="BB2802" s="5"/>
      <c r="BC2802" s="5"/>
      <c r="BD2802" s="5"/>
      <c r="BE2802" s="5"/>
      <c r="BF2802" s="5"/>
      <c r="BG2802" s="5"/>
      <c r="BH2802" s="5"/>
    </row>
    <row r="2803" spans="1:60" s="2" customFormat="1" ht="15" x14ac:dyDescent="0.25">
      <c r="A2803" t="s">
        <v>1665</v>
      </c>
      <c r="B2803" t="s">
        <v>25</v>
      </c>
      <c r="C2803" t="s">
        <v>616</v>
      </c>
      <c r="D2803" t="s">
        <v>2166</v>
      </c>
      <c r="E2803" t="s">
        <v>116</v>
      </c>
      <c r="F2803" t="s">
        <v>1605</v>
      </c>
      <c r="G2803" t="s">
        <v>135</v>
      </c>
      <c r="H2803" t="s">
        <v>129</v>
      </c>
      <c r="I2803" t="s">
        <v>881</v>
      </c>
      <c r="J2803" t="s">
        <v>124</v>
      </c>
      <c r="K2803" t="s">
        <v>754</v>
      </c>
      <c r="L2803">
        <v>0</v>
      </c>
      <c r="M2803">
        <v>5114</v>
      </c>
      <c r="N2803" t="s">
        <v>11</v>
      </c>
      <c r="O2803">
        <v>1</v>
      </c>
      <c r="P2803">
        <v>38500</v>
      </c>
      <c r="Q2803">
        <f t="shared" si="131"/>
        <v>38500</v>
      </c>
      <c r="R2803">
        <f t="shared" si="132"/>
        <v>43120.000000000007</v>
      </c>
      <c r="S2803"/>
      <c r="T2803" s="5"/>
      <c r="U2803" s="5"/>
      <c r="V2803" s="5"/>
      <c r="W2803" s="5"/>
      <c r="X2803" s="5"/>
      <c r="Y2803" s="5"/>
      <c r="Z2803" s="5"/>
      <c r="AA2803" s="5"/>
      <c r="AB2803" s="5"/>
      <c r="AC2803" s="5"/>
      <c r="AD2803" s="5"/>
      <c r="AE2803" s="5"/>
      <c r="AF2803" s="5"/>
      <c r="AG2803" s="5"/>
      <c r="AH2803" s="5"/>
      <c r="AI2803" s="5"/>
      <c r="AJ2803" s="5"/>
      <c r="AK2803" s="5"/>
      <c r="AL2803" s="5"/>
      <c r="AM2803" s="5"/>
      <c r="AN2803" s="5"/>
      <c r="AO2803" s="5"/>
      <c r="AP2803" s="5"/>
      <c r="AQ2803" s="5"/>
      <c r="AR2803" s="5"/>
      <c r="AS2803" s="5"/>
      <c r="AT2803" s="5"/>
      <c r="AU2803" s="5"/>
      <c r="AV2803" s="5"/>
      <c r="AW2803" s="5"/>
      <c r="AX2803" s="5"/>
      <c r="AY2803" s="5"/>
      <c r="AZ2803" s="5"/>
      <c r="BA2803" s="5"/>
      <c r="BB2803" s="5"/>
      <c r="BC2803" s="5"/>
      <c r="BD2803" s="5"/>
      <c r="BE2803" s="5"/>
      <c r="BF2803" s="5"/>
      <c r="BG2803" s="5"/>
      <c r="BH2803" s="5"/>
    </row>
    <row r="2804" spans="1:60" s="2" customFormat="1" ht="15" x14ac:dyDescent="0.25">
      <c r="A2804" t="s">
        <v>1666</v>
      </c>
      <c r="B2804" t="s">
        <v>25</v>
      </c>
      <c r="C2804" t="s">
        <v>616</v>
      </c>
      <c r="D2804" t="s">
        <v>2167</v>
      </c>
      <c r="E2804" t="s">
        <v>116</v>
      </c>
      <c r="F2804" t="s">
        <v>1605</v>
      </c>
      <c r="G2804" t="s">
        <v>135</v>
      </c>
      <c r="H2804" t="s">
        <v>129</v>
      </c>
      <c r="I2804" t="s">
        <v>881</v>
      </c>
      <c r="J2804" t="s">
        <v>124</v>
      </c>
      <c r="K2804" t="s">
        <v>754</v>
      </c>
      <c r="L2804">
        <v>0</v>
      </c>
      <c r="M2804">
        <v>5114</v>
      </c>
      <c r="N2804" t="s">
        <v>11</v>
      </c>
      <c r="O2804">
        <v>1</v>
      </c>
      <c r="P2804">
        <v>3357</v>
      </c>
      <c r="Q2804">
        <f t="shared" si="131"/>
        <v>3357</v>
      </c>
      <c r="R2804">
        <f t="shared" si="132"/>
        <v>3759.84</v>
      </c>
      <c r="S2804"/>
      <c r="T2804" s="5"/>
      <c r="U2804" s="5"/>
      <c r="V2804" s="5"/>
      <c r="W2804" s="5"/>
      <c r="X2804" s="5"/>
      <c r="Y2804" s="5"/>
      <c r="Z2804" s="5"/>
      <c r="AA2804" s="5"/>
      <c r="AB2804" s="5"/>
      <c r="AC2804" s="5"/>
      <c r="AD2804" s="5"/>
      <c r="AE2804" s="5"/>
      <c r="AF2804" s="5"/>
      <c r="AG2804" s="5"/>
      <c r="AH2804" s="5"/>
      <c r="AI2804" s="5"/>
      <c r="AJ2804" s="5"/>
      <c r="AK2804" s="5"/>
      <c r="AL2804" s="5"/>
      <c r="AM2804" s="5"/>
      <c r="AN2804" s="5"/>
      <c r="AO2804" s="5"/>
      <c r="AP2804" s="5"/>
      <c r="AQ2804" s="5"/>
      <c r="AR2804" s="5"/>
      <c r="AS2804" s="5"/>
      <c r="AT2804" s="5"/>
      <c r="AU2804" s="5"/>
      <c r="AV2804" s="5"/>
      <c r="AW2804" s="5"/>
      <c r="AX2804" s="5"/>
      <c r="AY2804" s="5"/>
      <c r="AZ2804" s="5"/>
      <c r="BA2804" s="5"/>
      <c r="BB2804" s="5"/>
      <c r="BC2804" s="5"/>
      <c r="BD2804" s="5"/>
      <c r="BE2804" s="5"/>
      <c r="BF2804" s="5"/>
      <c r="BG2804" s="5"/>
      <c r="BH2804" s="5"/>
    </row>
    <row r="2805" spans="1:60" s="2" customFormat="1" ht="15" x14ac:dyDescent="0.25">
      <c r="A2805" t="s">
        <v>1667</v>
      </c>
      <c r="B2805" t="s">
        <v>25</v>
      </c>
      <c r="C2805" t="s">
        <v>1822</v>
      </c>
      <c r="D2805" t="s">
        <v>2170</v>
      </c>
      <c r="E2805" t="s">
        <v>116</v>
      </c>
      <c r="F2805" t="s">
        <v>1605</v>
      </c>
      <c r="G2805" t="s">
        <v>135</v>
      </c>
      <c r="H2805" t="s">
        <v>125</v>
      </c>
      <c r="I2805" t="s">
        <v>2206</v>
      </c>
      <c r="J2805" t="s">
        <v>124</v>
      </c>
      <c r="K2805" t="s">
        <v>754</v>
      </c>
      <c r="L2805">
        <v>0</v>
      </c>
      <c r="M2805">
        <v>5114</v>
      </c>
      <c r="N2805" t="s">
        <v>11</v>
      </c>
      <c r="O2805">
        <v>1</v>
      </c>
      <c r="P2805">
        <v>3000000</v>
      </c>
      <c r="Q2805">
        <f t="shared" si="131"/>
        <v>3000000</v>
      </c>
      <c r="R2805">
        <f t="shared" si="132"/>
        <v>3360000.0000000005</v>
      </c>
      <c r="S2805"/>
      <c r="T2805" s="5"/>
      <c r="U2805" s="5"/>
      <c r="V2805" s="5"/>
      <c r="W2805" s="5"/>
      <c r="X2805" s="5"/>
      <c r="Y2805" s="5"/>
      <c r="Z2805" s="5"/>
      <c r="AA2805" s="5"/>
      <c r="AB2805" s="5"/>
      <c r="AC2805" s="5"/>
      <c r="AD2805" s="5"/>
      <c r="AE2805" s="5"/>
      <c r="AF2805" s="5"/>
      <c r="AG2805" s="5"/>
      <c r="AH2805" s="5"/>
      <c r="AI2805" s="5"/>
      <c r="AJ2805" s="5"/>
      <c r="AK2805" s="5"/>
      <c r="AL2805" s="5"/>
      <c r="AM2805" s="5"/>
      <c r="AN2805" s="5"/>
      <c r="AO2805" s="5"/>
      <c r="AP2805" s="5"/>
      <c r="AQ2805" s="5"/>
      <c r="AR2805" s="5"/>
      <c r="AS2805" s="5"/>
      <c r="AT2805" s="5"/>
      <c r="AU2805" s="5"/>
      <c r="AV2805" s="5"/>
      <c r="AW2805" s="5"/>
      <c r="AX2805" s="5"/>
      <c r="AY2805" s="5"/>
      <c r="AZ2805" s="5"/>
      <c r="BA2805" s="5"/>
      <c r="BB2805" s="5"/>
      <c r="BC2805" s="5"/>
      <c r="BD2805" s="5"/>
      <c r="BE2805" s="5"/>
      <c r="BF2805" s="5"/>
      <c r="BG2805" s="5"/>
      <c r="BH2805" s="5"/>
    </row>
    <row r="2806" spans="1:60" s="2" customFormat="1" ht="15" x14ac:dyDescent="0.25">
      <c r="A2806" t="s">
        <v>1668</v>
      </c>
      <c r="B2806" t="s">
        <v>25</v>
      </c>
      <c r="C2806" t="s">
        <v>1822</v>
      </c>
      <c r="D2806" t="s">
        <v>2171</v>
      </c>
      <c r="E2806" t="s">
        <v>116</v>
      </c>
      <c r="F2806" t="s">
        <v>1605</v>
      </c>
      <c r="G2806" t="s">
        <v>135</v>
      </c>
      <c r="H2806" t="s">
        <v>756</v>
      </c>
      <c r="I2806" t="s">
        <v>2504</v>
      </c>
      <c r="J2806" t="s">
        <v>124</v>
      </c>
      <c r="K2806" t="s">
        <v>754</v>
      </c>
      <c r="L2806">
        <v>0</v>
      </c>
      <c r="M2806">
        <v>5114</v>
      </c>
      <c r="N2806" t="s">
        <v>11</v>
      </c>
      <c r="O2806">
        <v>1</v>
      </c>
      <c r="P2806">
        <v>3000000</v>
      </c>
      <c r="Q2806">
        <f t="shared" ref="Q2806" si="133">O2806*P2806</f>
        <v>3000000</v>
      </c>
      <c r="R2806">
        <f t="shared" ref="R2806" si="134">Q2806*1.12</f>
        <v>3360000.0000000005</v>
      </c>
      <c r="S2806"/>
      <c r="T2806" s="5"/>
      <c r="U2806" s="5"/>
      <c r="V2806" s="5"/>
      <c r="W2806" s="5"/>
      <c r="X2806" s="5"/>
      <c r="Y2806" s="5"/>
      <c r="Z2806" s="5"/>
      <c r="AA2806" s="5"/>
      <c r="AB2806" s="5"/>
      <c r="AC2806" s="5"/>
      <c r="AD2806" s="5"/>
      <c r="AE2806" s="5"/>
      <c r="AF2806" s="5"/>
      <c r="AG2806" s="5"/>
      <c r="AH2806" s="5"/>
      <c r="AI2806" s="5"/>
      <c r="AJ2806" s="5"/>
      <c r="AK2806" s="5"/>
      <c r="AL2806" s="5"/>
      <c r="AM2806" s="5"/>
      <c r="AN2806" s="5"/>
      <c r="AO2806" s="5"/>
      <c r="AP2806" s="5"/>
      <c r="AQ2806" s="5"/>
      <c r="AR2806" s="5"/>
      <c r="AS2806" s="5"/>
      <c r="AT2806" s="5"/>
      <c r="AU2806" s="5"/>
      <c r="AV2806" s="5"/>
      <c r="AW2806" s="5"/>
      <c r="AX2806" s="5"/>
      <c r="AY2806" s="5"/>
      <c r="AZ2806" s="5"/>
      <c r="BA2806" s="5"/>
      <c r="BB2806" s="5"/>
      <c r="BC2806" s="5"/>
      <c r="BD2806" s="5"/>
      <c r="BE2806" s="5"/>
      <c r="BF2806" s="5"/>
      <c r="BG2806" s="5"/>
      <c r="BH2806" s="5"/>
    </row>
    <row r="2807" spans="1:60" s="2" customFormat="1" ht="15" x14ac:dyDescent="0.25">
      <c r="A2807" t="s">
        <v>1669</v>
      </c>
      <c r="B2807" t="s">
        <v>25</v>
      </c>
      <c r="C2807" t="s">
        <v>1822</v>
      </c>
      <c r="D2807" t="s">
        <v>1823</v>
      </c>
      <c r="E2807" t="s">
        <v>116</v>
      </c>
      <c r="F2807" t="s">
        <v>1605</v>
      </c>
      <c r="G2807" t="s">
        <v>135</v>
      </c>
      <c r="H2807" t="s">
        <v>1488</v>
      </c>
      <c r="I2807" t="s">
        <v>328</v>
      </c>
      <c r="J2807" t="s">
        <v>124</v>
      </c>
      <c r="K2807" t="s">
        <v>754</v>
      </c>
      <c r="L2807">
        <v>0</v>
      </c>
      <c r="M2807">
        <v>5114</v>
      </c>
      <c r="N2807" t="s">
        <v>11</v>
      </c>
      <c r="O2807">
        <v>1</v>
      </c>
      <c r="P2807">
        <v>3840000</v>
      </c>
      <c r="Q2807">
        <f t="shared" ref="Q2807:Q2809" si="135">O2807*P2807</f>
        <v>3840000</v>
      </c>
      <c r="R2807">
        <f t="shared" ref="R2807:R2809" si="136">Q2807*1.12</f>
        <v>4300800</v>
      </c>
      <c r="S2807"/>
      <c r="T2807" s="5"/>
      <c r="U2807" s="5"/>
      <c r="V2807" s="5"/>
      <c r="W2807" s="5"/>
      <c r="X2807" s="5"/>
      <c r="Y2807" s="5"/>
      <c r="Z2807" s="5"/>
      <c r="AA2807" s="5"/>
      <c r="AB2807" s="5"/>
      <c r="AC2807" s="5"/>
      <c r="AD2807" s="5"/>
      <c r="AE2807" s="5"/>
      <c r="AF2807" s="5"/>
      <c r="AG2807" s="5"/>
      <c r="AH2807" s="5"/>
      <c r="AI2807" s="5"/>
      <c r="AJ2807" s="5"/>
      <c r="AK2807" s="5"/>
      <c r="AL2807" s="5"/>
      <c r="AM2807" s="5"/>
      <c r="AN2807" s="5"/>
      <c r="AO2807" s="5"/>
      <c r="AP2807" s="5"/>
      <c r="AQ2807" s="5"/>
      <c r="AR2807" s="5"/>
      <c r="AS2807" s="5"/>
      <c r="AT2807" s="5"/>
      <c r="AU2807" s="5"/>
      <c r="AV2807" s="5"/>
      <c r="AW2807" s="5"/>
      <c r="AX2807" s="5"/>
      <c r="AY2807" s="5"/>
      <c r="AZ2807" s="5"/>
      <c r="BA2807" s="5"/>
      <c r="BB2807" s="5"/>
      <c r="BC2807" s="5"/>
      <c r="BD2807" s="5"/>
      <c r="BE2807" s="5"/>
      <c r="BF2807" s="5"/>
      <c r="BG2807" s="5"/>
      <c r="BH2807" s="5"/>
    </row>
    <row r="2808" spans="1:60" s="2" customFormat="1" ht="15" x14ac:dyDescent="0.25">
      <c r="A2808" t="s">
        <v>1670</v>
      </c>
      <c r="B2808" t="s">
        <v>25</v>
      </c>
      <c r="C2808" t="s">
        <v>1822</v>
      </c>
      <c r="D2808" t="s">
        <v>1825</v>
      </c>
      <c r="E2808" t="s">
        <v>116</v>
      </c>
      <c r="F2808" t="s">
        <v>1605</v>
      </c>
      <c r="G2808" t="s">
        <v>135</v>
      </c>
      <c r="H2808" t="s">
        <v>1488</v>
      </c>
      <c r="I2808" t="s">
        <v>328</v>
      </c>
      <c r="J2808" t="s">
        <v>124</v>
      </c>
      <c r="K2808" t="s">
        <v>754</v>
      </c>
      <c r="L2808">
        <v>0</v>
      </c>
      <c r="M2808">
        <v>5114</v>
      </c>
      <c r="N2808" t="s">
        <v>11</v>
      </c>
      <c r="O2808">
        <v>1</v>
      </c>
      <c r="P2808">
        <v>3840000</v>
      </c>
      <c r="Q2808">
        <f t="shared" si="135"/>
        <v>3840000</v>
      </c>
      <c r="R2808">
        <f t="shared" si="136"/>
        <v>4300800</v>
      </c>
      <c r="S2808"/>
      <c r="T2808" s="5"/>
      <c r="U2808" s="5"/>
      <c r="V2808" s="5"/>
      <c r="W2808" s="5"/>
      <c r="X2808" s="5"/>
      <c r="Y2808" s="5"/>
      <c r="Z2808" s="5"/>
      <c r="AA2808" s="5"/>
      <c r="AB2808" s="5"/>
      <c r="AC2808" s="5"/>
      <c r="AD2808" s="5"/>
      <c r="AE2808" s="5"/>
      <c r="AF2808" s="5"/>
      <c r="AG2808" s="5"/>
      <c r="AH2808" s="5"/>
      <c r="AI2808" s="5"/>
      <c r="AJ2808" s="5"/>
      <c r="AK2808" s="5"/>
      <c r="AL2808" s="5"/>
      <c r="AM2808" s="5"/>
      <c r="AN2808" s="5"/>
      <c r="AO2808" s="5"/>
      <c r="AP2808" s="5"/>
      <c r="AQ2808" s="5"/>
      <c r="AR2808" s="5"/>
      <c r="AS2808" s="5"/>
      <c r="AT2808" s="5"/>
      <c r="AU2808" s="5"/>
      <c r="AV2808" s="5"/>
      <c r="AW2808" s="5"/>
      <c r="AX2808" s="5"/>
      <c r="AY2808" s="5"/>
      <c r="AZ2808" s="5"/>
      <c r="BA2808" s="5"/>
      <c r="BB2808" s="5"/>
      <c r="BC2808" s="5"/>
      <c r="BD2808" s="5"/>
      <c r="BE2808" s="5"/>
      <c r="BF2808" s="5"/>
      <c r="BG2808" s="5"/>
      <c r="BH2808" s="5"/>
    </row>
    <row r="2809" spans="1:60" s="2" customFormat="1" ht="15" x14ac:dyDescent="0.25">
      <c r="A2809" t="s">
        <v>1671</v>
      </c>
      <c r="B2809" t="s">
        <v>25</v>
      </c>
      <c r="C2809" t="s">
        <v>1822</v>
      </c>
      <c r="D2809" t="s">
        <v>1826</v>
      </c>
      <c r="E2809" t="s">
        <v>116</v>
      </c>
      <c r="F2809" t="s">
        <v>1605</v>
      </c>
      <c r="G2809" t="s">
        <v>135</v>
      </c>
      <c r="H2809" t="s">
        <v>1488</v>
      </c>
      <c r="I2809" t="s">
        <v>328</v>
      </c>
      <c r="J2809" t="s">
        <v>124</v>
      </c>
      <c r="K2809" t="s">
        <v>754</v>
      </c>
      <c r="L2809">
        <v>0</v>
      </c>
      <c r="M2809">
        <v>5114</v>
      </c>
      <c r="N2809" t="s">
        <v>11</v>
      </c>
      <c r="O2809">
        <v>1</v>
      </c>
      <c r="P2809">
        <v>3840000</v>
      </c>
      <c r="Q2809">
        <f t="shared" si="135"/>
        <v>3840000</v>
      </c>
      <c r="R2809">
        <f t="shared" si="136"/>
        <v>4300800</v>
      </c>
      <c r="S2809"/>
      <c r="T2809" s="5"/>
      <c r="U2809" s="5"/>
      <c r="V2809" s="5"/>
      <c r="W2809" s="5"/>
      <c r="X2809" s="5"/>
      <c r="Y2809" s="5"/>
      <c r="Z2809" s="5"/>
      <c r="AA2809" s="5"/>
      <c r="AB2809" s="5"/>
      <c r="AC2809" s="5"/>
      <c r="AD2809" s="5"/>
      <c r="AE2809" s="5"/>
      <c r="AF2809" s="5"/>
      <c r="AG2809" s="5"/>
      <c r="AH2809" s="5"/>
      <c r="AI2809" s="5"/>
      <c r="AJ2809" s="5"/>
      <c r="AK2809" s="5"/>
      <c r="AL2809" s="5"/>
      <c r="AM2809" s="5"/>
      <c r="AN2809" s="5"/>
      <c r="AO2809" s="5"/>
      <c r="AP2809" s="5"/>
      <c r="AQ2809" s="5"/>
      <c r="AR2809" s="5"/>
      <c r="AS2809" s="5"/>
      <c r="AT2809" s="5"/>
      <c r="AU2809" s="5"/>
      <c r="AV2809" s="5"/>
      <c r="AW2809" s="5"/>
      <c r="AX2809" s="5"/>
      <c r="AY2809" s="5"/>
      <c r="AZ2809" s="5"/>
      <c r="BA2809" s="5"/>
      <c r="BB2809" s="5"/>
      <c r="BC2809" s="5"/>
      <c r="BD2809" s="5"/>
      <c r="BE2809" s="5"/>
      <c r="BF2809" s="5"/>
      <c r="BG2809" s="5"/>
      <c r="BH2809" s="5"/>
    </row>
    <row r="2810" spans="1:60" s="2" customFormat="1" ht="15" x14ac:dyDescent="0.25">
      <c r="A2810" t="s">
        <v>1672</v>
      </c>
      <c r="B2810" t="s">
        <v>25</v>
      </c>
      <c r="C2810" t="s">
        <v>1758</v>
      </c>
      <c r="D2810" t="s">
        <v>1759</v>
      </c>
      <c r="E2810" t="s">
        <v>116</v>
      </c>
      <c r="F2810" t="s">
        <v>1605</v>
      </c>
      <c r="G2810" t="s">
        <v>135</v>
      </c>
      <c r="H2810" t="s">
        <v>125</v>
      </c>
      <c r="I2810" t="s">
        <v>2205</v>
      </c>
      <c r="J2810" t="s">
        <v>124</v>
      </c>
      <c r="K2810" t="s">
        <v>754</v>
      </c>
      <c r="L2810">
        <v>0</v>
      </c>
      <c r="M2810">
        <v>5114</v>
      </c>
      <c r="N2810" t="s">
        <v>11</v>
      </c>
      <c r="O2810">
        <v>1</v>
      </c>
      <c r="P2810">
        <v>317045</v>
      </c>
      <c r="Q2810">
        <f t="shared" ref="Q2810:Q2853" si="137">O2810*P2810</f>
        <v>317045</v>
      </c>
      <c r="R2810">
        <f t="shared" ref="R2810:R2853" si="138">Q2810*1.12</f>
        <v>355090.4</v>
      </c>
      <c r="S2810"/>
      <c r="T2810" s="5"/>
      <c r="U2810" s="5"/>
      <c r="V2810" s="5"/>
      <c r="W2810" s="5"/>
      <c r="X2810" s="5"/>
      <c r="Y2810" s="5"/>
      <c r="Z2810" s="5"/>
      <c r="AA2810" s="5"/>
      <c r="AB2810" s="5"/>
      <c r="AC2810" s="5"/>
      <c r="AD2810" s="5"/>
      <c r="AE2810" s="5"/>
      <c r="AF2810" s="5"/>
      <c r="AG2810" s="5"/>
      <c r="AH2810" s="5"/>
      <c r="AI2810" s="5"/>
      <c r="AJ2810" s="5"/>
      <c r="AK2810" s="5"/>
      <c r="AL2810" s="5"/>
      <c r="AM2810" s="5"/>
      <c r="AN2810" s="5"/>
      <c r="AO2810" s="5"/>
      <c r="AP2810" s="5"/>
      <c r="AQ2810" s="5"/>
      <c r="AR2810" s="5"/>
      <c r="AS2810" s="5"/>
      <c r="AT2810" s="5"/>
      <c r="AU2810" s="5"/>
      <c r="AV2810" s="5"/>
      <c r="AW2810" s="5"/>
      <c r="AX2810" s="5"/>
      <c r="AY2810" s="5"/>
      <c r="AZ2810" s="5"/>
      <c r="BA2810" s="5"/>
      <c r="BB2810" s="5"/>
      <c r="BC2810" s="5"/>
      <c r="BD2810" s="5"/>
      <c r="BE2810" s="5"/>
      <c r="BF2810" s="5"/>
      <c r="BG2810" s="5"/>
      <c r="BH2810" s="5"/>
    </row>
    <row r="2811" spans="1:60" s="2" customFormat="1" ht="15" x14ac:dyDescent="0.25">
      <c r="A2811" t="s">
        <v>1673</v>
      </c>
      <c r="B2811" t="s">
        <v>25</v>
      </c>
      <c r="C2811" t="s">
        <v>1758</v>
      </c>
      <c r="D2811" t="s">
        <v>1759</v>
      </c>
      <c r="E2811" t="s">
        <v>116</v>
      </c>
      <c r="F2811" t="s">
        <v>1605</v>
      </c>
      <c r="G2811" t="s">
        <v>135</v>
      </c>
      <c r="H2811" t="s">
        <v>125</v>
      </c>
      <c r="I2811" t="s">
        <v>2216</v>
      </c>
      <c r="J2811" t="s">
        <v>124</v>
      </c>
      <c r="K2811" t="s">
        <v>754</v>
      </c>
      <c r="L2811">
        <v>0</v>
      </c>
      <c r="M2811">
        <v>5114</v>
      </c>
      <c r="N2811" t="s">
        <v>11</v>
      </c>
      <c r="O2811">
        <v>1</v>
      </c>
      <c r="P2811">
        <v>317045</v>
      </c>
      <c r="Q2811">
        <f t="shared" si="137"/>
        <v>317045</v>
      </c>
      <c r="R2811">
        <f t="shared" si="138"/>
        <v>355090.4</v>
      </c>
      <c r="S2811"/>
      <c r="T2811" s="5"/>
      <c r="U2811" s="5"/>
      <c r="V2811" s="5"/>
      <c r="W2811" s="5"/>
      <c r="X2811" s="5"/>
      <c r="Y2811" s="5"/>
      <c r="Z2811" s="5"/>
      <c r="AA2811" s="5"/>
      <c r="AB2811" s="5"/>
      <c r="AC2811" s="5"/>
      <c r="AD2811" s="5"/>
      <c r="AE2811" s="5"/>
      <c r="AF2811" s="5"/>
      <c r="AG2811" s="5"/>
      <c r="AH2811" s="5"/>
      <c r="AI2811" s="5"/>
      <c r="AJ2811" s="5"/>
      <c r="AK2811" s="5"/>
      <c r="AL2811" s="5"/>
      <c r="AM2811" s="5"/>
      <c r="AN2811" s="5"/>
      <c r="AO2811" s="5"/>
      <c r="AP2811" s="5"/>
      <c r="AQ2811" s="5"/>
      <c r="AR2811" s="5"/>
      <c r="AS2811" s="5"/>
      <c r="AT2811" s="5"/>
      <c r="AU2811" s="5"/>
      <c r="AV2811" s="5"/>
      <c r="AW2811" s="5"/>
      <c r="AX2811" s="5"/>
      <c r="AY2811" s="5"/>
      <c r="AZ2811" s="5"/>
      <c r="BA2811" s="5"/>
      <c r="BB2811" s="5"/>
      <c r="BC2811" s="5"/>
      <c r="BD2811" s="5"/>
      <c r="BE2811" s="5"/>
      <c r="BF2811" s="5"/>
      <c r="BG2811" s="5"/>
      <c r="BH2811" s="5"/>
    </row>
    <row r="2812" spans="1:60" s="2" customFormat="1" ht="15" x14ac:dyDescent="0.25">
      <c r="A2812" t="s">
        <v>1674</v>
      </c>
      <c r="B2812" t="s">
        <v>25</v>
      </c>
      <c r="C2812" t="s">
        <v>1758</v>
      </c>
      <c r="D2812" t="s">
        <v>1759</v>
      </c>
      <c r="E2812" t="s">
        <v>116</v>
      </c>
      <c r="F2812" t="s">
        <v>1605</v>
      </c>
      <c r="G2812" t="s">
        <v>135</v>
      </c>
      <c r="H2812" t="s">
        <v>125</v>
      </c>
      <c r="I2812" t="s">
        <v>2206</v>
      </c>
      <c r="J2812" t="s">
        <v>124</v>
      </c>
      <c r="K2812" t="s">
        <v>754</v>
      </c>
      <c r="L2812">
        <v>0</v>
      </c>
      <c r="M2812">
        <v>5114</v>
      </c>
      <c r="N2812" t="s">
        <v>11</v>
      </c>
      <c r="O2812">
        <v>1</v>
      </c>
      <c r="P2812">
        <v>317045</v>
      </c>
      <c r="Q2812">
        <f t="shared" si="137"/>
        <v>317045</v>
      </c>
      <c r="R2812">
        <f t="shared" si="138"/>
        <v>355090.4</v>
      </c>
      <c r="S2812"/>
      <c r="T2812" s="5"/>
      <c r="U2812" s="5"/>
      <c r="V2812" s="5"/>
      <c r="W2812" s="5"/>
      <c r="X2812" s="5"/>
      <c r="Y2812" s="5"/>
      <c r="Z2812" s="5"/>
      <c r="AA2812" s="5"/>
      <c r="AB2812" s="5"/>
      <c r="AC2812" s="5"/>
      <c r="AD2812" s="5"/>
      <c r="AE2812" s="5"/>
      <c r="AF2812" s="5"/>
      <c r="AG2812" s="5"/>
      <c r="AH2812" s="5"/>
      <c r="AI2812" s="5"/>
      <c r="AJ2812" s="5"/>
      <c r="AK2812" s="5"/>
      <c r="AL2812" s="5"/>
      <c r="AM2812" s="5"/>
      <c r="AN2812" s="5"/>
      <c r="AO2812" s="5"/>
      <c r="AP2812" s="5"/>
      <c r="AQ2812" s="5"/>
      <c r="AR2812" s="5"/>
      <c r="AS2812" s="5"/>
      <c r="AT2812" s="5"/>
      <c r="AU2812" s="5"/>
      <c r="AV2812" s="5"/>
      <c r="AW2812" s="5"/>
      <c r="AX2812" s="5"/>
      <c r="AY2812" s="5"/>
      <c r="AZ2812" s="5"/>
      <c r="BA2812" s="5"/>
      <c r="BB2812" s="5"/>
      <c r="BC2812" s="5"/>
      <c r="BD2812" s="5"/>
      <c r="BE2812" s="5"/>
      <c r="BF2812" s="5"/>
      <c r="BG2812" s="5"/>
      <c r="BH2812" s="5"/>
    </row>
    <row r="2813" spans="1:60" s="2" customFormat="1" ht="15" x14ac:dyDescent="0.25">
      <c r="A2813" t="s">
        <v>1675</v>
      </c>
      <c r="B2813" t="s">
        <v>25</v>
      </c>
      <c r="C2813" t="s">
        <v>1758</v>
      </c>
      <c r="D2813" t="s">
        <v>1759</v>
      </c>
      <c r="E2813" t="s">
        <v>116</v>
      </c>
      <c r="F2813" t="s">
        <v>1605</v>
      </c>
      <c r="G2813" t="s">
        <v>135</v>
      </c>
      <c r="H2813" t="s">
        <v>125</v>
      </c>
      <c r="I2813" t="s">
        <v>2207</v>
      </c>
      <c r="J2813" t="s">
        <v>124</v>
      </c>
      <c r="K2813" t="s">
        <v>754</v>
      </c>
      <c r="L2813">
        <v>0</v>
      </c>
      <c r="M2813">
        <v>5114</v>
      </c>
      <c r="N2813" t="s">
        <v>11</v>
      </c>
      <c r="O2813">
        <v>1</v>
      </c>
      <c r="P2813">
        <v>317045</v>
      </c>
      <c r="Q2813">
        <f t="shared" si="137"/>
        <v>317045</v>
      </c>
      <c r="R2813">
        <f t="shared" si="138"/>
        <v>355090.4</v>
      </c>
      <c r="S2813"/>
      <c r="T2813" s="5"/>
      <c r="U2813" s="5"/>
      <c r="V2813" s="5"/>
      <c r="W2813" s="5"/>
      <c r="X2813" s="5"/>
      <c r="Y2813" s="5"/>
      <c r="Z2813" s="5"/>
      <c r="AA2813" s="5"/>
      <c r="AB2813" s="5"/>
      <c r="AC2813" s="5"/>
      <c r="AD2813" s="5"/>
      <c r="AE2813" s="5"/>
      <c r="AF2813" s="5"/>
      <c r="AG2813" s="5"/>
      <c r="AH2813" s="5"/>
      <c r="AI2813" s="5"/>
      <c r="AJ2813" s="5"/>
      <c r="AK2813" s="5"/>
      <c r="AL2813" s="5"/>
      <c r="AM2813" s="5"/>
      <c r="AN2813" s="5"/>
      <c r="AO2813" s="5"/>
      <c r="AP2813" s="5"/>
      <c r="AQ2813" s="5"/>
      <c r="AR2813" s="5"/>
      <c r="AS2813" s="5"/>
      <c r="AT2813" s="5"/>
      <c r="AU2813" s="5"/>
      <c r="AV2813" s="5"/>
      <c r="AW2813" s="5"/>
      <c r="AX2813" s="5"/>
      <c r="AY2813" s="5"/>
      <c r="AZ2813" s="5"/>
      <c r="BA2813" s="5"/>
      <c r="BB2813" s="5"/>
      <c r="BC2813" s="5"/>
      <c r="BD2813" s="5"/>
      <c r="BE2813" s="5"/>
      <c r="BF2813" s="5"/>
      <c r="BG2813" s="5"/>
      <c r="BH2813" s="5"/>
    </row>
    <row r="2814" spans="1:60" s="2" customFormat="1" ht="15" x14ac:dyDescent="0.25">
      <c r="A2814" t="s">
        <v>1676</v>
      </c>
      <c r="B2814" t="s">
        <v>25</v>
      </c>
      <c r="C2814" t="s">
        <v>1758</v>
      </c>
      <c r="D2814" t="s">
        <v>1759</v>
      </c>
      <c r="E2814" t="s">
        <v>116</v>
      </c>
      <c r="F2814" t="s">
        <v>1605</v>
      </c>
      <c r="G2814" t="s">
        <v>135</v>
      </c>
      <c r="H2814" t="s">
        <v>129</v>
      </c>
      <c r="I2814" t="s">
        <v>2680</v>
      </c>
      <c r="J2814" t="s">
        <v>124</v>
      </c>
      <c r="K2814" t="s">
        <v>754</v>
      </c>
      <c r="L2814">
        <v>0</v>
      </c>
      <c r="M2814">
        <v>5114</v>
      </c>
      <c r="N2814" t="s">
        <v>11</v>
      </c>
      <c r="O2814">
        <v>1</v>
      </c>
      <c r="P2814">
        <v>317045</v>
      </c>
      <c r="Q2814">
        <f t="shared" si="137"/>
        <v>317045</v>
      </c>
      <c r="R2814">
        <f t="shared" si="138"/>
        <v>355090.4</v>
      </c>
      <c r="S2814"/>
      <c r="T2814" s="5"/>
      <c r="U2814" s="5"/>
      <c r="V2814" s="5"/>
      <c r="W2814" s="5"/>
      <c r="X2814" s="5"/>
      <c r="Y2814" s="5"/>
      <c r="Z2814" s="5"/>
      <c r="AA2814" s="5"/>
      <c r="AB2814" s="5"/>
      <c r="AC2814" s="5"/>
      <c r="AD2814" s="5"/>
      <c r="AE2814" s="5"/>
      <c r="AF2814" s="5"/>
      <c r="AG2814" s="5"/>
      <c r="AH2814" s="5"/>
      <c r="AI2814" s="5"/>
      <c r="AJ2814" s="5"/>
      <c r="AK2814" s="5"/>
      <c r="AL2814" s="5"/>
      <c r="AM2814" s="5"/>
      <c r="AN2814" s="5"/>
      <c r="AO2814" s="5"/>
      <c r="AP2814" s="5"/>
      <c r="AQ2814" s="5"/>
      <c r="AR2814" s="5"/>
      <c r="AS2814" s="5"/>
      <c r="AT2814" s="5"/>
      <c r="AU2814" s="5"/>
      <c r="AV2814" s="5"/>
      <c r="AW2814" s="5"/>
      <c r="AX2814" s="5"/>
      <c r="AY2814" s="5"/>
      <c r="AZ2814" s="5"/>
      <c r="BA2814" s="5"/>
      <c r="BB2814" s="5"/>
      <c r="BC2814" s="5"/>
      <c r="BD2814" s="5"/>
      <c r="BE2814" s="5"/>
      <c r="BF2814" s="5"/>
      <c r="BG2814" s="5"/>
      <c r="BH2814" s="5"/>
    </row>
    <row r="2815" spans="1:60" s="2" customFormat="1" ht="15" x14ac:dyDescent="0.25">
      <c r="A2815" t="s">
        <v>1677</v>
      </c>
      <c r="B2815" t="s">
        <v>25</v>
      </c>
      <c r="C2815" t="s">
        <v>1758</v>
      </c>
      <c r="D2815" t="s">
        <v>1759</v>
      </c>
      <c r="E2815" t="s">
        <v>116</v>
      </c>
      <c r="F2815" t="s">
        <v>1605</v>
      </c>
      <c r="G2815" t="s">
        <v>135</v>
      </c>
      <c r="H2815" t="s">
        <v>129</v>
      </c>
      <c r="I2815" t="s">
        <v>2204</v>
      </c>
      <c r="J2815" t="s">
        <v>124</v>
      </c>
      <c r="K2815" t="s">
        <v>754</v>
      </c>
      <c r="L2815">
        <v>0</v>
      </c>
      <c r="M2815">
        <v>5114</v>
      </c>
      <c r="N2815" t="s">
        <v>11</v>
      </c>
      <c r="O2815">
        <v>1</v>
      </c>
      <c r="P2815">
        <v>317045</v>
      </c>
      <c r="Q2815">
        <f t="shared" si="137"/>
        <v>317045</v>
      </c>
      <c r="R2815">
        <f t="shared" si="138"/>
        <v>355090.4</v>
      </c>
      <c r="S2815"/>
      <c r="T2815" s="5"/>
      <c r="U2815" s="5"/>
      <c r="V2815" s="5"/>
      <c r="W2815" s="5"/>
      <c r="X2815" s="5"/>
      <c r="Y2815" s="5"/>
      <c r="Z2815" s="5"/>
      <c r="AA2815" s="5"/>
      <c r="AB2815" s="5"/>
      <c r="AC2815" s="5"/>
      <c r="AD2815" s="5"/>
      <c r="AE2815" s="5"/>
      <c r="AF2815" s="5"/>
      <c r="AG2815" s="5"/>
      <c r="AH2815" s="5"/>
      <c r="AI2815" s="5"/>
      <c r="AJ2815" s="5"/>
      <c r="AK2815" s="5"/>
      <c r="AL2815" s="5"/>
      <c r="AM2815" s="5"/>
      <c r="AN2815" s="5"/>
      <c r="AO2815" s="5"/>
      <c r="AP2815" s="5"/>
      <c r="AQ2815" s="5"/>
      <c r="AR2815" s="5"/>
      <c r="AS2815" s="5"/>
      <c r="AT2815" s="5"/>
      <c r="AU2815" s="5"/>
      <c r="AV2815" s="5"/>
      <c r="AW2815" s="5"/>
      <c r="AX2815" s="5"/>
      <c r="AY2815" s="5"/>
      <c r="AZ2815" s="5"/>
      <c r="BA2815" s="5"/>
      <c r="BB2815" s="5"/>
      <c r="BC2815" s="5"/>
      <c r="BD2815" s="5"/>
      <c r="BE2815" s="5"/>
      <c r="BF2815" s="5"/>
      <c r="BG2815" s="5"/>
      <c r="BH2815" s="5"/>
    </row>
    <row r="2816" spans="1:60" s="2" customFormat="1" ht="15" x14ac:dyDescent="0.25">
      <c r="A2816" t="s">
        <v>1678</v>
      </c>
      <c r="B2816" t="s">
        <v>25</v>
      </c>
      <c r="C2816" t="s">
        <v>1758</v>
      </c>
      <c r="D2816" t="s">
        <v>1759</v>
      </c>
      <c r="E2816" t="s">
        <v>116</v>
      </c>
      <c r="F2816" t="s">
        <v>1605</v>
      </c>
      <c r="G2816" t="s">
        <v>135</v>
      </c>
      <c r="H2816" t="s">
        <v>129</v>
      </c>
      <c r="I2816" t="s">
        <v>881</v>
      </c>
      <c r="J2816" t="s">
        <v>124</v>
      </c>
      <c r="K2816" t="s">
        <v>754</v>
      </c>
      <c r="L2816">
        <v>0</v>
      </c>
      <c r="M2816">
        <v>5114</v>
      </c>
      <c r="N2816" t="s">
        <v>11</v>
      </c>
      <c r="O2816">
        <v>1</v>
      </c>
      <c r="P2816">
        <v>317045</v>
      </c>
      <c r="Q2816">
        <f t="shared" si="137"/>
        <v>317045</v>
      </c>
      <c r="R2816">
        <f t="shared" si="138"/>
        <v>355090.4</v>
      </c>
      <c r="S2816"/>
      <c r="T2816" s="5"/>
      <c r="U2816" s="5"/>
      <c r="V2816" s="5"/>
      <c r="W2816" s="5"/>
      <c r="X2816" s="5"/>
      <c r="Y2816" s="5"/>
      <c r="Z2816" s="5"/>
      <c r="AA2816" s="5"/>
      <c r="AB2816" s="5"/>
      <c r="AC2816" s="5"/>
      <c r="AD2816" s="5"/>
      <c r="AE2816" s="5"/>
      <c r="AF2816" s="5"/>
      <c r="AG2816" s="5"/>
      <c r="AH2816" s="5"/>
      <c r="AI2816" s="5"/>
      <c r="AJ2816" s="5"/>
      <c r="AK2816" s="5"/>
      <c r="AL2816" s="5"/>
      <c r="AM2816" s="5"/>
      <c r="AN2816" s="5"/>
      <c r="AO2816" s="5"/>
      <c r="AP2816" s="5"/>
      <c r="AQ2816" s="5"/>
      <c r="AR2816" s="5"/>
      <c r="AS2816" s="5"/>
      <c r="AT2816" s="5"/>
      <c r="AU2816" s="5"/>
      <c r="AV2816" s="5"/>
      <c r="AW2816" s="5"/>
      <c r="AX2816" s="5"/>
      <c r="AY2816" s="5"/>
      <c r="AZ2816" s="5"/>
      <c r="BA2816" s="5"/>
      <c r="BB2816" s="5"/>
      <c r="BC2816" s="5"/>
      <c r="BD2816" s="5"/>
      <c r="BE2816" s="5"/>
      <c r="BF2816" s="5"/>
      <c r="BG2816" s="5"/>
      <c r="BH2816" s="5"/>
    </row>
    <row r="2817" spans="1:60" s="2" customFormat="1" ht="15" x14ac:dyDescent="0.25">
      <c r="A2817" t="s">
        <v>1679</v>
      </c>
      <c r="B2817" t="s">
        <v>25</v>
      </c>
      <c r="C2817" t="s">
        <v>1758</v>
      </c>
      <c r="D2817" t="s">
        <v>1759</v>
      </c>
      <c r="E2817" t="s">
        <v>116</v>
      </c>
      <c r="F2817" t="s">
        <v>1605</v>
      </c>
      <c r="G2817" t="s">
        <v>135</v>
      </c>
      <c r="H2817" t="s">
        <v>756</v>
      </c>
      <c r="I2817" t="s">
        <v>2504</v>
      </c>
      <c r="J2817" t="s">
        <v>124</v>
      </c>
      <c r="K2817" t="s">
        <v>754</v>
      </c>
      <c r="L2817">
        <v>0</v>
      </c>
      <c r="M2817">
        <v>5114</v>
      </c>
      <c r="N2817" t="s">
        <v>11</v>
      </c>
      <c r="O2817">
        <v>1</v>
      </c>
      <c r="P2817">
        <v>317045</v>
      </c>
      <c r="Q2817">
        <f t="shared" si="137"/>
        <v>317045</v>
      </c>
      <c r="R2817">
        <f t="shared" si="138"/>
        <v>355090.4</v>
      </c>
      <c r="S2817"/>
      <c r="T2817" s="5"/>
      <c r="U2817" s="5"/>
      <c r="V2817" s="5"/>
      <c r="W2817" s="5"/>
      <c r="X2817" s="5"/>
      <c r="Y2817" s="5"/>
      <c r="Z2817" s="5"/>
      <c r="AA2817" s="5"/>
      <c r="AB2817" s="5"/>
      <c r="AC2817" s="5"/>
      <c r="AD2817" s="5"/>
      <c r="AE2817" s="5"/>
      <c r="AF2817" s="5"/>
      <c r="AG2817" s="5"/>
      <c r="AH2817" s="5"/>
      <c r="AI2817" s="5"/>
      <c r="AJ2817" s="5"/>
      <c r="AK2817" s="5"/>
      <c r="AL2817" s="5"/>
      <c r="AM2817" s="5"/>
      <c r="AN2817" s="5"/>
      <c r="AO2817" s="5"/>
      <c r="AP2817" s="5"/>
      <c r="AQ2817" s="5"/>
      <c r="AR2817" s="5"/>
      <c r="AS2817" s="5"/>
      <c r="AT2817" s="5"/>
      <c r="AU2817" s="5"/>
      <c r="AV2817" s="5"/>
      <c r="AW2817" s="5"/>
      <c r="AX2817" s="5"/>
      <c r="AY2817" s="5"/>
      <c r="AZ2817" s="5"/>
      <c r="BA2817" s="5"/>
      <c r="BB2817" s="5"/>
      <c r="BC2817" s="5"/>
      <c r="BD2817" s="5"/>
      <c r="BE2817" s="5"/>
      <c r="BF2817" s="5"/>
      <c r="BG2817" s="5"/>
      <c r="BH2817" s="5"/>
    </row>
    <row r="2818" spans="1:60" s="2" customFormat="1" ht="15" x14ac:dyDescent="0.25">
      <c r="A2818" t="s">
        <v>1680</v>
      </c>
      <c r="B2818" t="s">
        <v>25</v>
      </c>
      <c r="C2818" t="s">
        <v>1758</v>
      </c>
      <c r="D2818" t="s">
        <v>1759</v>
      </c>
      <c r="E2818" t="s">
        <v>116</v>
      </c>
      <c r="F2818" t="s">
        <v>1605</v>
      </c>
      <c r="G2818" t="s">
        <v>135</v>
      </c>
      <c r="H2818" t="s">
        <v>756</v>
      </c>
      <c r="I2818" t="s">
        <v>2807</v>
      </c>
      <c r="J2818" t="s">
        <v>124</v>
      </c>
      <c r="K2818" t="s">
        <v>754</v>
      </c>
      <c r="L2818">
        <v>0</v>
      </c>
      <c r="M2818">
        <v>5114</v>
      </c>
      <c r="N2818" t="s">
        <v>11</v>
      </c>
      <c r="O2818">
        <v>1</v>
      </c>
      <c r="P2818">
        <v>317045</v>
      </c>
      <c r="Q2818">
        <f t="shared" si="137"/>
        <v>317045</v>
      </c>
      <c r="R2818">
        <f t="shared" si="138"/>
        <v>355090.4</v>
      </c>
      <c r="S2818"/>
      <c r="T2818" s="5"/>
      <c r="U2818" s="5"/>
      <c r="V2818" s="5"/>
      <c r="W2818" s="5"/>
      <c r="X2818" s="5"/>
      <c r="Y2818" s="5"/>
      <c r="Z2818" s="5"/>
      <c r="AA2818" s="5"/>
      <c r="AB2818" s="5"/>
      <c r="AC2818" s="5"/>
      <c r="AD2818" s="5"/>
      <c r="AE2818" s="5"/>
      <c r="AF2818" s="5"/>
      <c r="AG2818" s="5"/>
      <c r="AH2818" s="5"/>
      <c r="AI2818" s="5"/>
      <c r="AJ2818" s="5"/>
      <c r="AK2818" s="5"/>
      <c r="AL2818" s="5"/>
      <c r="AM2818" s="5"/>
      <c r="AN2818" s="5"/>
      <c r="AO2818" s="5"/>
      <c r="AP2818" s="5"/>
      <c r="AQ2818" s="5"/>
      <c r="AR2818" s="5"/>
      <c r="AS2818" s="5"/>
      <c r="AT2818" s="5"/>
      <c r="AU2818" s="5"/>
      <c r="AV2818" s="5"/>
      <c r="AW2818" s="5"/>
      <c r="AX2818" s="5"/>
      <c r="AY2818" s="5"/>
      <c r="AZ2818" s="5"/>
      <c r="BA2818" s="5"/>
      <c r="BB2818" s="5"/>
      <c r="BC2818" s="5"/>
      <c r="BD2818" s="5"/>
      <c r="BE2818" s="5"/>
      <c r="BF2818" s="5"/>
      <c r="BG2818" s="5"/>
      <c r="BH2818" s="5"/>
    </row>
    <row r="2819" spans="1:60" s="2" customFormat="1" ht="15" x14ac:dyDescent="0.25">
      <c r="A2819" t="s">
        <v>1681</v>
      </c>
      <c r="B2819" t="s">
        <v>25</v>
      </c>
      <c r="C2819" t="s">
        <v>1758</v>
      </c>
      <c r="D2819" t="s">
        <v>1759</v>
      </c>
      <c r="E2819" t="s">
        <v>116</v>
      </c>
      <c r="F2819" t="s">
        <v>1605</v>
      </c>
      <c r="G2819" t="s">
        <v>135</v>
      </c>
      <c r="H2819" t="s">
        <v>756</v>
      </c>
      <c r="I2819" t="s">
        <v>2213</v>
      </c>
      <c r="J2819" t="s">
        <v>124</v>
      </c>
      <c r="K2819" t="s">
        <v>754</v>
      </c>
      <c r="L2819">
        <v>0</v>
      </c>
      <c r="M2819">
        <v>5114</v>
      </c>
      <c r="N2819" t="s">
        <v>11</v>
      </c>
      <c r="O2819">
        <v>1</v>
      </c>
      <c r="P2819">
        <v>317045</v>
      </c>
      <c r="Q2819">
        <f t="shared" si="137"/>
        <v>317045</v>
      </c>
      <c r="R2819">
        <f t="shared" si="138"/>
        <v>355090.4</v>
      </c>
      <c r="S2819"/>
      <c r="T2819" s="5"/>
      <c r="U2819" s="5"/>
      <c r="V2819" s="5"/>
      <c r="W2819" s="5"/>
      <c r="X2819" s="5"/>
      <c r="Y2819" s="5"/>
      <c r="Z2819" s="5"/>
      <c r="AA2819" s="5"/>
      <c r="AB2819" s="5"/>
      <c r="AC2819" s="5"/>
      <c r="AD2819" s="5"/>
      <c r="AE2819" s="5"/>
      <c r="AF2819" s="5"/>
      <c r="AG2819" s="5"/>
      <c r="AH2819" s="5"/>
      <c r="AI2819" s="5"/>
      <c r="AJ2819" s="5"/>
      <c r="AK2819" s="5"/>
      <c r="AL2819" s="5"/>
      <c r="AM2819" s="5"/>
      <c r="AN2819" s="5"/>
      <c r="AO2819" s="5"/>
      <c r="AP2819" s="5"/>
      <c r="AQ2819" s="5"/>
      <c r="AR2819" s="5"/>
      <c r="AS2819" s="5"/>
      <c r="AT2819" s="5"/>
      <c r="AU2819" s="5"/>
      <c r="AV2819" s="5"/>
      <c r="AW2819" s="5"/>
      <c r="AX2819" s="5"/>
      <c r="AY2819" s="5"/>
      <c r="AZ2819" s="5"/>
      <c r="BA2819" s="5"/>
      <c r="BB2819" s="5"/>
      <c r="BC2819" s="5"/>
      <c r="BD2819" s="5"/>
      <c r="BE2819" s="5"/>
      <c r="BF2819" s="5"/>
      <c r="BG2819" s="5"/>
      <c r="BH2819" s="5"/>
    </row>
    <row r="2820" spans="1:60" s="2" customFormat="1" ht="15" x14ac:dyDescent="0.25">
      <c r="A2820" t="s">
        <v>1682</v>
      </c>
      <c r="B2820" t="s">
        <v>25</v>
      </c>
      <c r="C2820" t="s">
        <v>1758</v>
      </c>
      <c r="D2820" t="s">
        <v>1759</v>
      </c>
      <c r="E2820" t="s">
        <v>116</v>
      </c>
      <c r="F2820" t="s">
        <v>1605</v>
      </c>
      <c r="G2820" t="s">
        <v>135</v>
      </c>
      <c r="H2820" t="s">
        <v>130</v>
      </c>
      <c r="I2820" t="s">
        <v>2808</v>
      </c>
      <c r="J2820" t="s">
        <v>124</v>
      </c>
      <c r="K2820" t="s">
        <v>754</v>
      </c>
      <c r="L2820">
        <v>0</v>
      </c>
      <c r="M2820">
        <v>5114</v>
      </c>
      <c r="N2820" t="s">
        <v>11</v>
      </c>
      <c r="O2820">
        <v>1</v>
      </c>
      <c r="P2820">
        <v>317045</v>
      </c>
      <c r="Q2820">
        <f t="shared" si="137"/>
        <v>317045</v>
      </c>
      <c r="R2820">
        <f t="shared" si="138"/>
        <v>355090.4</v>
      </c>
      <c r="S2820"/>
      <c r="T2820" s="5"/>
      <c r="U2820" s="5"/>
      <c r="V2820" s="5"/>
      <c r="W2820" s="5"/>
      <c r="X2820" s="5"/>
      <c r="Y2820" s="5"/>
      <c r="Z2820" s="5"/>
      <c r="AA2820" s="5"/>
      <c r="AB2820" s="5"/>
      <c r="AC2820" s="5"/>
      <c r="AD2820" s="5"/>
      <c r="AE2820" s="5"/>
      <c r="AF2820" s="5"/>
      <c r="AG2820" s="5"/>
      <c r="AH2820" s="5"/>
      <c r="AI2820" s="5"/>
      <c r="AJ2820" s="5"/>
      <c r="AK2820" s="5"/>
      <c r="AL2820" s="5"/>
      <c r="AM2820" s="5"/>
      <c r="AN2820" s="5"/>
      <c r="AO2820" s="5"/>
      <c r="AP2820" s="5"/>
      <c r="AQ2820" s="5"/>
      <c r="AR2820" s="5"/>
      <c r="AS2820" s="5"/>
      <c r="AT2820" s="5"/>
      <c r="AU2820" s="5"/>
      <c r="AV2820" s="5"/>
      <c r="AW2820" s="5"/>
      <c r="AX2820" s="5"/>
      <c r="AY2820" s="5"/>
      <c r="AZ2820" s="5"/>
      <c r="BA2820" s="5"/>
      <c r="BB2820" s="5"/>
      <c r="BC2820" s="5"/>
      <c r="BD2820" s="5"/>
      <c r="BE2820" s="5"/>
      <c r="BF2820" s="5"/>
      <c r="BG2820" s="5"/>
      <c r="BH2820" s="5"/>
    </row>
    <row r="2821" spans="1:60" s="2" customFormat="1" ht="15" x14ac:dyDescent="0.25">
      <c r="A2821" t="s">
        <v>1683</v>
      </c>
      <c r="B2821" t="s">
        <v>25</v>
      </c>
      <c r="C2821" t="s">
        <v>1758</v>
      </c>
      <c r="D2821" t="s">
        <v>1759</v>
      </c>
      <c r="E2821" t="s">
        <v>116</v>
      </c>
      <c r="F2821" t="s">
        <v>1605</v>
      </c>
      <c r="G2821" t="s">
        <v>135</v>
      </c>
      <c r="H2821" t="s">
        <v>130</v>
      </c>
      <c r="I2821" t="s">
        <v>2809</v>
      </c>
      <c r="J2821" t="s">
        <v>124</v>
      </c>
      <c r="K2821" t="s">
        <v>754</v>
      </c>
      <c r="L2821">
        <v>0</v>
      </c>
      <c r="M2821">
        <v>5114</v>
      </c>
      <c r="N2821" t="s">
        <v>11</v>
      </c>
      <c r="O2821">
        <v>1</v>
      </c>
      <c r="P2821">
        <v>317045</v>
      </c>
      <c r="Q2821">
        <f t="shared" si="137"/>
        <v>317045</v>
      </c>
      <c r="R2821">
        <f t="shared" si="138"/>
        <v>355090.4</v>
      </c>
      <c r="S2821"/>
      <c r="T2821" s="5"/>
      <c r="U2821" s="5"/>
      <c r="V2821" s="5"/>
      <c r="W2821" s="5"/>
      <c r="X2821" s="5"/>
      <c r="Y2821" s="5"/>
      <c r="Z2821" s="5"/>
      <c r="AA2821" s="5"/>
      <c r="AB2821" s="5"/>
      <c r="AC2821" s="5"/>
      <c r="AD2821" s="5"/>
      <c r="AE2821" s="5"/>
      <c r="AF2821" s="5"/>
      <c r="AG2821" s="5"/>
      <c r="AH2821" s="5"/>
      <c r="AI2821" s="5"/>
      <c r="AJ2821" s="5"/>
      <c r="AK2821" s="5"/>
      <c r="AL2821" s="5"/>
      <c r="AM2821" s="5"/>
      <c r="AN2821" s="5"/>
      <c r="AO2821" s="5"/>
      <c r="AP2821" s="5"/>
      <c r="AQ2821" s="5"/>
      <c r="AR2821" s="5"/>
      <c r="AS2821" s="5"/>
      <c r="AT2821" s="5"/>
      <c r="AU2821" s="5"/>
      <c r="AV2821" s="5"/>
      <c r="AW2821" s="5"/>
      <c r="AX2821" s="5"/>
      <c r="AY2821" s="5"/>
      <c r="AZ2821" s="5"/>
      <c r="BA2821" s="5"/>
      <c r="BB2821" s="5"/>
      <c r="BC2821" s="5"/>
      <c r="BD2821" s="5"/>
      <c r="BE2821" s="5"/>
      <c r="BF2821" s="5"/>
      <c r="BG2821" s="5"/>
      <c r="BH2821" s="5"/>
    </row>
    <row r="2822" spans="1:60" s="2" customFormat="1" ht="15" x14ac:dyDescent="0.25">
      <c r="A2822" t="s">
        <v>1684</v>
      </c>
      <c r="B2822" t="s">
        <v>25</v>
      </c>
      <c r="C2822" t="s">
        <v>1758</v>
      </c>
      <c r="D2822" t="s">
        <v>1759</v>
      </c>
      <c r="E2822" t="s">
        <v>116</v>
      </c>
      <c r="F2822" t="s">
        <v>1605</v>
      </c>
      <c r="G2822" t="s">
        <v>135</v>
      </c>
      <c r="H2822" t="s">
        <v>753</v>
      </c>
      <c r="I2822" t="s">
        <v>2212</v>
      </c>
      <c r="J2822" t="s">
        <v>124</v>
      </c>
      <c r="K2822" t="s">
        <v>754</v>
      </c>
      <c r="L2822">
        <v>0</v>
      </c>
      <c r="M2822">
        <v>5114</v>
      </c>
      <c r="N2822" t="s">
        <v>11</v>
      </c>
      <c r="O2822">
        <v>1</v>
      </c>
      <c r="P2822">
        <v>317045</v>
      </c>
      <c r="Q2822">
        <f t="shared" si="137"/>
        <v>317045</v>
      </c>
      <c r="R2822">
        <f t="shared" si="138"/>
        <v>355090.4</v>
      </c>
      <c r="S2822"/>
      <c r="T2822" s="5"/>
      <c r="U2822" s="5"/>
      <c r="V2822" s="5"/>
      <c r="W2822" s="5"/>
      <c r="X2822" s="5"/>
      <c r="Y2822" s="5"/>
      <c r="Z2822" s="5"/>
      <c r="AA2822" s="5"/>
      <c r="AB2822" s="5"/>
      <c r="AC2822" s="5"/>
      <c r="AD2822" s="5"/>
      <c r="AE2822" s="5"/>
      <c r="AF2822" s="5"/>
      <c r="AG2822" s="5"/>
      <c r="AH2822" s="5"/>
      <c r="AI2822" s="5"/>
      <c r="AJ2822" s="5"/>
      <c r="AK2822" s="5"/>
      <c r="AL2822" s="5"/>
      <c r="AM2822" s="5"/>
      <c r="AN2822" s="5"/>
      <c r="AO2822" s="5"/>
      <c r="AP2822" s="5"/>
      <c r="AQ2822" s="5"/>
      <c r="AR2822" s="5"/>
      <c r="AS2822" s="5"/>
      <c r="AT2822" s="5"/>
      <c r="AU2822" s="5"/>
      <c r="AV2822" s="5"/>
      <c r="AW2822" s="5"/>
      <c r="AX2822" s="5"/>
      <c r="AY2822" s="5"/>
      <c r="AZ2822" s="5"/>
      <c r="BA2822" s="5"/>
      <c r="BB2822" s="5"/>
      <c r="BC2822" s="5"/>
      <c r="BD2822" s="5"/>
      <c r="BE2822" s="5"/>
      <c r="BF2822" s="5"/>
      <c r="BG2822" s="5"/>
      <c r="BH2822" s="5"/>
    </row>
    <row r="2823" spans="1:60" s="2" customFormat="1" ht="15" x14ac:dyDescent="0.25">
      <c r="A2823" t="s">
        <v>1685</v>
      </c>
      <c r="B2823" t="s">
        <v>25</v>
      </c>
      <c r="C2823" t="s">
        <v>1758</v>
      </c>
      <c r="D2823" t="s">
        <v>1759</v>
      </c>
      <c r="E2823" t="s">
        <v>116</v>
      </c>
      <c r="F2823" t="s">
        <v>1605</v>
      </c>
      <c r="G2823" t="s">
        <v>135</v>
      </c>
      <c r="H2823" t="s">
        <v>753</v>
      </c>
      <c r="I2823" t="s">
        <v>878</v>
      </c>
      <c r="J2823" t="s">
        <v>124</v>
      </c>
      <c r="K2823" t="s">
        <v>754</v>
      </c>
      <c r="L2823">
        <v>0</v>
      </c>
      <c r="M2823">
        <v>5114</v>
      </c>
      <c r="N2823" t="s">
        <v>11</v>
      </c>
      <c r="O2823">
        <v>1</v>
      </c>
      <c r="P2823">
        <v>317045</v>
      </c>
      <c r="Q2823">
        <f t="shared" si="137"/>
        <v>317045</v>
      </c>
      <c r="R2823">
        <f t="shared" si="138"/>
        <v>355090.4</v>
      </c>
      <c r="S2823"/>
      <c r="T2823" s="5"/>
      <c r="U2823" s="5"/>
      <c r="V2823" s="5"/>
      <c r="W2823" s="5"/>
      <c r="X2823" s="5"/>
      <c r="Y2823" s="5"/>
      <c r="Z2823" s="5"/>
      <c r="AA2823" s="5"/>
      <c r="AB2823" s="5"/>
      <c r="AC2823" s="5"/>
      <c r="AD2823" s="5"/>
      <c r="AE2823" s="5"/>
      <c r="AF2823" s="5"/>
      <c r="AG2823" s="5"/>
      <c r="AH2823" s="5"/>
      <c r="AI2823" s="5"/>
      <c r="AJ2823" s="5"/>
      <c r="AK2823" s="5"/>
      <c r="AL2823" s="5"/>
      <c r="AM2823" s="5"/>
      <c r="AN2823" s="5"/>
      <c r="AO2823" s="5"/>
      <c r="AP2823" s="5"/>
      <c r="AQ2823" s="5"/>
      <c r="AR2823" s="5"/>
      <c r="AS2823" s="5"/>
      <c r="AT2823" s="5"/>
      <c r="AU2823" s="5"/>
      <c r="AV2823" s="5"/>
      <c r="AW2823" s="5"/>
      <c r="AX2823" s="5"/>
      <c r="AY2823" s="5"/>
      <c r="AZ2823" s="5"/>
      <c r="BA2823" s="5"/>
      <c r="BB2823" s="5"/>
      <c r="BC2823" s="5"/>
      <c r="BD2823" s="5"/>
      <c r="BE2823" s="5"/>
      <c r="BF2823" s="5"/>
      <c r="BG2823" s="5"/>
      <c r="BH2823" s="5"/>
    </row>
    <row r="2824" spans="1:60" s="2" customFormat="1" ht="15" x14ac:dyDescent="0.25">
      <c r="A2824" t="s">
        <v>1686</v>
      </c>
      <c r="B2824" t="s">
        <v>25</v>
      </c>
      <c r="C2824" t="s">
        <v>1758</v>
      </c>
      <c r="D2824" t="s">
        <v>1759</v>
      </c>
      <c r="E2824" t="s">
        <v>116</v>
      </c>
      <c r="F2824" t="s">
        <v>1605</v>
      </c>
      <c r="G2824" t="s">
        <v>135</v>
      </c>
      <c r="H2824" t="s">
        <v>2661</v>
      </c>
      <c r="I2824" t="s">
        <v>2215</v>
      </c>
      <c r="J2824" t="s">
        <v>124</v>
      </c>
      <c r="K2824" t="s">
        <v>754</v>
      </c>
      <c r="L2824">
        <v>0</v>
      </c>
      <c r="M2824">
        <v>5114</v>
      </c>
      <c r="N2824" t="s">
        <v>11</v>
      </c>
      <c r="O2824">
        <v>1</v>
      </c>
      <c r="P2824">
        <v>317045</v>
      </c>
      <c r="Q2824">
        <f t="shared" si="137"/>
        <v>317045</v>
      </c>
      <c r="R2824">
        <f t="shared" si="138"/>
        <v>355090.4</v>
      </c>
      <c r="S2824"/>
      <c r="T2824" s="5"/>
      <c r="U2824" s="5"/>
      <c r="V2824" s="5"/>
      <c r="W2824" s="5"/>
      <c r="X2824" s="5"/>
      <c r="Y2824" s="5"/>
      <c r="Z2824" s="5"/>
      <c r="AA2824" s="5"/>
      <c r="AB2824" s="5"/>
      <c r="AC2824" s="5"/>
      <c r="AD2824" s="5"/>
      <c r="AE2824" s="5"/>
      <c r="AF2824" s="5"/>
      <c r="AG2824" s="5"/>
      <c r="AH2824" s="5"/>
      <c r="AI2824" s="5"/>
      <c r="AJ2824" s="5"/>
      <c r="AK2824" s="5"/>
      <c r="AL2824" s="5"/>
      <c r="AM2824" s="5"/>
      <c r="AN2824" s="5"/>
      <c r="AO2824" s="5"/>
      <c r="AP2824" s="5"/>
      <c r="AQ2824" s="5"/>
      <c r="AR2824" s="5"/>
      <c r="AS2824" s="5"/>
      <c r="AT2824" s="5"/>
      <c r="AU2824" s="5"/>
      <c r="AV2824" s="5"/>
      <c r="AW2824" s="5"/>
      <c r="AX2824" s="5"/>
      <c r="AY2824" s="5"/>
      <c r="AZ2824" s="5"/>
      <c r="BA2824" s="5"/>
      <c r="BB2824" s="5"/>
      <c r="BC2824" s="5"/>
      <c r="BD2824" s="5"/>
      <c r="BE2824" s="5"/>
      <c r="BF2824" s="5"/>
      <c r="BG2824" s="5"/>
      <c r="BH2824" s="5"/>
    </row>
    <row r="2825" spans="1:60" s="2" customFormat="1" ht="15" x14ac:dyDescent="0.25">
      <c r="A2825" t="s">
        <v>1687</v>
      </c>
      <c r="B2825" t="s">
        <v>25</v>
      </c>
      <c r="C2825" t="s">
        <v>1758</v>
      </c>
      <c r="D2825" t="s">
        <v>1759</v>
      </c>
      <c r="E2825" t="s">
        <v>116</v>
      </c>
      <c r="F2825" t="s">
        <v>1605</v>
      </c>
      <c r="G2825" t="s">
        <v>135</v>
      </c>
      <c r="H2825" t="s">
        <v>753</v>
      </c>
      <c r="I2825" t="s">
        <v>2679</v>
      </c>
      <c r="J2825" t="s">
        <v>124</v>
      </c>
      <c r="K2825" t="s">
        <v>754</v>
      </c>
      <c r="L2825">
        <v>0</v>
      </c>
      <c r="M2825">
        <v>5114</v>
      </c>
      <c r="N2825" t="s">
        <v>11</v>
      </c>
      <c r="O2825">
        <v>1</v>
      </c>
      <c r="P2825">
        <v>317045</v>
      </c>
      <c r="Q2825">
        <f t="shared" si="137"/>
        <v>317045</v>
      </c>
      <c r="R2825">
        <f t="shared" si="138"/>
        <v>355090.4</v>
      </c>
      <c r="S2825"/>
      <c r="T2825" s="5"/>
      <c r="U2825" s="5"/>
      <c r="V2825" s="5"/>
      <c r="W2825" s="5"/>
      <c r="X2825" s="5"/>
      <c r="Y2825" s="5"/>
      <c r="Z2825" s="5"/>
      <c r="AA2825" s="5"/>
      <c r="AB2825" s="5"/>
      <c r="AC2825" s="5"/>
      <c r="AD2825" s="5"/>
      <c r="AE2825" s="5"/>
      <c r="AF2825" s="5"/>
      <c r="AG2825" s="5"/>
      <c r="AH2825" s="5"/>
      <c r="AI2825" s="5"/>
      <c r="AJ2825" s="5"/>
      <c r="AK2825" s="5"/>
      <c r="AL2825" s="5"/>
      <c r="AM2825" s="5"/>
      <c r="AN2825" s="5"/>
      <c r="AO2825" s="5"/>
      <c r="AP2825" s="5"/>
      <c r="AQ2825" s="5"/>
      <c r="AR2825" s="5"/>
      <c r="AS2825" s="5"/>
      <c r="AT2825" s="5"/>
      <c r="AU2825" s="5"/>
      <c r="AV2825" s="5"/>
      <c r="AW2825" s="5"/>
      <c r="AX2825" s="5"/>
      <c r="AY2825" s="5"/>
      <c r="AZ2825" s="5"/>
      <c r="BA2825" s="5"/>
      <c r="BB2825" s="5"/>
      <c r="BC2825" s="5"/>
      <c r="BD2825" s="5"/>
      <c r="BE2825" s="5"/>
      <c r="BF2825" s="5"/>
      <c r="BG2825" s="5"/>
      <c r="BH2825" s="5"/>
    </row>
    <row r="2826" spans="1:60" s="2" customFormat="1" ht="15" x14ac:dyDescent="0.25">
      <c r="A2826" t="s">
        <v>1688</v>
      </c>
      <c r="B2826" t="s">
        <v>25</v>
      </c>
      <c r="C2826" t="s">
        <v>1758</v>
      </c>
      <c r="D2826" t="s">
        <v>1759</v>
      </c>
      <c r="E2826" t="s">
        <v>116</v>
      </c>
      <c r="F2826" t="s">
        <v>1605</v>
      </c>
      <c r="G2826" t="s">
        <v>135</v>
      </c>
      <c r="H2826" t="s">
        <v>753</v>
      </c>
      <c r="I2826" t="s">
        <v>2218</v>
      </c>
      <c r="J2826" t="s">
        <v>124</v>
      </c>
      <c r="K2826" t="s">
        <v>754</v>
      </c>
      <c r="L2826">
        <v>0</v>
      </c>
      <c r="M2826">
        <v>5114</v>
      </c>
      <c r="N2826" t="s">
        <v>11</v>
      </c>
      <c r="O2826">
        <v>1</v>
      </c>
      <c r="P2826">
        <v>317045</v>
      </c>
      <c r="Q2826">
        <f t="shared" si="137"/>
        <v>317045</v>
      </c>
      <c r="R2826">
        <f t="shared" si="138"/>
        <v>355090.4</v>
      </c>
      <c r="S2826"/>
      <c r="T2826" s="5"/>
      <c r="U2826" s="5"/>
      <c r="V2826" s="5"/>
      <c r="W2826" s="5"/>
      <c r="X2826" s="5"/>
      <c r="Y2826" s="5"/>
      <c r="Z2826" s="5"/>
      <c r="AA2826" s="5"/>
      <c r="AB2826" s="5"/>
      <c r="AC2826" s="5"/>
      <c r="AD2826" s="5"/>
      <c r="AE2826" s="5"/>
      <c r="AF2826" s="5"/>
      <c r="AG2826" s="5"/>
      <c r="AH2826" s="5"/>
      <c r="AI2826" s="5"/>
      <c r="AJ2826" s="5"/>
      <c r="AK2826" s="5"/>
      <c r="AL2826" s="5"/>
      <c r="AM2826" s="5"/>
      <c r="AN2826" s="5"/>
      <c r="AO2826" s="5"/>
      <c r="AP2826" s="5"/>
      <c r="AQ2826" s="5"/>
      <c r="AR2826" s="5"/>
      <c r="AS2826" s="5"/>
      <c r="AT2826" s="5"/>
      <c r="AU2826" s="5"/>
      <c r="AV2826" s="5"/>
      <c r="AW2826" s="5"/>
      <c r="AX2826" s="5"/>
      <c r="AY2826" s="5"/>
      <c r="AZ2826" s="5"/>
      <c r="BA2826" s="5"/>
      <c r="BB2826" s="5"/>
      <c r="BC2826" s="5"/>
      <c r="BD2826" s="5"/>
      <c r="BE2826" s="5"/>
      <c r="BF2826" s="5"/>
      <c r="BG2826" s="5"/>
      <c r="BH2826" s="5"/>
    </row>
    <row r="2827" spans="1:60" s="2" customFormat="1" ht="15" x14ac:dyDescent="0.25">
      <c r="A2827" t="s">
        <v>1689</v>
      </c>
      <c r="B2827" t="s">
        <v>25</v>
      </c>
      <c r="C2827" t="s">
        <v>1758</v>
      </c>
      <c r="D2827" t="s">
        <v>1759</v>
      </c>
      <c r="E2827" t="s">
        <v>116</v>
      </c>
      <c r="F2827" t="s">
        <v>1605</v>
      </c>
      <c r="G2827" t="s">
        <v>135</v>
      </c>
      <c r="H2827" t="s">
        <v>140</v>
      </c>
      <c r="I2827" t="s">
        <v>1639</v>
      </c>
      <c r="J2827" t="s">
        <v>124</v>
      </c>
      <c r="K2827" t="s">
        <v>754</v>
      </c>
      <c r="L2827">
        <v>0</v>
      </c>
      <c r="M2827">
        <v>5114</v>
      </c>
      <c r="N2827" t="s">
        <v>11</v>
      </c>
      <c r="O2827">
        <v>1</v>
      </c>
      <c r="P2827">
        <v>317045</v>
      </c>
      <c r="Q2827">
        <f t="shared" si="137"/>
        <v>317045</v>
      </c>
      <c r="R2827">
        <f t="shared" si="138"/>
        <v>355090.4</v>
      </c>
      <c r="S2827"/>
      <c r="T2827" s="5"/>
      <c r="U2827" s="5"/>
      <c r="V2827" s="5"/>
      <c r="W2827" s="5"/>
      <c r="X2827" s="5"/>
      <c r="Y2827" s="5"/>
      <c r="Z2827" s="5"/>
      <c r="AA2827" s="5"/>
      <c r="AB2827" s="5"/>
      <c r="AC2827" s="5"/>
      <c r="AD2827" s="5"/>
      <c r="AE2827" s="5"/>
      <c r="AF2827" s="5"/>
      <c r="AG2827" s="5"/>
      <c r="AH2827" s="5"/>
      <c r="AI2827" s="5"/>
      <c r="AJ2827" s="5"/>
      <c r="AK2827" s="5"/>
      <c r="AL2827" s="5"/>
      <c r="AM2827" s="5"/>
      <c r="AN2827" s="5"/>
      <c r="AO2827" s="5"/>
      <c r="AP2827" s="5"/>
      <c r="AQ2827" s="5"/>
      <c r="AR2827" s="5"/>
      <c r="AS2827" s="5"/>
      <c r="AT2827" s="5"/>
      <c r="AU2827" s="5"/>
      <c r="AV2827" s="5"/>
      <c r="AW2827" s="5"/>
      <c r="AX2827" s="5"/>
      <c r="AY2827" s="5"/>
      <c r="AZ2827" s="5"/>
      <c r="BA2827" s="5"/>
      <c r="BB2827" s="5"/>
      <c r="BC2827" s="5"/>
      <c r="BD2827" s="5"/>
      <c r="BE2827" s="5"/>
      <c r="BF2827" s="5"/>
      <c r="BG2827" s="5"/>
      <c r="BH2827" s="5"/>
    </row>
    <row r="2828" spans="1:60" s="2" customFormat="1" ht="15" x14ac:dyDescent="0.25">
      <c r="A2828" t="s">
        <v>1690</v>
      </c>
      <c r="B2828" t="s">
        <v>25</v>
      </c>
      <c r="C2828" t="s">
        <v>1758</v>
      </c>
      <c r="D2828" t="s">
        <v>1759</v>
      </c>
      <c r="E2828" t="s">
        <v>116</v>
      </c>
      <c r="F2828" t="s">
        <v>1605</v>
      </c>
      <c r="G2828" t="s">
        <v>135</v>
      </c>
      <c r="H2828" t="s">
        <v>757</v>
      </c>
      <c r="I2828" t="s">
        <v>2186</v>
      </c>
      <c r="J2828" t="s">
        <v>124</v>
      </c>
      <c r="K2828" t="s">
        <v>754</v>
      </c>
      <c r="L2828">
        <v>0</v>
      </c>
      <c r="M2828">
        <v>5114</v>
      </c>
      <c r="N2828" t="s">
        <v>11</v>
      </c>
      <c r="O2828">
        <v>1</v>
      </c>
      <c r="P2828">
        <v>317045</v>
      </c>
      <c r="Q2828">
        <f t="shared" si="137"/>
        <v>317045</v>
      </c>
      <c r="R2828">
        <f t="shared" si="138"/>
        <v>355090.4</v>
      </c>
      <c r="S2828"/>
      <c r="T2828" s="5"/>
      <c r="U2828" s="5"/>
      <c r="V2828" s="5"/>
      <c r="W2828" s="5"/>
      <c r="X2828" s="5"/>
      <c r="Y2828" s="5"/>
      <c r="Z2828" s="5"/>
      <c r="AA2828" s="5"/>
      <c r="AB2828" s="5"/>
      <c r="AC2828" s="5"/>
      <c r="AD2828" s="5"/>
      <c r="AE2828" s="5"/>
      <c r="AF2828" s="5"/>
      <c r="AG2828" s="5"/>
      <c r="AH2828" s="5"/>
      <c r="AI2828" s="5"/>
      <c r="AJ2828" s="5"/>
      <c r="AK2828" s="5"/>
      <c r="AL2828" s="5"/>
      <c r="AM2828" s="5"/>
      <c r="AN2828" s="5"/>
      <c r="AO2828" s="5"/>
      <c r="AP2828" s="5"/>
      <c r="AQ2828" s="5"/>
      <c r="AR2828" s="5"/>
      <c r="AS2828" s="5"/>
      <c r="AT2828" s="5"/>
      <c r="AU2828" s="5"/>
      <c r="AV2828" s="5"/>
      <c r="AW2828" s="5"/>
      <c r="AX2828" s="5"/>
      <c r="AY2828" s="5"/>
      <c r="AZ2828" s="5"/>
      <c r="BA2828" s="5"/>
      <c r="BB2828" s="5"/>
      <c r="BC2828" s="5"/>
      <c r="BD2828" s="5"/>
      <c r="BE2828" s="5"/>
      <c r="BF2828" s="5"/>
      <c r="BG2828" s="5"/>
      <c r="BH2828" s="5"/>
    </row>
    <row r="2829" spans="1:60" s="2" customFormat="1" ht="15" x14ac:dyDescent="0.25">
      <c r="A2829" t="s">
        <v>1691</v>
      </c>
      <c r="B2829" t="s">
        <v>25</v>
      </c>
      <c r="C2829" t="s">
        <v>1758</v>
      </c>
      <c r="D2829" t="s">
        <v>1759</v>
      </c>
      <c r="E2829" t="s">
        <v>116</v>
      </c>
      <c r="F2829" t="s">
        <v>1605</v>
      </c>
      <c r="G2829" t="s">
        <v>135</v>
      </c>
      <c r="H2829" t="s">
        <v>613</v>
      </c>
      <c r="I2829" t="s">
        <v>2811</v>
      </c>
      <c r="J2829" t="s">
        <v>124</v>
      </c>
      <c r="K2829" t="s">
        <v>754</v>
      </c>
      <c r="L2829">
        <v>0</v>
      </c>
      <c r="M2829">
        <v>5114</v>
      </c>
      <c r="N2829" t="s">
        <v>11</v>
      </c>
      <c r="O2829">
        <v>1</v>
      </c>
      <c r="P2829">
        <v>317045</v>
      </c>
      <c r="Q2829">
        <f t="shared" si="137"/>
        <v>317045</v>
      </c>
      <c r="R2829">
        <f t="shared" si="138"/>
        <v>355090.4</v>
      </c>
      <c r="S2829"/>
      <c r="T2829" s="5"/>
      <c r="U2829" s="5"/>
      <c r="V2829" s="5"/>
      <c r="W2829" s="5"/>
      <c r="X2829" s="5"/>
      <c r="Y2829" s="5"/>
      <c r="Z2829" s="5"/>
      <c r="AA2829" s="5"/>
      <c r="AB2829" s="5"/>
      <c r="AC2829" s="5"/>
      <c r="AD2829" s="5"/>
      <c r="AE2829" s="5"/>
      <c r="AF2829" s="5"/>
      <c r="AG2829" s="5"/>
      <c r="AH2829" s="5"/>
      <c r="AI2829" s="5"/>
      <c r="AJ2829" s="5"/>
      <c r="AK2829" s="5"/>
      <c r="AL2829" s="5"/>
      <c r="AM2829" s="5"/>
      <c r="AN2829" s="5"/>
      <c r="AO2829" s="5"/>
      <c r="AP2829" s="5"/>
      <c r="AQ2829" s="5"/>
      <c r="AR2829" s="5"/>
      <c r="AS2829" s="5"/>
      <c r="AT2829" s="5"/>
      <c r="AU2829" s="5"/>
      <c r="AV2829" s="5"/>
      <c r="AW2829" s="5"/>
      <c r="AX2829" s="5"/>
      <c r="AY2829" s="5"/>
      <c r="AZ2829" s="5"/>
      <c r="BA2829" s="5"/>
      <c r="BB2829" s="5"/>
      <c r="BC2829" s="5"/>
      <c r="BD2829" s="5"/>
      <c r="BE2829" s="5"/>
      <c r="BF2829" s="5"/>
      <c r="BG2829" s="5"/>
      <c r="BH2829" s="5"/>
    </row>
    <row r="2830" spans="1:60" s="2" customFormat="1" ht="15" x14ac:dyDescent="0.25">
      <c r="A2830" t="s">
        <v>1692</v>
      </c>
      <c r="B2830" t="s">
        <v>25</v>
      </c>
      <c r="C2830" t="s">
        <v>1758</v>
      </c>
      <c r="D2830" t="s">
        <v>1759</v>
      </c>
      <c r="E2830" t="s">
        <v>116</v>
      </c>
      <c r="F2830" t="s">
        <v>1605</v>
      </c>
      <c r="G2830" t="s">
        <v>135</v>
      </c>
      <c r="H2830" t="s">
        <v>613</v>
      </c>
      <c r="I2830" t="s">
        <v>2169</v>
      </c>
      <c r="J2830" t="s">
        <v>124</v>
      </c>
      <c r="K2830" t="s">
        <v>754</v>
      </c>
      <c r="L2830">
        <v>0</v>
      </c>
      <c r="M2830">
        <v>5114</v>
      </c>
      <c r="N2830" t="s">
        <v>11</v>
      </c>
      <c r="O2830">
        <v>1</v>
      </c>
      <c r="P2830">
        <v>317045</v>
      </c>
      <c r="Q2830">
        <f t="shared" si="137"/>
        <v>317045</v>
      </c>
      <c r="R2830">
        <f t="shared" si="138"/>
        <v>355090.4</v>
      </c>
      <c r="S2830"/>
      <c r="T2830" s="5"/>
      <c r="U2830" s="5"/>
      <c r="V2830" s="5"/>
      <c r="W2830" s="5"/>
      <c r="X2830" s="5"/>
      <c r="Y2830" s="5"/>
      <c r="Z2830" s="5"/>
      <c r="AA2830" s="5"/>
      <c r="AB2830" s="5"/>
      <c r="AC2830" s="5"/>
      <c r="AD2830" s="5"/>
      <c r="AE2830" s="5"/>
      <c r="AF2830" s="5"/>
      <c r="AG2830" s="5"/>
      <c r="AH2830" s="5"/>
      <c r="AI2830" s="5"/>
      <c r="AJ2830" s="5"/>
      <c r="AK2830" s="5"/>
      <c r="AL2830" s="5"/>
      <c r="AM2830" s="5"/>
      <c r="AN2830" s="5"/>
      <c r="AO2830" s="5"/>
      <c r="AP2830" s="5"/>
      <c r="AQ2830" s="5"/>
      <c r="AR2830" s="5"/>
      <c r="AS2830" s="5"/>
      <c r="AT2830" s="5"/>
      <c r="AU2830" s="5"/>
      <c r="AV2830" s="5"/>
      <c r="AW2830" s="5"/>
      <c r="AX2830" s="5"/>
      <c r="AY2830" s="5"/>
      <c r="AZ2830" s="5"/>
      <c r="BA2830" s="5"/>
      <c r="BB2830" s="5"/>
      <c r="BC2830" s="5"/>
      <c r="BD2830" s="5"/>
      <c r="BE2830" s="5"/>
      <c r="BF2830" s="5"/>
      <c r="BG2830" s="5"/>
      <c r="BH2830" s="5"/>
    </row>
    <row r="2831" spans="1:60" s="2" customFormat="1" ht="15" x14ac:dyDescent="0.25">
      <c r="A2831" t="s">
        <v>1693</v>
      </c>
      <c r="B2831" t="s">
        <v>25</v>
      </c>
      <c r="C2831" t="s">
        <v>1758</v>
      </c>
      <c r="D2831" t="s">
        <v>1759</v>
      </c>
      <c r="E2831" t="s">
        <v>116</v>
      </c>
      <c r="F2831" t="s">
        <v>1605</v>
      </c>
      <c r="G2831" t="s">
        <v>135</v>
      </c>
      <c r="H2831" t="s">
        <v>2656</v>
      </c>
      <c r="I2831" t="s">
        <v>2657</v>
      </c>
      <c r="J2831" t="s">
        <v>124</v>
      </c>
      <c r="K2831" t="s">
        <v>754</v>
      </c>
      <c r="L2831">
        <v>0</v>
      </c>
      <c r="M2831">
        <v>5114</v>
      </c>
      <c r="N2831" t="s">
        <v>11</v>
      </c>
      <c r="O2831">
        <v>1</v>
      </c>
      <c r="P2831">
        <v>317045</v>
      </c>
      <c r="Q2831">
        <f t="shared" si="137"/>
        <v>317045</v>
      </c>
      <c r="R2831">
        <f t="shared" si="138"/>
        <v>355090.4</v>
      </c>
      <c r="S2831"/>
      <c r="T2831" s="5"/>
      <c r="U2831" s="5"/>
      <c r="V2831" s="5"/>
      <c r="W2831" s="5"/>
      <c r="X2831" s="5"/>
      <c r="Y2831" s="5"/>
      <c r="Z2831" s="5"/>
      <c r="AA2831" s="5"/>
      <c r="AB2831" s="5"/>
      <c r="AC2831" s="5"/>
      <c r="AD2831" s="5"/>
      <c r="AE2831" s="5"/>
      <c r="AF2831" s="5"/>
      <c r="AG2831" s="5"/>
      <c r="AH2831" s="5"/>
      <c r="AI2831" s="5"/>
      <c r="AJ2831" s="5"/>
      <c r="AK2831" s="5"/>
      <c r="AL2831" s="5"/>
      <c r="AM2831" s="5"/>
      <c r="AN2831" s="5"/>
      <c r="AO2831" s="5"/>
      <c r="AP2831" s="5"/>
      <c r="AQ2831" s="5"/>
      <c r="AR2831" s="5"/>
      <c r="AS2831" s="5"/>
      <c r="AT2831" s="5"/>
      <c r="AU2831" s="5"/>
      <c r="AV2831" s="5"/>
      <c r="AW2831" s="5"/>
      <c r="AX2831" s="5"/>
      <c r="AY2831" s="5"/>
      <c r="AZ2831" s="5"/>
      <c r="BA2831" s="5"/>
      <c r="BB2831" s="5"/>
      <c r="BC2831" s="5"/>
      <c r="BD2831" s="5"/>
      <c r="BE2831" s="5"/>
      <c r="BF2831" s="5"/>
      <c r="BG2831" s="5"/>
      <c r="BH2831" s="5"/>
    </row>
    <row r="2832" spans="1:60" s="2" customFormat="1" ht="15" x14ac:dyDescent="0.25">
      <c r="A2832" t="s">
        <v>1694</v>
      </c>
      <c r="B2832" t="s">
        <v>25</v>
      </c>
      <c r="C2832" t="s">
        <v>1758</v>
      </c>
      <c r="D2832" t="s">
        <v>1759</v>
      </c>
      <c r="E2832" t="s">
        <v>116</v>
      </c>
      <c r="F2832" t="s">
        <v>1605</v>
      </c>
      <c r="G2832" t="s">
        <v>135</v>
      </c>
      <c r="H2832" t="s">
        <v>126</v>
      </c>
      <c r="I2832" t="s">
        <v>2211</v>
      </c>
      <c r="J2832" t="s">
        <v>124</v>
      </c>
      <c r="K2832" t="s">
        <v>754</v>
      </c>
      <c r="L2832">
        <v>0</v>
      </c>
      <c r="M2832">
        <v>5114</v>
      </c>
      <c r="N2832" t="s">
        <v>11</v>
      </c>
      <c r="O2832">
        <v>1</v>
      </c>
      <c r="P2832">
        <v>317045</v>
      </c>
      <c r="Q2832">
        <f t="shared" si="137"/>
        <v>317045</v>
      </c>
      <c r="R2832">
        <f t="shared" si="138"/>
        <v>355090.4</v>
      </c>
      <c r="S2832"/>
      <c r="T2832" s="5"/>
      <c r="U2832" s="5"/>
      <c r="V2832" s="5"/>
      <c r="W2832" s="5"/>
      <c r="X2832" s="5"/>
      <c r="Y2832" s="5"/>
      <c r="Z2832" s="5"/>
      <c r="AA2832" s="5"/>
      <c r="AB2832" s="5"/>
      <c r="AC2832" s="5"/>
      <c r="AD2832" s="5"/>
      <c r="AE2832" s="5"/>
      <c r="AF2832" s="5"/>
      <c r="AG2832" s="5"/>
      <c r="AH2832" s="5"/>
      <c r="AI2832" s="5"/>
      <c r="AJ2832" s="5"/>
      <c r="AK2832" s="5"/>
      <c r="AL2832" s="5"/>
      <c r="AM2832" s="5"/>
      <c r="AN2832" s="5"/>
      <c r="AO2832" s="5"/>
      <c r="AP2832" s="5"/>
      <c r="AQ2832" s="5"/>
      <c r="AR2832" s="5"/>
      <c r="AS2832" s="5"/>
      <c r="AT2832" s="5"/>
      <c r="AU2832" s="5"/>
      <c r="AV2832" s="5"/>
      <c r="AW2832" s="5"/>
      <c r="AX2832" s="5"/>
      <c r="AY2832" s="5"/>
      <c r="AZ2832" s="5"/>
      <c r="BA2832" s="5"/>
      <c r="BB2832" s="5"/>
      <c r="BC2832" s="5"/>
      <c r="BD2832" s="5"/>
      <c r="BE2832" s="5"/>
      <c r="BF2832" s="5"/>
      <c r="BG2832" s="5"/>
      <c r="BH2832" s="5"/>
    </row>
    <row r="2833" spans="1:60" s="2" customFormat="1" ht="15" x14ac:dyDescent="0.25">
      <c r="A2833" t="s">
        <v>1695</v>
      </c>
      <c r="B2833" t="s">
        <v>25</v>
      </c>
      <c r="C2833" t="s">
        <v>1758</v>
      </c>
      <c r="D2833" t="s">
        <v>1759</v>
      </c>
      <c r="E2833" t="s">
        <v>116</v>
      </c>
      <c r="F2833" t="s">
        <v>1605</v>
      </c>
      <c r="G2833" t="s">
        <v>135</v>
      </c>
      <c r="H2833" t="s">
        <v>880</v>
      </c>
      <c r="I2833" t="s">
        <v>2814</v>
      </c>
      <c r="J2833" t="s">
        <v>124</v>
      </c>
      <c r="K2833" t="s">
        <v>754</v>
      </c>
      <c r="L2833">
        <v>0</v>
      </c>
      <c r="M2833">
        <v>5114</v>
      </c>
      <c r="N2833" t="s">
        <v>11</v>
      </c>
      <c r="O2833">
        <v>1</v>
      </c>
      <c r="P2833">
        <v>317045</v>
      </c>
      <c r="Q2833">
        <f t="shared" si="137"/>
        <v>317045</v>
      </c>
      <c r="R2833">
        <f t="shared" si="138"/>
        <v>355090.4</v>
      </c>
      <c r="S2833"/>
      <c r="T2833" s="5"/>
      <c r="U2833" s="5"/>
      <c r="V2833" s="5"/>
      <c r="W2833" s="5"/>
      <c r="X2833" s="5"/>
      <c r="Y2833" s="5"/>
      <c r="Z2833" s="5"/>
      <c r="AA2833" s="5"/>
      <c r="AB2833" s="5"/>
      <c r="AC2833" s="5"/>
      <c r="AD2833" s="5"/>
      <c r="AE2833" s="5"/>
      <c r="AF2833" s="5"/>
      <c r="AG2833" s="5"/>
      <c r="AH2833" s="5"/>
      <c r="AI2833" s="5"/>
      <c r="AJ2833" s="5"/>
      <c r="AK2833" s="5"/>
      <c r="AL2833" s="5"/>
      <c r="AM2833" s="5"/>
      <c r="AN2833" s="5"/>
      <c r="AO2833" s="5"/>
      <c r="AP2833" s="5"/>
      <c r="AQ2833" s="5"/>
      <c r="AR2833" s="5"/>
      <c r="AS2833" s="5"/>
      <c r="AT2833" s="5"/>
      <c r="AU2833" s="5"/>
      <c r="AV2833" s="5"/>
      <c r="AW2833" s="5"/>
      <c r="AX2833" s="5"/>
      <c r="AY2833" s="5"/>
      <c r="AZ2833" s="5"/>
      <c r="BA2833" s="5"/>
      <c r="BB2833" s="5"/>
      <c r="BC2833" s="5"/>
      <c r="BD2833" s="5"/>
      <c r="BE2833" s="5"/>
      <c r="BF2833" s="5"/>
      <c r="BG2833" s="5"/>
      <c r="BH2833" s="5"/>
    </row>
    <row r="2834" spans="1:60" s="2" customFormat="1" ht="15" x14ac:dyDescent="0.25">
      <c r="A2834" t="s">
        <v>1696</v>
      </c>
      <c r="B2834" t="s">
        <v>25</v>
      </c>
      <c r="C2834" t="s">
        <v>1758</v>
      </c>
      <c r="D2834" t="s">
        <v>1759</v>
      </c>
      <c r="E2834" t="s">
        <v>116</v>
      </c>
      <c r="F2834" t="s">
        <v>1605</v>
      </c>
      <c r="G2834" t="s">
        <v>135</v>
      </c>
      <c r="H2834" t="s">
        <v>880</v>
      </c>
      <c r="I2834" t="s">
        <v>2813</v>
      </c>
      <c r="J2834" t="s">
        <v>124</v>
      </c>
      <c r="K2834" t="s">
        <v>754</v>
      </c>
      <c r="L2834">
        <v>0</v>
      </c>
      <c r="M2834">
        <v>5114</v>
      </c>
      <c r="N2834" t="s">
        <v>11</v>
      </c>
      <c r="O2834">
        <v>1</v>
      </c>
      <c r="P2834">
        <v>317045</v>
      </c>
      <c r="Q2834">
        <f t="shared" si="137"/>
        <v>317045</v>
      </c>
      <c r="R2834">
        <f t="shared" si="138"/>
        <v>355090.4</v>
      </c>
      <c r="S2834"/>
      <c r="T2834" s="5"/>
      <c r="U2834" s="5"/>
      <c r="V2834" s="5"/>
      <c r="W2834" s="5"/>
      <c r="X2834" s="5"/>
      <c r="Y2834" s="5"/>
      <c r="Z2834" s="5"/>
      <c r="AA2834" s="5"/>
      <c r="AB2834" s="5"/>
      <c r="AC2834" s="5"/>
      <c r="AD2834" s="5"/>
      <c r="AE2834" s="5"/>
      <c r="AF2834" s="5"/>
      <c r="AG2834" s="5"/>
      <c r="AH2834" s="5"/>
      <c r="AI2834" s="5"/>
      <c r="AJ2834" s="5"/>
      <c r="AK2834" s="5"/>
      <c r="AL2834" s="5"/>
      <c r="AM2834" s="5"/>
      <c r="AN2834" s="5"/>
      <c r="AO2834" s="5"/>
      <c r="AP2834" s="5"/>
      <c r="AQ2834" s="5"/>
      <c r="AR2834" s="5"/>
      <c r="AS2834" s="5"/>
      <c r="AT2834" s="5"/>
      <c r="AU2834" s="5"/>
      <c r="AV2834" s="5"/>
      <c r="AW2834" s="5"/>
      <c r="AX2834" s="5"/>
      <c r="AY2834" s="5"/>
      <c r="AZ2834" s="5"/>
      <c r="BA2834" s="5"/>
      <c r="BB2834" s="5"/>
      <c r="BC2834" s="5"/>
      <c r="BD2834" s="5"/>
      <c r="BE2834" s="5"/>
      <c r="BF2834" s="5"/>
      <c r="BG2834" s="5"/>
      <c r="BH2834" s="5"/>
    </row>
    <row r="2835" spans="1:60" s="2" customFormat="1" ht="15" x14ac:dyDescent="0.25">
      <c r="A2835" t="s">
        <v>1697</v>
      </c>
      <c r="B2835" t="s">
        <v>25</v>
      </c>
      <c r="C2835" t="s">
        <v>1758</v>
      </c>
      <c r="D2835" t="s">
        <v>1759</v>
      </c>
      <c r="E2835" t="s">
        <v>116</v>
      </c>
      <c r="F2835" t="s">
        <v>1605</v>
      </c>
      <c r="G2835" t="s">
        <v>135</v>
      </c>
      <c r="H2835" t="s">
        <v>126</v>
      </c>
      <c r="I2835" t="s">
        <v>2211</v>
      </c>
      <c r="J2835" t="s">
        <v>124</v>
      </c>
      <c r="K2835" t="s">
        <v>754</v>
      </c>
      <c r="L2835">
        <v>0</v>
      </c>
      <c r="M2835">
        <v>5114</v>
      </c>
      <c r="N2835" t="s">
        <v>11</v>
      </c>
      <c r="O2835">
        <v>1</v>
      </c>
      <c r="P2835">
        <v>317045</v>
      </c>
      <c r="Q2835">
        <f t="shared" si="137"/>
        <v>317045</v>
      </c>
      <c r="R2835">
        <f t="shared" si="138"/>
        <v>355090.4</v>
      </c>
      <c r="S2835"/>
      <c r="T2835" s="5"/>
      <c r="U2835" s="5"/>
      <c r="V2835" s="5"/>
      <c r="W2835" s="5"/>
      <c r="X2835" s="5"/>
      <c r="Y2835" s="5"/>
      <c r="Z2835" s="5"/>
      <c r="AA2835" s="5"/>
      <c r="AB2835" s="5"/>
      <c r="AC2835" s="5"/>
      <c r="AD2835" s="5"/>
      <c r="AE2835" s="5"/>
      <c r="AF2835" s="5"/>
      <c r="AG2835" s="5"/>
      <c r="AH2835" s="5"/>
      <c r="AI2835" s="5"/>
      <c r="AJ2835" s="5"/>
      <c r="AK2835" s="5"/>
      <c r="AL2835" s="5"/>
      <c r="AM2835" s="5"/>
      <c r="AN2835" s="5"/>
      <c r="AO2835" s="5"/>
      <c r="AP2835" s="5"/>
      <c r="AQ2835" s="5"/>
      <c r="AR2835" s="5"/>
      <c r="AS2835" s="5"/>
      <c r="AT2835" s="5"/>
      <c r="AU2835" s="5"/>
      <c r="AV2835" s="5"/>
      <c r="AW2835" s="5"/>
      <c r="AX2835" s="5"/>
      <c r="AY2835" s="5"/>
      <c r="AZ2835" s="5"/>
      <c r="BA2835" s="5"/>
      <c r="BB2835" s="5"/>
      <c r="BC2835" s="5"/>
      <c r="BD2835" s="5"/>
      <c r="BE2835" s="5"/>
      <c r="BF2835" s="5"/>
      <c r="BG2835" s="5"/>
      <c r="BH2835" s="5"/>
    </row>
    <row r="2836" spans="1:60" s="2" customFormat="1" ht="15" x14ac:dyDescent="0.25">
      <c r="A2836" t="s">
        <v>1698</v>
      </c>
      <c r="B2836" t="s">
        <v>25</v>
      </c>
      <c r="C2836" t="s">
        <v>1758</v>
      </c>
      <c r="D2836" t="s">
        <v>1759</v>
      </c>
      <c r="E2836" t="s">
        <v>116</v>
      </c>
      <c r="F2836" t="s">
        <v>1605</v>
      </c>
      <c r="G2836" t="s">
        <v>135</v>
      </c>
      <c r="H2836" t="s">
        <v>126</v>
      </c>
      <c r="I2836" t="s">
        <v>879</v>
      </c>
      <c r="J2836" t="s">
        <v>124</v>
      </c>
      <c r="K2836" t="s">
        <v>754</v>
      </c>
      <c r="L2836">
        <v>0</v>
      </c>
      <c r="M2836">
        <v>5114</v>
      </c>
      <c r="N2836" t="s">
        <v>11</v>
      </c>
      <c r="O2836">
        <v>1</v>
      </c>
      <c r="P2836">
        <v>317045</v>
      </c>
      <c r="Q2836">
        <f t="shared" si="137"/>
        <v>317045</v>
      </c>
      <c r="R2836">
        <f t="shared" si="138"/>
        <v>355090.4</v>
      </c>
      <c r="S2836"/>
      <c r="T2836" s="5"/>
      <c r="U2836" s="5"/>
      <c r="V2836" s="5"/>
      <c r="W2836" s="5"/>
      <c r="X2836" s="5"/>
      <c r="Y2836" s="5"/>
      <c r="Z2836" s="5"/>
      <c r="AA2836" s="5"/>
      <c r="AB2836" s="5"/>
      <c r="AC2836" s="5"/>
      <c r="AD2836" s="5"/>
      <c r="AE2836" s="5"/>
      <c r="AF2836" s="5"/>
      <c r="AG2836" s="5"/>
      <c r="AH2836" s="5"/>
      <c r="AI2836" s="5"/>
      <c r="AJ2836" s="5"/>
      <c r="AK2836" s="5"/>
      <c r="AL2836" s="5"/>
      <c r="AM2836" s="5"/>
      <c r="AN2836" s="5"/>
      <c r="AO2836" s="5"/>
      <c r="AP2836" s="5"/>
      <c r="AQ2836" s="5"/>
      <c r="AR2836" s="5"/>
      <c r="AS2836" s="5"/>
      <c r="AT2836" s="5"/>
      <c r="AU2836" s="5"/>
      <c r="AV2836" s="5"/>
      <c r="AW2836" s="5"/>
      <c r="AX2836" s="5"/>
      <c r="AY2836" s="5"/>
      <c r="AZ2836" s="5"/>
      <c r="BA2836" s="5"/>
      <c r="BB2836" s="5"/>
      <c r="BC2836" s="5"/>
      <c r="BD2836" s="5"/>
      <c r="BE2836" s="5"/>
      <c r="BF2836" s="5"/>
      <c r="BG2836" s="5"/>
      <c r="BH2836" s="5"/>
    </row>
    <row r="2837" spans="1:60" s="2" customFormat="1" ht="15" x14ac:dyDescent="0.25">
      <c r="A2837" t="s">
        <v>1699</v>
      </c>
      <c r="B2837" t="s">
        <v>25</v>
      </c>
      <c r="C2837" t="s">
        <v>1758</v>
      </c>
      <c r="D2837" t="s">
        <v>1759</v>
      </c>
      <c r="E2837" t="s">
        <v>116</v>
      </c>
      <c r="F2837" t="s">
        <v>1605</v>
      </c>
      <c r="G2837" t="s">
        <v>135</v>
      </c>
      <c r="H2837" t="s">
        <v>126</v>
      </c>
      <c r="I2837" t="s">
        <v>2185</v>
      </c>
      <c r="J2837" t="s">
        <v>124</v>
      </c>
      <c r="K2837" t="s">
        <v>754</v>
      </c>
      <c r="L2837">
        <v>0</v>
      </c>
      <c r="M2837">
        <v>5114</v>
      </c>
      <c r="N2837" t="s">
        <v>11</v>
      </c>
      <c r="O2837">
        <v>1</v>
      </c>
      <c r="P2837">
        <v>317045</v>
      </c>
      <c r="Q2837">
        <f t="shared" si="137"/>
        <v>317045</v>
      </c>
      <c r="R2837">
        <f t="shared" si="138"/>
        <v>355090.4</v>
      </c>
      <c r="S2837"/>
      <c r="T2837" s="5"/>
      <c r="U2837" s="5"/>
      <c r="V2837" s="5"/>
      <c r="W2837" s="5"/>
      <c r="X2837" s="5"/>
      <c r="Y2837" s="5"/>
      <c r="Z2837" s="5"/>
      <c r="AA2837" s="5"/>
      <c r="AB2837" s="5"/>
      <c r="AC2837" s="5"/>
      <c r="AD2837" s="5"/>
      <c r="AE2837" s="5"/>
      <c r="AF2837" s="5"/>
      <c r="AG2837" s="5"/>
      <c r="AH2837" s="5"/>
      <c r="AI2837" s="5"/>
      <c r="AJ2837" s="5"/>
      <c r="AK2837" s="5"/>
      <c r="AL2837" s="5"/>
      <c r="AM2837" s="5"/>
      <c r="AN2837" s="5"/>
      <c r="AO2837" s="5"/>
      <c r="AP2837" s="5"/>
      <c r="AQ2837" s="5"/>
      <c r="AR2837" s="5"/>
      <c r="AS2837" s="5"/>
      <c r="AT2837" s="5"/>
      <c r="AU2837" s="5"/>
      <c r="AV2837" s="5"/>
      <c r="AW2837" s="5"/>
      <c r="AX2837" s="5"/>
      <c r="AY2837" s="5"/>
      <c r="AZ2837" s="5"/>
      <c r="BA2837" s="5"/>
      <c r="BB2837" s="5"/>
      <c r="BC2837" s="5"/>
      <c r="BD2837" s="5"/>
      <c r="BE2837" s="5"/>
      <c r="BF2837" s="5"/>
      <c r="BG2837" s="5"/>
      <c r="BH2837" s="5"/>
    </row>
    <row r="2838" spans="1:60" s="2" customFormat="1" ht="15" x14ac:dyDescent="0.25">
      <c r="A2838" t="s">
        <v>1700</v>
      </c>
      <c r="B2838" t="s">
        <v>25</v>
      </c>
      <c r="C2838" t="s">
        <v>1758</v>
      </c>
      <c r="D2838" t="s">
        <v>1759</v>
      </c>
      <c r="E2838" t="s">
        <v>116</v>
      </c>
      <c r="F2838" t="s">
        <v>1605</v>
      </c>
      <c r="G2838" t="s">
        <v>135</v>
      </c>
      <c r="H2838" t="s">
        <v>145</v>
      </c>
      <c r="I2838" t="s">
        <v>1855</v>
      </c>
      <c r="J2838" t="s">
        <v>124</v>
      </c>
      <c r="K2838" t="s">
        <v>754</v>
      </c>
      <c r="L2838">
        <v>0</v>
      </c>
      <c r="M2838">
        <v>5114</v>
      </c>
      <c r="N2838" t="s">
        <v>11</v>
      </c>
      <c r="O2838">
        <v>1</v>
      </c>
      <c r="P2838">
        <v>317045</v>
      </c>
      <c r="Q2838">
        <f t="shared" si="137"/>
        <v>317045</v>
      </c>
      <c r="R2838">
        <f t="shared" si="138"/>
        <v>355090.4</v>
      </c>
      <c r="S2838"/>
      <c r="T2838" s="5"/>
      <c r="U2838" s="5"/>
      <c r="V2838" s="5"/>
      <c r="W2838" s="5"/>
      <c r="X2838" s="5"/>
      <c r="Y2838" s="5"/>
      <c r="Z2838" s="5"/>
      <c r="AA2838" s="5"/>
      <c r="AB2838" s="5"/>
      <c r="AC2838" s="5"/>
      <c r="AD2838" s="5"/>
      <c r="AE2838" s="5"/>
      <c r="AF2838" s="5"/>
      <c r="AG2838" s="5"/>
      <c r="AH2838" s="5"/>
      <c r="AI2838" s="5"/>
      <c r="AJ2838" s="5"/>
      <c r="AK2838" s="5"/>
      <c r="AL2838" s="5"/>
      <c r="AM2838" s="5"/>
      <c r="AN2838" s="5"/>
      <c r="AO2838" s="5"/>
      <c r="AP2838" s="5"/>
      <c r="AQ2838" s="5"/>
      <c r="AR2838" s="5"/>
      <c r="AS2838" s="5"/>
      <c r="AT2838" s="5"/>
      <c r="AU2838" s="5"/>
      <c r="AV2838" s="5"/>
      <c r="AW2838" s="5"/>
      <c r="AX2838" s="5"/>
      <c r="AY2838" s="5"/>
      <c r="AZ2838" s="5"/>
      <c r="BA2838" s="5"/>
      <c r="BB2838" s="5"/>
      <c r="BC2838" s="5"/>
      <c r="BD2838" s="5"/>
      <c r="BE2838" s="5"/>
      <c r="BF2838" s="5"/>
      <c r="BG2838" s="5"/>
      <c r="BH2838" s="5"/>
    </row>
    <row r="2839" spans="1:60" s="2" customFormat="1" ht="15" x14ac:dyDescent="0.25">
      <c r="A2839" t="s">
        <v>1701</v>
      </c>
      <c r="B2839" t="s">
        <v>25</v>
      </c>
      <c r="C2839" t="s">
        <v>1758</v>
      </c>
      <c r="D2839" t="s">
        <v>1759</v>
      </c>
      <c r="E2839" t="s">
        <v>116</v>
      </c>
      <c r="F2839" t="s">
        <v>1605</v>
      </c>
      <c r="G2839" t="s">
        <v>135</v>
      </c>
      <c r="H2839" t="s">
        <v>145</v>
      </c>
      <c r="I2839" t="s">
        <v>882</v>
      </c>
      <c r="J2839" t="s">
        <v>124</v>
      </c>
      <c r="K2839" t="s">
        <v>754</v>
      </c>
      <c r="L2839">
        <v>0</v>
      </c>
      <c r="M2839">
        <v>5114</v>
      </c>
      <c r="N2839" t="s">
        <v>11</v>
      </c>
      <c r="O2839">
        <v>1</v>
      </c>
      <c r="P2839">
        <v>317045</v>
      </c>
      <c r="Q2839">
        <f t="shared" si="137"/>
        <v>317045</v>
      </c>
      <c r="R2839">
        <f t="shared" si="138"/>
        <v>355090.4</v>
      </c>
      <c r="S2839"/>
      <c r="T2839" s="5"/>
      <c r="U2839" s="5"/>
      <c r="V2839" s="5"/>
      <c r="W2839" s="5"/>
      <c r="X2839" s="5"/>
      <c r="Y2839" s="5"/>
      <c r="Z2839" s="5"/>
      <c r="AA2839" s="5"/>
      <c r="AB2839" s="5"/>
      <c r="AC2839" s="5"/>
      <c r="AD2839" s="5"/>
      <c r="AE2839" s="5"/>
      <c r="AF2839" s="5"/>
      <c r="AG2839" s="5"/>
      <c r="AH2839" s="5"/>
      <c r="AI2839" s="5"/>
      <c r="AJ2839" s="5"/>
      <c r="AK2839" s="5"/>
      <c r="AL2839" s="5"/>
      <c r="AM2839" s="5"/>
      <c r="AN2839" s="5"/>
      <c r="AO2839" s="5"/>
      <c r="AP2839" s="5"/>
      <c r="AQ2839" s="5"/>
      <c r="AR2839" s="5"/>
      <c r="AS2839" s="5"/>
      <c r="AT2839" s="5"/>
      <c r="AU2839" s="5"/>
      <c r="AV2839" s="5"/>
      <c r="AW2839" s="5"/>
      <c r="AX2839" s="5"/>
      <c r="AY2839" s="5"/>
      <c r="AZ2839" s="5"/>
      <c r="BA2839" s="5"/>
      <c r="BB2839" s="5"/>
      <c r="BC2839" s="5"/>
      <c r="BD2839" s="5"/>
      <c r="BE2839" s="5"/>
      <c r="BF2839" s="5"/>
      <c r="BG2839" s="5"/>
      <c r="BH2839" s="5"/>
    </row>
    <row r="2840" spans="1:60" s="2" customFormat="1" ht="15" x14ac:dyDescent="0.25">
      <c r="A2840" t="s">
        <v>1702</v>
      </c>
      <c r="B2840" t="s">
        <v>25</v>
      </c>
      <c r="C2840" t="s">
        <v>1758</v>
      </c>
      <c r="D2840" t="s">
        <v>1759</v>
      </c>
      <c r="E2840" t="s">
        <v>116</v>
      </c>
      <c r="F2840" t="s">
        <v>1605</v>
      </c>
      <c r="G2840" t="s">
        <v>135</v>
      </c>
      <c r="H2840" t="s">
        <v>145</v>
      </c>
      <c r="I2840" t="s">
        <v>2208</v>
      </c>
      <c r="J2840" t="s">
        <v>124</v>
      </c>
      <c r="K2840" t="s">
        <v>754</v>
      </c>
      <c r="L2840">
        <v>0</v>
      </c>
      <c r="M2840">
        <v>5114</v>
      </c>
      <c r="N2840" t="s">
        <v>11</v>
      </c>
      <c r="O2840">
        <v>1</v>
      </c>
      <c r="P2840">
        <v>317045</v>
      </c>
      <c r="Q2840">
        <f t="shared" si="137"/>
        <v>317045</v>
      </c>
      <c r="R2840">
        <f t="shared" si="138"/>
        <v>355090.4</v>
      </c>
      <c r="S2840"/>
      <c r="T2840" s="5"/>
      <c r="U2840" s="5"/>
      <c r="V2840" s="5"/>
      <c r="W2840" s="5"/>
      <c r="X2840" s="5"/>
      <c r="Y2840" s="5"/>
      <c r="Z2840" s="5"/>
      <c r="AA2840" s="5"/>
      <c r="AB2840" s="5"/>
      <c r="AC2840" s="5"/>
      <c r="AD2840" s="5"/>
      <c r="AE2840" s="5"/>
      <c r="AF2840" s="5"/>
      <c r="AG2840" s="5"/>
      <c r="AH2840" s="5"/>
      <c r="AI2840" s="5"/>
      <c r="AJ2840" s="5"/>
      <c r="AK2840" s="5"/>
      <c r="AL2840" s="5"/>
      <c r="AM2840" s="5"/>
      <c r="AN2840" s="5"/>
      <c r="AO2840" s="5"/>
      <c r="AP2840" s="5"/>
      <c r="AQ2840" s="5"/>
      <c r="AR2840" s="5"/>
      <c r="AS2840" s="5"/>
      <c r="AT2840" s="5"/>
      <c r="AU2840" s="5"/>
      <c r="AV2840" s="5"/>
      <c r="AW2840" s="5"/>
      <c r="AX2840" s="5"/>
      <c r="AY2840" s="5"/>
      <c r="AZ2840" s="5"/>
      <c r="BA2840" s="5"/>
      <c r="BB2840" s="5"/>
      <c r="BC2840" s="5"/>
      <c r="BD2840" s="5"/>
      <c r="BE2840" s="5"/>
      <c r="BF2840" s="5"/>
      <c r="BG2840" s="5"/>
      <c r="BH2840" s="5"/>
    </row>
    <row r="2841" spans="1:60" s="2" customFormat="1" ht="15" x14ac:dyDescent="0.25">
      <c r="A2841" t="s">
        <v>1703</v>
      </c>
      <c r="B2841" t="s">
        <v>25</v>
      </c>
      <c r="C2841" t="s">
        <v>1758</v>
      </c>
      <c r="D2841" t="s">
        <v>1759</v>
      </c>
      <c r="E2841" t="s">
        <v>116</v>
      </c>
      <c r="F2841" t="s">
        <v>1605</v>
      </c>
      <c r="G2841" t="s">
        <v>135</v>
      </c>
      <c r="H2841" t="s">
        <v>128</v>
      </c>
      <c r="I2841" t="s">
        <v>2816</v>
      </c>
      <c r="J2841" t="s">
        <v>124</v>
      </c>
      <c r="K2841" t="s">
        <v>754</v>
      </c>
      <c r="L2841">
        <v>0</v>
      </c>
      <c r="M2841">
        <v>5114</v>
      </c>
      <c r="N2841" t="s">
        <v>11</v>
      </c>
      <c r="O2841">
        <v>1</v>
      </c>
      <c r="P2841">
        <v>317045</v>
      </c>
      <c r="Q2841">
        <f t="shared" si="137"/>
        <v>317045</v>
      </c>
      <c r="R2841">
        <f t="shared" si="138"/>
        <v>355090.4</v>
      </c>
      <c r="S2841"/>
      <c r="T2841" s="5"/>
      <c r="U2841" s="5"/>
      <c r="V2841" s="5"/>
      <c r="W2841" s="5"/>
      <c r="X2841" s="5"/>
      <c r="Y2841" s="5"/>
      <c r="Z2841" s="5"/>
      <c r="AA2841" s="5"/>
      <c r="AB2841" s="5"/>
      <c r="AC2841" s="5"/>
      <c r="AD2841" s="5"/>
      <c r="AE2841" s="5"/>
      <c r="AF2841" s="5"/>
      <c r="AG2841" s="5"/>
      <c r="AH2841" s="5"/>
      <c r="AI2841" s="5"/>
      <c r="AJ2841" s="5"/>
      <c r="AK2841" s="5"/>
      <c r="AL2841" s="5"/>
      <c r="AM2841" s="5"/>
      <c r="AN2841" s="5"/>
      <c r="AO2841" s="5"/>
      <c r="AP2841" s="5"/>
      <c r="AQ2841" s="5"/>
      <c r="AR2841" s="5"/>
      <c r="AS2841" s="5"/>
      <c r="AT2841" s="5"/>
      <c r="AU2841" s="5"/>
      <c r="AV2841" s="5"/>
      <c r="AW2841" s="5"/>
      <c r="AX2841" s="5"/>
      <c r="AY2841" s="5"/>
      <c r="AZ2841" s="5"/>
      <c r="BA2841" s="5"/>
      <c r="BB2841" s="5"/>
      <c r="BC2841" s="5"/>
      <c r="BD2841" s="5"/>
      <c r="BE2841" s="5"/>
      <c r="BF2841" s="5"/>
      <c r="BG2841" s="5"/>
      <c r="BH2841" s="5"/>
    </row>
    <row r="2842" spans="1:60" s="2" customFormat="1" ht="15" x14ac:dyDescent="0.25">
      <c r="A2842" t="s">
        <v>1704</v>
      </c>
      <c r="B2842" t="s">
        <v>25</v>
      </c>
      <c r="C2842" t="s">
        <v>1758</v>
      </c>
      <c r="D2842" t="s">
        <v>1759</v>
      </c>
      <c r="E2842" t="s">
        <v>116</v>
      </c>
      <c r="F2842" t="s">
        <v>1605</v>
      </c>
      <c r="G2842" t="s">
        <v>135</v>
      </c>
      <c r="H2842" t="s">
        <v>128</v>
      </c>
      <c r="I2842" t="s">
        <v>614</v>
      </c>
      <c r="J2842" t="s">
        <v>124</v>
      </c>
      <c r="K2842" t="s">
        <v>754</v>
      </c>
      <c r="L2842">
        <v>0</v>
      </c>
      <c r="M2842">
        <v>5114</v>
      </c>
      <c r="N2842" t="s">
        <v>11</v>
      </c>
      <c r="O2842">
        <v>1</v>
      </c>
      <c r="P2842">
        <v>317045</v>
      </c>
      <c r="Q2842">
        <f t="shared" si="137"/>
        <v>317045</v>
      </c>
      <c r="R2842">
        <f t="shared" si="138"/>
        <v>355090.4</v>
      </c>
      <c r="S2842"/>
      <c r="T2842" s="5"/>
      <c r="U2842" s="5"/>
      <c r="V2842" s="5"/>
      <c r="W2842" s="5"/>
      <c r="X2842" s="5"/>
      <c r="Y2842" s="5"/>
      <c r="Z2842" s="5"/>
      <c r="AA2842" s="5"/>
      <c r="AB2842" s="5"/>
      <c r="AC2842" s="5"/>
      <c r="AD2842" s="5"/>
      <c r="AE2842" s="5"/>
      <c r="AF2842" s="5"/>
      <c r="AG2842" s="5"/>
      <c r="AH2842" s="5"/>
      <c r="AI2842" s="5"/>
      <c r="AJ2842" s="5"/>
      <c r="AK2842" s="5"/>
      <c r="AL2842" s="5"/>
      <c r="AM2842" s="5"/>
      <c r="AN2842" s="5"/>
      <c r="AO2842" s="5"/>
      <c r="AP2842" s="5"/>
      <c r="AQ2842" s="5"/>
      <c r="AR2842" s="5"/>
      <c r="AS2842" s="5"/>
      <c r="AT2842" s="5"/>
      <c r="AU2842" s="5"/>
      <c r="AV2842" s="5"/>
      <c r="AW2842" s="5"/>
      <c r="AX2842" s="5"/>
      <c r="AY2842" s="5"/>
      <c r="AZ2842" s="5"/>
      <c r="BA2842" s="5"/>
      <c r="BB2842" s="5"/>
      <c r="BC2842" s="5"/>
      <c r="BD2842" s="5"/>
      <c r="BE2842" s="5"/>
      <c r="BF2842" s="5"/>
      <c r="BG2842" s="5"/>
      <c r="BH2842" s="5"/>
    </row>
    <row r="2843" spans="1:60" s="2" customFormat="1" ht="15" x14ac:dyDescent="0.25">
      <c r="A2843" t="s">
        <v>1705</v>
      </c>
      <c r="B2843" t="s">
        <v>25</v>
      </c>
      <c r="C2843" t="s">
        <v>1758</v>
      </c>
      <c r="D2843" t="s">
        <v>1759</v>
      </c>
      <c r="E2843" t="s">
        <v>116</v>
      </c>
      <c r="F2843" t="s">
        <v>1605</v>
      </c>
      <c r="G2843" t="s">
        <v>135</v>
      </c>
      <c r="H2843" t="s">
        <v>128</v>
      </c>
      <c r="I2843" t="s">
        <v>2210</v>
      </c>
      <c r="J2843" t="s">
        <v>124</v>
      </c>
      <c r="K2843" t="s">
        <v>754</v>
      </c>
      <c r="L2843">
        <v>0</v>
      </c>
      <c r="M2843">
        <v>5114</v>
      </c>
      <c r="N2843" t="s">
        <v>11</v>
      </c>
      <c r="O2843">
        <v>1</v>
      </c>
      <c r="P2843">
        <v>317045</v>
      </c>
      <c r="Q2843">
        <f t="shared" si="137"/>
        <v>317045</v>
      </c>
      <c r="R2843">
        <f t="shared" si="138"/>
        <v>355090.4</v>
      </c>
      <c r="S2843"/>
      <c r="T2843" s="5"/>
      <c r="U2843" s="5"/>
      <c r="V2843" s="5"/>
      <c r="W2843" s="5"/>
      <c r="X2843" s="5"/>
      <c r="Y2843" s="5"/>
      <c r="Z2843" s="5"/>
      <c r="AA2843" s="5"/>
      <c r="AB2843" s="5"/>
      <c r="AC2843" s="5"/>
      <c r="AD2843" s="5"/>
      <c r="AE2843" s="5"/>
      <c r="AF2843" s="5"/>
      <c r="AG2843" s="5"/>
      <c r="AH2843" s="5"/>
      <c r="AI2843" s="5"/>
      <c r="AJ2843" s="5"/>
      <c r="AK2843" s="5"/>
      <c r="AL2843" s="5"/>
      <c r="AM2843" s="5"/>
      <c r="AN2843" s="5"/>
      <c r="AO2843" s="5"/>
      <c r="AP2843" s="5"/>
      <c r="AQ2843" s="5"/>
      <c r="AR2843" s="5"/>
      <c r="AS2843" s="5"/>
      <c r="AT2843" s="5"/>
      <c r="AU2843" s="5"/>
      <c r="AV2843" s="5"/>
      <c r="AW2843" s="5"/>
      <c r="AX2843" s="5"/>
      <c r="AY2843" s="5"/>
      <c r="AZ2843" s="5"/>
      <c r="BA2843" s="5"/>
      <c r="BB2843" s="5"/>
      <c r="BC2843" s="5"/>
      <c r="BD2843" s="5"/>
      <c r="BE2843" s="5"/>
      <c r="BF2843" s="5"/>
      <c r="BG2843" s="5"/>
      <c r="BH2843" s="5"/>
    </row>
    <row r="2844" spans="1:60" s="2" customFormat="1" ht="15" x14ac:dyDescent="0.25">
      <c r="A2844" t="s">
        <v>1706</v>
      </c>
      <c r="B2844" t="s">
        <v>25</v>
      </c>
      <c r="C2844" t="s">
        <v>1758</v>
      </c>
      <c r="D2844" t="s">
        <v>1759</v>
      </c>
      <c r="E2844" t="s">
        <v>116</v>
      </c>
      <c r="F2844" t="s">
        <v>1605</v>
      </c>
      <c r="G2844" t="s">
        <v>135</v>
      </c>
      <c r="H2844" t="s">
        <v>128</v>
      </c>
      <c r="I2844" t="s">
        <v>2816</v>
      </c>
      <c r="J2844" t="s">
        <v>124</v>
      </c>
      <c r="K2844" t="s">
        <v>754</v>
      </c>
      <c r="L2844">
        <v>0</v>
      </c>
      <c r="M2844">
        <v>5114</v>
      </c>
      <c r="N2844" t="s">
        <v>11</v>
      </c>
      <c r="O2844">
        <v>1</v>
      </c>
      <c r="P2844">
        <v>317045</v>
      </c>
      <c r="Q2844">
        <f t="shared" si="137"/>
        <v>317045</v>
      </c>
      <c r="R2844">
        <f t="shared" si="138"/>
        <v>355090.4</v>
      </c>
      <c r="S2844"/>
      <c r="T2844" s="5"/>
      <c r="U2844" s="5"/>
      <c r="V2844" s="5"/>
      <c r="W2844" s="5"/>
      <c r="X2844" s="5"/>
      <c r="Y2844" s="5"/>
      <c r="Z2844" s="5"/>
      <c r="AA2844" s="5"/>
      <c r="AB2844" s="5"/>
      <c r="AC2844" s="5"/>
      <c r="AD2844" s="5"/>
      <c r="AE2844" s="5"/>
      <c r="AF2844" s="5"/>
      <c r="AG2844" s="5"/>
      <c r="AH2844" s="5"/>
      <c r="AI2844" s="5"/>
      <c r="AJ2844" s="5"/>
      <c r="AK2844" s="5"/>
      <c r="AL2844" s="5"/>
      <c r="AM2844" s="5"/>
      <c r="AN2844" s="5"/>
      <c r="AO2844" s="5"/>
      <c r="AP2844" s="5"/>
      <c r="AQ2844" s="5"/>
      <c r="AR2844" s="5"/>
      <c r="AS2844" s="5"/>
      <c r="AT2844" s="5"/>
      <c r="AU2844" s="5"/>
      <c r="AV2844" s="5"/>
      <c r="AW2844" s="5"/>
      <c r="AX2844" s="5"/>
      <c r="AY2844" s="5"/>
      <c r="AZ2844" s="5"/>
      <c r="BA2844" s="5"/>
      <c r="BB2844" s="5"/>
      <c r="BC2844" s="5"/>
      <c r="BD2844" s="5"/>
      <c r="BE2844" s="5"/>
      <c r="BF2844" s="5"/>
      <c r="BG2844" s="5"/>
      <c r="BH2844" s="5"/>
    </row>
    <row r="2845" spans="1:60" s="2" customFormat="1" ht="15" x14ac:dyDescent="0.25">
      <c r="A2845" t="s">
        <v>1707</v>
      </c>
      <c r="B2845" t="s">
        <v>25</v>
      </c>
      <c r="C2845" t="s">
        <v>1758</v>
      </c>
      <c r="D2845" t="s">
        <v>1759</v>
      </c>
      <c r="E2845" t="s">
        <v>116</v>
      </c>
      <c r="F2845" t="s">
        <v>1605</v>
      </c>
      <c r="G2845" t="s">
        <v>135</v>
      </c>
      <c r="H2845" t="s">
        <v>133</v>
      </c>
      <c r="I2845" t="s">
        <v>2219</v>
      </c>
      <c r="J2845" t="s">
        <v>124</v>
      </c>
      <c r="K2845" t="s">
        <v>754</v>
      </c>
      <c r="L2845">
        <v>0</v>
      </c>
      <c r="M2845">
        <v>5114</v>
      </c>
      <c r="N2845" t="s">
        <v>11</v>
      </c>
      <c r="O2845">
        <v>1</v>
      </c>
      <c r="P2845">
        <v>317045</v>
      </c>
      <c r="Q2845">
        <f t="shared" si="137"/>
        <v>317045</v>
      </c>
      <c r="R2845">
        <f t="shared" si="138"/>
        <v>355090.4</v>
      </c>
      <c r="S2845"/>
      <c r="T2845" s="5"/>
      <c r="U2845" s="5"/>
      <c r="V2845" s="5"/>
      <c r="W2845" s="5"/>
      <c r="X2845" s="5"/>
      <c r="Y2845" s="5"/>
      <c r="Z2845" s="5"/>
      <c r="AA2845" s="5"/>
      <c r="AB2845" s="5"/>
      <c r="AC2845" s="5"/>
      <c r="AD2845" s="5"/>
      <c r="AE2845" s="5"/>
      <c r="AF2845" s="5"/>
      <c r="AG2845" s="5"/>
      <c r="AH2845" s="5"/>
      <c r="AI2845" s="5"/>
      <c r="AJ2845" s="5"/>
      <c r="AK2845" s="5"/>
      <c r="AL2845" s="5"/>
      <c r="AM2845" s="5"/>
      <c r="AN2845" s="5"/>
      <c r="AO2845" s="5"/>
      <c r="AP2845" s="5"/>
      <c r="AQ2845" s="5"/>
      <c r="AR2845" s="5"/>
      <c r="AS2845" s="5"/>
      <c r="AT2845" s="5"/>
      <c r="AU2845" s="5"/>
      <c r="AV2845" s="5"/>
      <c r="AW2845" s="5"/>
      <c r="AX2845" s="5"/>
      <c r="AY2845" s="5"/>
      <c r="AZ2845" s="5"/>
      <c r="BA2845" s="5"/>
      <c r="BB2845" s="5"/>
      <c r="BC2845" s="5"/>
      <c r="BD2845" s="5"/>
      <c r="BE2845" s="5"/>
      <c r="BF2845" s="5"/>
      <c r="BG2845" s="5"/>
      <c r="BH2845" s="5"/>
    </row>
    <row r="2846" spans="1:60" s="2" customFormat="1" ht="15" x14ac:dyDescent="0.25">
      <c r="A2846" t="s">
        <v>1708</v>
      </c>
      <c r="B2846" t="s">
        <v>25</v>
      </c>
      <c r="C2846" t="s">
        <v>1758</v>
      </c>
      <c r="D2846" t="s">
        <v>1759</v>
      </c>
      <c r="E2846" t="s">
        <v>116</v>
      </c>
      <c r="F2846" t="s">
        <v>1605</v>
      </c>
      <c r="G2846" t="s">
        <v>135</v>
      </c>
      <c r="H2846" t="s">
        <v>133</v>
      </c>
      <c r="I2846" t="s">
        <v>2818</v>
      </c>
      <c r="J2846" t="s">
        <v>124</v>
      </c>
      <c r="K2846" t="s">
        <v>754</v>
      </c>
      <c r="L2846">
        <v>0</v>
      </c>
      <c r="M2846">
        <v>5114</v>
      </c>
      <c r="N2846" t="s">
        <v>11</v>
      </c>
      <c r="O2846">
        <v>1</v>
      </c>
      <c r="P2846">
        <v>317045</v>
      </c>
      <c r="Q2846">
        <f t="shared" si="137"/>
        <v>317045</v>
      </c>
      <c r="R2846">
        <f t="shared" si="138"/>
        <v>355090.4</v>
      </c>
      <c r="S2846"/>
      <c r="T2846" s="5"/>
      <c r="U2846" s="5"/>
      <c r="V2846" s="5"/>
      <c r="W2846" s="5"/>
      <c r="X2846" s="5"/>
      <c r="Y2846" s="5"/>
      <c r="Z2846" s="5"/>
      <c r="AA2846" s="5"/>
      <c r="AB2846" s="5"/>
      <c r="AC2846" s="5"/>
      <c r="AD2846" s="5"/>
      <c r="AE2846" s="5"/>
      <c r="AF2846" s="5"/>
      <c r="AG2846" s="5"/>
      <c r="AH2846" s="5"/>
      <c r="AI2846" s="5"/>
      <c r="AJ2846" s="5"/>
      <c r="AK2846" s="5"/>
      <c r="AL2846" s="5"/>
      <c r="AM2846" s="5"/>
      <c r="AN2846" s="5"/>
      <c r="AO2846" s="5"/>
      <c r="AP2846" s="5"/>
      <c r="AQ2846" s="5"/>
      <c r="AR2846" s="5"/>
      <c r="AS2846" s="5"/>
      <c r="AT2846" s="5"/>
      <c r="AU2846" s="5"/>
      <c r="AV2846" s="5"/>
      <c r="AW2846" s="5"/>
      <c r="AX2846" s="5"/>
      <c r="AY2846" s="5"/>
      <c r="AZ2846" s="5"/>
      <c r="BA2846" s="5"/>
      <c r="BB2846" s="5"/>
      <c r="BC2846" s="5"/>
      <c r="BD2846" s="5"/>
      <c r="BE2846" s="5"/>
      <c r="BF2846" s="5"/>
      <c r="BG2846" s="5"/>
      <c r="BH2846" s="5"/>
    </row>
    <row r="2847" spans="1:60" s="2" customFormat="1" ht="15" x14ac:dyDescent="0.25">
      <c r="A2847" t="s">
        <v>1709</v>
      </c>
      <c r="B2847" t="s">
        <v>25</v>
      </c>
      <c r="C2847" t="s">
        <v>1758</v>
      </c>
      <c r="D2847" t="s">
        <v>1759</v>
      </c>
      <c r="E2847" t="s">
        <v>116</v>
      </c>
      <c r="F2847" t="s">
        <v>1605</v>
      </c>
      <c r="G2847" t="s">
        <v>135</v>
      </c>
      <c r="H2847" t="s">
        <v>133</v>
      </c>
      <c r="I2847" t="s">
        <v>2819</v>
      </c>
      <c r="J2847" t="s">
        <v>124</v>
      </c>
      <c r="K2847" t="s">
        <v>754</v>
      </c>
      <c r="L2847">
        <v>0</v>
      </c>
      <c r="M2847">
        <v>5114</v>
      </c>
      <c r="N2847" t="s">
        <v>11</v>
      </c>
      <c r="O2847">
        <v>1</v>
      </c>
      <c r="P2847">
        <v>317045</v>
      </c>
      <c r="Q2847">
        <f t="shared" si="137"/>
        <v>317045</v>
      </c>
      <c r="R2847">
        <f t="shared" si="138"/>
        <v>355090.4</v>
      </c>
      <c r="S2847"/>
      <c r="T2847" s="5"/>
      <c r="U2847" s="5"/>
      <c r="V2847" s="5"/>
      <c r="W2847" s="5"/>
      <c r="X2847" s="5"/>
      <c r="Y2847" s="5"/>
      <c r="Z2847" s="5"/>
      <c r="AA2847" s="5"/>
      <c r="AB2847" s="5"/>
      <c r="AC2847" s="5"/>
      <c r="AD2847" s="5"/>
      <c r="AE2847" s="5"/>
      <c r="AF2847" s="5"/>
      <c r="AG2847" s="5"/>
      <c r="AH2847" s="5"/>
      <c r="AI2847" s="5"/>
      <c r="AJ2847" s="5"/>
      <c r="AK2847" s="5"/>
      <c r="AL2847" s="5"/>
      <c r="AM2847" s="5"/>
      <c r="AN2847" s="5"/>
      <c r="AO2847" s="5"/>
      <c r="AP2847" s="5"/>
      <c r="AQ2847" s="5"/>
      <c r="AR2847" s="5"/>
      <c r="AS2847" s="5"/>
      <c r="AT2847" s="5"/>
      <c r="AU2847" s="5"/>
      <c r="AV2847" s="5"/>
      <c r="AW2847" s="5"/>
      <c r="AX2847" s="5"/>
      <c r="AY2847" s="5"/>
      <c r="AZ2847" s="5"/>
      <c r="BA2847" s="5"/>
      <c r="BB2847" s="5"/>
      <c r="BC2847" s="5"/>
      <c r="BD2847" s="5"/>
      <c r="BE2847" s="5"/>
      <c r="BF2847" s="5"/>
      <c r="BG2847" s="5"/>
      <c r="BH2847" s="5"/>
    </row>
    <row r="2848" spans="1:60" s="2" customFormat="1" ht="15" x14ac:dyDescent="0.25">
      <c r="A2848" t="s">
        <v>1710</v>
      </c>
      <c r="B2848" t="s">
        <v>25</v>
      </c>
      <c r="C2848" t="s">
        <v>1758</v>
      </c>
      <c r="D2848" t="s">
        <v>1759</v>
      </c>
      <c r="E2848" t="s">
        <v>116</v>
      </c>
      <c r="F2848" t="s">
        <v>1605</v>
      </c>
      <c r="G2848" t="s">
        <v>135</v>
      </c>
      <c r="H2848" t="s">
        <v>1488</v>
      </c>
      <c r="I2848" t="s">
        <v>2209</v>
      </c>
      <c r="J2848" t="s">
        <v>124</v>
      </c>
      <c r="K2848" t="s">
        <v>754</v>
      </c>
      <c r="L2848">
        <v>0</v>
      </c>
      <c r="M2848">
        <v>5114</v>
      </c>
      <c r="N2848" t="s">
        <v>11</v>
      </c>
      <c r="O2848">
        <v>1</v>
      </c>
      <c r="P2848">
        <v>317045</v>
      </c>
      <c r="Q2848">
        <f t="shared" si="137"/>
        <v>317045</v>
      </c>
      <c r="R2848">
        <f t="shared" si="138"/>
        <v>355090.4</v>
      </c>
      <c r="S2848"/>
      <c r="T2848" s="5"/>
      <c r="U2848" s="5"/>
      <c r="V2848" s="5"/>
      <c r="W2848" s="5"/>
      <c r="X2848" s="5"/>
      <c r="Y2848" s="5"/>
      <c r="Z2848" s="5"/>
      <c r="AA2848" s="5"/>
      <c r="AB2848" s="5"/>
      <c r="AC2848" s="5"/>
      <c r="AD2848" s="5"/>
      <c r="AE2848" s="5"/>
      <c r="AF2848" s="5"/>
      <c r="AG2848" s="5"/>
      <c r="AH2848" s="5"/>
      <c r="AI2848" s="5"/>
      <c r="AJ2848" s="5"/>
      <c r="AK2848" s="5"/>
      <c r="AL2848" s="5"/>
      <c r="AM2848" s="5"/>
      <c r="AN2848" s="5"/>
      <c r="AO2848" s="5"/>
      <c r="AP2848" s="5"/>
      <c r="AQ2848" s="5"/>
      <c r="AR2848" s="5"/>
      <c r="AS2848" s="5"/>
      <c r="AT2848" s="5"/>
      <c r="AU2848" s="5"/>
      <c r="AV2848" s="5"/>
      <c r="AW2848" s="5"/>
      <c r="AX2848" s="5"/>
      <c r="AY2848" s="5"/>
      <c r="AZ2848" s="5"/>
      <c r="BA2848" s="5"/>
      <c r="BB2848" s="5"/>
      <c r="BC2848" s="5"/>
      <c r="BD2848" s="5"/>
      <c r="BE2848" s="5"/>
      <c r="BF2848" s="5"/>
      <c r="BG2848" s="5"/>
      <c r="BH2848" s="5"/>
    </row>
    <row r="2849" spans="1:60" s="2" customFormat="1" ht="15" x14ac:dyDescent="0.25">
      <c r="A2849" t="s">
        <v>1711</v>
      </c>
      <c r="B2849" t="s">
        <v>25</v>
      </c>
      <c r="C2849" t="s">
        <v>1758</v>
      </c>
      <c r="D2849" t="s">
        <v>1759</v>
      </c>
      <c r="E2849" t="s">
        <v>116</v>
      </c>
      <c r="F2849" t="s">
        <v>1605</v>
      </c>
      <c r="G2849" t="s">
        <v>135</v>
      </c>
      <c r="H2849" t="s">
        <v>131</v>
      </c>
      <c r="I2849" t="s">
        <v>2217</v>
      </c>
      <c r="J2849" t="s">
        <v>124</v>
      </c>
      <c r="K2849" t="s">
        <v>754</v>
      </c>
      <c r="L2849">
        <v>0</v>
      </c>
      <c r="M2849">
        <v>5114</v>
      </c>
      <c r="N2849" t="s">
        <v>11</v>
      </c>
      <c r="O2849">
        <v>1</v>
      </c>
      <c r="P2849">
        <v>317045</v>
      </c>
      <c r="Q2849">
        <f t="shared" si="137"/>
        <v>317045</v>
      </c>
      <c r="R2849">
        <f t="shared" si="138"/>
        <v>355090.4</v>
      </c>
      <c r="S2849"/>
      <c r="T2849" s="5"/>
      <c r="U2849" s="5"/>
      <c r="V2849" s="5"/>
      <c r="W2849" s="5"/>
      <c r="X2849" s="5"/>
      <c r="Y2849" s="5"/>
      <c r="Z2849" s="5"/>
      <c r="AA2849" s="5"/>
      <c r="AB2849" s="5"/>
      <c r="AC2849" s="5"/>
      <c r="AD2849" s="5"/>
      <c r="AE2849" s="5"/>
      <c r="AF2849" s="5"/>
      <c r="AG2849" s="5"/>
      <c r="AH2849" s="5"/>
      <c r="AI2849" s="5"/>
      <c r="AJ2849" s="5"/>
      <c r="AK2849" s="5"/>
      <c r="AL2849" s="5"/>
      <c r="AM2849" s="5"/>
      <c r="AN2849" s="5"/>
      <c r="AO2849" s="5"/>
      <c r="AP2849" s="5"/>
      <c r="AQ2849" s="5"/>
      <c r="AR2849" s="5"/>
      <c r="AS2849" s="5"/>
      <c r="AT2849" s="5"/>
      <c r="AU2849" s="5"/>
      <c r="AV2849" s="5"/>
      <c r="AW2849" s="5"/>
      <c r="AX2849" s="5"/>
      <c r="AY2849" s="5"/>
      <c r="AZ2849" s="5"/>
      <c r="BA2849" s="5"/>
      <c r="BB2849" s="5"/>
      <c r="BC2849" s="5"/>
      <c r="BD2849" s="5"/>
      <c r="BE2849" s="5"/>
      <c r="BF2849" s="5"/>
      <c r="BG2849" s="5"/>
      <c r="BH2849" s="5"/>
    </row>
    <row r="2850" spans="1:60" s="2" customFormat="1" ht="15" x14ac:dyDescent="0.25">
      <c r="A2850" t="s">
        <v>1712</v>
      </c>
      <c r="B2850" t="s">
        <v>25</v>
      </c>
      <c r="C2850" t="s">
        <v>1758</v>
      </c>
      <c r="D2850" t="s">
        <v>1759</v>
      </c>
      <c r="E2850" t="s">
        <v>116</v>
      </c>
      <c r="F2850" t="s">
        <v>1605</v>
      </c>
      <c r="G2850" t="s">
        <v>135</v>
      </c>
      <c r="H2850" t="s">
        <v>131</v>
      </c>
      <c r="I2850" t="s">
        <v>2821</v>
      </c>
      <c r="J2850" t="s">
        <v>124</v>
      </c>
      <c r="K2850" t="s">
        <v>754</v>
      </c>
      <c r="L2850">
        <v>0</v>
      </c>
      <c r="M2850">
        <v>5114</v>
      </c>
      <c r="N2850" t="s">
        <v>11</v>
      </c>
      <c r="O2850">
        <v>1</v>
      </c>
      <c r="P2850">
        <v>317045</v>
      </c>
      <c r="Q2850">
        <f t="shared" si="137"/>
        <v>317045</v>
      </c>
      <c r="R2850">
        <f t="shared" si="138"/>
        <v>355090.4</v>
      </c>
      <c r="S2850"/>
      <c r="T2850" s="5"/>
      <c r="U2850" s="5"/>
      <c r="V2850" s="5"/>
      <c r="W2850" s="5"/>
      <c r="X2850" s="5"/>
      <c r="Y2850" s="5"/>
      <c r="Z2850" s="5"/>
      <c r="AA2850" s="5"/>
      <c r="AB2850" s="5"/>
      <c r="AC2850" s="5"/>
      <c r="AD2850" s="5"/>
      <c r="AE2850" s="5"/>
      <c r="AF2850" s="5"/>
      <c r="AG2850" s="5"/>
      <c r="AH2850" s="5"/>
      <c r="AI2850" s="5"/>
      <c r="AJ2850" s="5"/>
      <c r="AK2850" s="5"/>
      <c r="AL2850" s="5"/>
      <c r="AM2850" s="5"/>
      <c r="AN2850" s="5"/>
      <c r="AO2850" s="5"/>
      <c r="AP2850" s="5"/>
      <c r="AQ2850" s="5"/>
      <c r="AR2850" s="5"/>
      <c r="AS2850" s="5"/>
      <c r="AT2850" s="5"/>
      <c r="AU2850" s="5"/>
      <c r="AV2850" s="5"/>
      <c r="AW2850" s="5"/>
      <c r="AX2850" s="5"/>
      <c r="AY2850" s="5"/>
      <c r="AZ2850" s="5"/>
      <c r="BA2850" s="5"/>
      <c r="BB2850" s="5"/>
      <c r="BC2850" s="5"/>
      <c r="BD2850" s="5"/>
      <c r="BE2850" s="5"/>
      <c r="BF2850" s="5"/>
      <c r="BG2850" s="5"/>
      <c r="BH2850" s="5"/>
    </row>
    <row r="2851" spans="1:60" s="2" customFormat="1" ht="15" x14ac:dyDescent="0.25">
      <c r="A2851" t="s">
        <v>1713</v>
      </c>
      <c r="B2851" t="s">
        <v>25</v>
      </c>
      <c r="C2851" t="s">
        <v>1758</v>
      </c>
      <c r="D2851" t="s">
        <v>1759</v>
      </c>
      <c r="E2851" t="s">
        <v>116</v>
      </c>
      <c r="F2851" t="s">
        <v>1605</v>
      </c>
      <c r="G2851" t="s">
        <v>135</v>
      </c>
      <c r="H2851" t="s">
        <v>2658</v>
      </c>
      <c r="I2851" t="s">
        <v>884</v>
      </c>
      <c r="J2851" t="s">
        <v>124</v>
      </c>
      <c r="K2851" t="s">
        <v>754</v>
      </c>
      <c r="L2851">
        <v>0</v>
      </c>
      <c r="M2851">
        <v>5114</v>
      </c>
      <c r="N2851" t="s">
        <v>11</v>
      </c>
      <c r="O2851">
        <v>1</v>
      </c>
      <c r="P2851">
        <v>317045</v>
      </c>
      <c r="Q2851">
        <f t="shared" si="137"/>
        <v>317045</v>
      </c>
      <c r="R2851">
        <f t="shared" si="138"/>
        <v>355090.4</v>
      </c>
      <c r="S2851"/>
      <c r="T2851" s="5"/>
      <c r="U2851" s="5"/>
      <c r="V2851" s="5"/>
      <c r="W2851" s="5"/>
      <c r="X2851" s="5"/>
      <c r="Y2851" s="5"/>
      <c r="Z2851" s="5"/>
      <c r="AA2851" s="5"/>
      <c r="AB2851" s="5"/>
      <c r="AC2851" s="5"/>
      <c r="AD2851" s="5"/>
      <c r="AE2851" s="5"/>
      <c r="AF2851" s="5"/>
      <c r="AG2851" s="5"/>
      <c r="AH2851" s="5"/>
      <c r="AI2851" s="5"/>
      <c r="AJ2851" s="5"/>
      <c r="AK2851" s="5"/>
      <c r="AL2851" s="5"/>
      <c r="AM2851" s="5"/>
      <c r="AN2851" s="5"/>
      <c r="AO2851" s="5"/>
      <c r="AP2851" s="5"/>
      <c r="AQ2851" s="5"/>
      <c r="AR2851" s="5"/>
      <c r="AS2851" s="5"/>
      <c r="AT2851" s="5"/>
      <c r="AU2851" s="5"/>
      <c r="AV2851" s="5"/>
      <c r="AW2851" s="5"/>
      <c r="AX2851" s="5"/>
      <c r="AY2851" s="5"/>
      <c r="AZ2851" s="5"/>
      <c r="BA2851" s="5"/>
      <c r="BB2851" s="5"/>
      <c r="BC2851" s="5"/>
      <c r="BD2851" s="5"/>
      <c r="BE2851" s="5"/>
      <c r="BF2851" s="5"/>
      <c r="BG2851" s="5"/>
      <c r="BH2851" s="5"/>
    </row>
    <row r="2852" spans="1:60" s="2" customFormat="1" ht="15" x14ac:dyDescent="0.25">
      <c r="A2852" t="s">
        <v>1714</v>
      </c>
      <c r="B2852" t="s">
        <v>25</v>
      </c>
      <c r="C2852" t="s">
        <v>1758</v>
      </c>
      <c r="D2852" t="s">
        <v>1759</v>
      </c>
      <c r="E2852" t="s">
        <v>116</v>
      </c>
      <c r="F2852" t="s">
        <v>1605</v>
      </c>
      <c r="G2852" t="s">
        <v>135</v>
      </c>
      <c r="H2852" t="s">
        <v>146</v>
      </c>
      <c r="I2852" t="s">
        <v>615</v>
      </c>
      <c r="J2852" t="s">
        <v>124</v>
      </c>
      <c r="K2852" t="s">
        <v>754</v>
      </c>
      <c r="L2852">
        <v>0</v>
      </c>
      <c r="M2852">
        <v>5114</v>
      </c>
      <c r="N2852" t="s">
        <v>11</v>
      </c>
      <c r="O2852">
        <v>1</v>
      </c>
      <c r="P2852">
        <v>317045</v>
      </c>
      <c r="Q2852">
        <f t="shared" si="137"/>
        <v>317045</v>
      </c>
      <c r="R2852">
        <f t="shared" si="138"/>
        <v>355090.4</v>
      </c>
      <c r="S2852"/>
      <c r="T2852" s="5"/>
      <c r="U2852" s="5"/>
      <c r="V2852" s="5"/>
      <c r="W2852" s="5"/>
      <c r="X2852" s="5"/>
      <c r="Y2852" s="5"/>
      <c r="Z2852" s="5"/>
      <c r="AA2852" s="5"/>
      <c r="AB2852" s="5"/>
      <c r="AC2852" s="5"/>
      <c r="AD2852" s="5"/>
      <c r="AE2852" s="5"/>
      <c r="AF2852" s="5"/>
      <c r="AG2852" s="5"/>
      <c r="AH2852" s="5"/>
      <c r="AI2852" s="5"/>
      <c r="AJ2852" s="5"/>
      <c r="AK2852" s="5"/>
      <c r="AL2852" s="5"/>
      <c r="AM2852" s="5"/>
      <c r="AN2852" s="5"/>
      <c r="AO2852" s="5"/>
      <c r="AP2852" s="5"/>
      <c r="AQ2852" s="5"/>
      <c r="AR2852" s="5"/>
      <c r="AS2852" s="5"/>
      <c r="AT2852" s="5"/>
      <c r="AU2852" s="5"/>
      <c r="AV2852" s="5"/>
      <c r="AW2852" s="5"/>
      <c r="AX2852" s="5"/>
      <c r="AY2852" s="5"/>
      <c r="AZ2852" s="5"/>
      <c r="BA2852" s="5"/>
      <c r="BB2852" s="5"/>
      <c r="BC2852" s="5"/>
      <c r="BD2852" s="5"/>
      <c r="BE2852" s="5"/>
      <c r="BF2852" s="5"/>
      <c r="BG2852" s="5"/>
      <c r="BH2852" s="5"/>
    </row>
    <row r="2853" spans="1:60" s="2" customFormat="1" ht="15" x14ac:dyDescent="0.25">
      <c r="A2853" t="s">
        <v>2304</v>
      </c>
      <c r="B2853" t="s">
        <v>25</v>
      </c>
      <c r="C2853" t="s">
        <v>1758</v>
      </c>
      <c r="D2853" t="s">
        <v>1759</v>
      </c>
      <c r="E2853" t="s">
        <v>116</v>
      </c>
      <c r="F2853" t="s">
        <v>1605</v>
      </c>
      <c r="G2853" t="s">
        <v>135</v>
      </c>
      <c r="H2853" t="s">
        <v>146</v>
      </c>
      <c r="I2853" t="s">
        <v>2820</v>
      </c>
      <c r="J2853" t="s">
        <v>124</v>
      </c>
      <c r="K2853" t="s">
        <v>754</v>
      </c>
      <c r="L2853">
        <v>0</v>
      </c>
      <c r="M2853">
        <v>5114</v>
      </c>
      <c r="N2853" t="s">
        <v>11</v>
      </c>
      <c r="O2853">
        <v>1</v>
      </c>
      <c r="P2853">
        <v>317045</v>
      </c>
      <c r="Q2853">
        <f t="shared" si="137"/>
        <v>317045</v>
      </c>
      <c r="R2853">
        <f t="shared" si="138"/>
        <v>355090.4</v>
      </c>
      <c r="S2853"/>
      <c r="T2853" s="5"/>
      <c r="U2853" s="5"/>
      <c r="V2853" s="5"/>
      <c r="W2853" s="5"/>
      <c r="X2853" s="5"/>
      <c r="Y2853" s="5"/>
      <c r="Z2853" s="5"/>
      <c r="AA2853" s="5"/>
      <c r="AB2853" s="5"/>
      <c r="AC2853" s="5"/>
      <c r="AD2853" s="5"/>
      <c r="AE2853" s="5"/>
      <c r="AF2853" s="5"/>
      <c r="AG2853" s="5"/>
      <c r="AH2853" s="5"/>
      <c r="AI2853" s="5"/>
      <c r="AJ2853" s="5"/>
      <c r="AK2853" s="5"/>
      <c r="AL2853" s="5"/>
      <c r="AM2853" s="5"/>
      <c r="AN2853" s="5"/>
      <c r="AO2853" s="5"/>
      <c r="AP2853" s="5"/>
      <c r="AQ2853" s="5"/>
      <c r="AR2853" s="5"/>
      <c r="AS2853" s="5"/>
      <c r="AT2853" s="5"/>
      <c r="AU2853" s="5"/>
      <c r="AV2853" s="5"/>
      <c r="AW2853" s="5"/>
      <c r="AX2853" s="5"/>
      <c r="AY2853" s="5"/>
      <c r="AZ2853" s="5"/>
      <c r="BA2853" s="5"/>
      <c r="BB2853" s="5"/>
      <c r="BC2853" s="5"/>
      <c r="BD2853" s="5"/>
      <c r="BE2853" s="5"/>
      <c r="BF2853" s="5"/>
      <c r="BG2853" s="5"/>
      <c r="BH2853" s="5"/>
    </row>
    <row r="2854" spans="1:60" s="2" customFormat="1" ht="15" x14ac:dyDescent="0.25">
      <c r="A2854" t="s">
        <v>1715</v>
      </c>
      <c r="B2854" t="s">
        <v>25</v>
      </c>
      <c r="C2854" t="s">
        <v>1483</v>
      </c>
      <c r="D2854" t="s">
        <v>617</v>
      </c>
      <c r="E2854" t="s">
        <v>26</v>
      </c>
      <c r="F2854" t="s">
        <v>1605</v>
      </c>
      <c r="G2854" t="s">
        <v>135</v>
      </c>
      <c r="H2854" t="s">
        <v>1488</v>
      </c>
      <c r="I2854" t="s">
        <v>328</v>
      </c>
      <c r="J2854" t="s">
        <v>124</v>
      </c>
      <c r="K2854" t="s">
        <v>754</v>
      </c>
      <c r="L2854">
        <v>0</v>
      </c>
      <c r="M2854">
        <v>5114</v>
      </c>
      <c r="N2854" t="s">
        <v>11</v>
      </c>
      <c r="O2854">
        <v>1</v>
      </c>
      <c r="P2854">
        <v>5075153.9400000004</v>
      </c>
      <c r="Q2854">
        <f t="shared" ref="Q2854:Q2856" si="139">O2854*P2854</f>
        <v>5075153.9400000004</v>
      </c>
      <c r="R2854">
        <f t="shared" ref="R2854:R2856" si="140">Q2854*1.12</f>
        <v>5684172.412800001</v>
      </c>
      <c r="S2854"/>
      <c r="T2854" s="5"/>
      <c r="U2854" s="5"/>
      <c r="V2854" s="5"/>
      <c r="W2854" s="5"/>
      <c r="X2854" s="5"/>
      <c r="Y2854" s="5"/>
      <c r="Z2854" s="5"/>
      <c r="AA2854" s="5"/>
      <c r="AB2854" s="5"/>
      <c r="AC2854" s="5"/>
      <c r="AD2854" s="5"/>
      <c r="AE2854" s="5"/>
      <c r="AF2854" s="5"/>
      <c r="AG2854" s="5"/>
      <c r="AH2854" s="5"/>
      <c r="AI2854" s="5"/>
      <c r="AJ2854" s="5"/>
      <c r="AK2854" s="5"/>
      <c r="AL2854" s="5"/>
      <c r="AM2854" s="5"/>
      <c r="AN2854" s="5"/>
      <c r="AO2854" s="5"/>
      <c r="AP2854" s="5"/>
      <c r="AQ2854" s="5"/>
      <c r="AR2854" s="5"/>
      <c r="AS2854" s="5"/>
      <c r="AT2854" s="5"/>
      <c r="AU2854" s="5"/>
      <c r="AV2854" s="5"/>
      <c r="AW2854" s="5"/>
      <c r="AX2854" s="5"/>
      <c r="AY2854" s="5"/>
      <c r="AZ2854" s="5"/>
      <c r="BA2854" s="5"/>
      <c r="BB2854" s="5"/>
      <c r="BC2854" s="5"/>
      <c r="BD2854" s="5"/>
      <c r="BE2854" s="5"/>
      <c r="BF2854" s="5"/>
      <c r="BG2854" s="5"/>
      <c r="BH2854" s="5"/>
    </row>
    <row r="2855" spans="1:60" s="2" customFormat="1" ht="15" x14ac:dyDescent="0.25">
      <c r="A2855" t="s">
        <v>1716</v>
      </c>
      <c r="B2855" t="s">
        <v>25</v>
      </c>
      <c r="C2855" t="s">
        <v>2188</v>
      </c>
      <c r="D2855" t="s">
        <v>2189</v>
      </c>
      <c r="E2855" t="s">
        <v>26</v>
      </c>
      <c r="F2855" t="s">
        <v>1605</v>
      </c>
      <c r="G2855" t="s">
        <v>135</v>
      </c>
      <c r="H2855" t="s">
        <v>133</v>
      </c>
      <c r="I2855" t="s">
        <v>2819</v>
      </c>
      <c r="J2855" t="s">
        <v>124</v>
      </c>
      <c r="K2855" t="s">
        <v>754</v>
      </c>
      <c r="L2855">
        <v>0</v>
      </c>
      <c r="M2855">
        <v>5114</v>
      </c>
      <c r="N2855" t="s">
        <v>11</v>
      </c>
      <c r="O2855">
        <v>1</v>
      </c>
      <c r="P2855">
        <v>400000</v>
      </c>
      <c r="Q2855">
        <f t="shared" si="139"/>
        <v>400000</v>
      </c>
      <c r="R2855">
        <f t="shared" si="140"/>
        <v>448000.00000000006</v>
      </c>
      <c r="S2855"/>
      <c r="T2855" s="5"/>
      <c r="U2855" s="5"/>
      <c r="V2855" s="5"/>
      <c r="W2855" s="5"/>
      <c r="X2855" s="5"/>
      <c r="Y2855" s="5"/>
      <c r="Z2855" s="5"/>
      <c r="AA2855" s="5"/>
      <c r="AB2855" s="5"/>
      <c r="AC2855" s="5"/>
      <c r="AD2855" s="5"/>
      <c r="AE2855" s="5"/>
      <c r="AF2855" s="5"/>
      <c r="AG2855" s="5"/>
      <c r="AH2855" s="5"/>
      <c r="AI2855" s="5"/>
      <c r="AJ2855" s="5"/>
      <c r="AK2855" s="5"/>
      <c r="AL2855" s="5"/>
      <c r="AM2855" s="5"/>
      <c r="AN2855" s="5"/>
      <c r="AO2855" s="5"/>
      <c r="AP2855" s="5"/>
      <c r="AQ2855" s="5"/>
      <c r="AR2855" s="5"/>
      <c r="AS2855" s="5"/>
      <c r="AT2855" s="5"/>
      <c r="AU2855" s="5"/>
      <c r="AV2855" s="5"/>
      <c r="AW2855" s="5"/>
      <c r="AX2855" s="5"/>
      <c r="AY2855" s="5"/>
      <c r="AZ2855" s="5"/>
      <c r="BA2855" s="5"/>
      <c r="BB2855" s="5"/>
      <c r="BC2855" s="5"/>
      <c r="BD2855" s="5"/>
      <c r="BE2855" s="5"/>
      <c r="BF2855" s="5"/>
      <c r="BG2855" s="5"/>
      <c r="BH2855" s="5"/>
    </row>
    <row r="2856" spans="1:60" s="2" customFormat="1" ht="15" x14ac:dyDescent="0.25">
      <c r="A2856" t="s">
        <v>1717</v>
      </c>
      <c r="B2856" t="s">
        <v>25</v>
      </c>
      <c r="C2856" t="s">
        <v>2191</v>
      </c>
      <c r="D2856" t="s">
        <v>2192</v>
      </c>
      <c r="E2856" t="s">
        <v>26</v>
      </c>
      <c r="F2856" t="s">
        <v>1605</v>
      </c>
      <c r="G2856" t="s">
        <v>135</v>
      </c>
      <c r="H2856" t="s">
        <v>1801</v>
      </c>
      <c r="I2856" t="s">
        <v>2193</v>
      </c>
      <c r="J2856" t="s">
        <v>124</v>
      </c>
      <c r="K2856" t="s">
        <v>2195</v>
      </c>
      <c r="L2856">
        <v>0</v>
      </c>
      <c r="M2856">
        <v>5114</v>
      </c>
      <c r="N2856" t="s">
        <v>11</v>
      </c>
      <c r="O2856">
        <v>1</v>
      </c>
      <c r="P2856">
        <v>4060000</v>
      </c>
      <c r="Q2856">
        <f t="shared" si="139"/>
        <v>4060000</v>
      </c>
      <c r="R2856">
        <f t="shared" si="140"/>
        <v>4547200</v>
      </c>
      <c r="S2856"/>
      <c r="T2856" s="5"/>
      <c r="U2856" s="5"/>
      <c r="V2856" s="5"/>
      <c r="W2856" s="5"/>
      <c r="X2856" s="5"/>
      <c r="Y2856" s="5"/>
      <c r="Z2856" s="5"/>
      <c r="AA2856" s="5"/>
      <c r="AB2856" s="5"/>
      <c r="AC2856" s="5"/>
      <c r="AD2856" s="5"/>
      <c r="AE2856" s="5"/>
      <c r="AF2856" s="5"/>
      <c r="AG2856" s="5"/>
      <c r="AH2856" s="5"/>
      <c r="AI2856" s="5"/>
      <c r="AJ2856" s="5"/>
      <c r="AK2856" s="5"/>
      <c r="AL2856" s="5"/>
      <c r="AM2856" s="5"/>
      <c r="AN2856" s="5"/>
      <c r="AO2856" s="5"/>
      <c r="AP2856" s="5"/>
      <c r="AQ2856" s="5"/>
      <c r="AR2856" s="5"/>
      <c r="AS2856" s="5"/>
      <c r="AT2856" s="5"/>
      <c r="AU2856" s="5"/>
      <c r="AV2856" s="5"/>
      <c r="AW2856" s="5"/>
      <c r="AX2856" s="5"/>
      <c r="AY2856" s="5"/>
      <c r="AZ2856" s="5"/>
      <c r="BA2856" s="5"/>
      <c r="BB2856" s="5"/>
      <c r="BC2856" s="5"/>
      <c r="BD2856" s="5"/>
      <c r="BE2856" s="5"/>
      <c r="BF2856" s="5"/>
      <c r="BG2856" s="5"/>
      <c r="BH2856" s="5"/>
    </row>
    <row r="2857" spans="1:60" s="2" customFormat="1" ht="15" x14ac:dyDescent="0.25">
      <c r="A2857" t="s">
        <v>1718</v>
      </c>
      <c r="B2857" t="s">
        <v>25</v>
      </c>
      <c r="C2857" t="s">
        <v>1490</v>
      </c>
      <c r="D2857" t="s">
        <v>620</v>
      </c>
      <c r="E2857" t="s">
        <v>26</v>
      </c>
      <c r="F2857" t="s">
        <v>1605</v>
      </c>
      <c r="G2857" t="s">
        <v>135</v>
      </c>
      <c r="H2857" t="s">
        <v>1488</v>
      </c>
      <c r="I2857" t="s">
        <v>328</v>
      </c>
      <c r="J2857" t="s">
        <v>124</v>
      </c>
      <c r="K2857" t="s">
        <v>754</v>
      </c>
      <c r="L2857">
        <v>0</v>
      </c>
      <c r="M2857">
        <v>5114</v>
      </c>
      <c r="N2857" t="s">
        <v>11</v>
      </c>
      <c r="O2857">
        <v>1</v>
      </c>
      <c r="P2857">
        <v>25000000</v>
      </c>
      <c r="Q2857">
        <f t="shared" ref="Q2857" si="141">O2857*P2857</f>
        <v>25000000</v>
      </c>
      <c r="R2857">
        <f t="shared" ref="R2857" si="142">Q2857*1.12</f>
        <v>28000000.000000004</v>
      </c>
      <c r="S2857"/>
      <c r="T2857" s="5"/>
      <c r="U2857" s="5"/>
      <c r="V2857" s="5"/>
      <c r="W2857" s="5"/>
      <c r="X2857" s="5"/>
      <c r="Y2857" s="5"/>
      <c r="Z2857" s="5"/>
      <c r="AA2857" s="5"/>
      <c r="AB2857" s="5"/>
      <c r="AC2857" s="5"/>
      <c r="AD2857" s="5"/>
      <c r="AE2857" s="5"/>
      <c r="AF2857" s="5"/>
      <c r="AG2857" s="5"/>
      <c r="AH2857" s="5"/>
      <c r="AI2857" s="5"/>
      <c r="AJ2857" s="5"/>
      <c r="AK2857" s="5"/>
      <c r="AL2857" s="5"/>
      <c r="AM2857" s="5"/>
      <c r="AN2857" s="5"/>
      <c r="AO2857" s="5"/>
      <c r="AP2857" s="5"/>
      <c r="AQ2857" s="5"/>
      <c r="AR2857" s="5"/>
      <c r="AS2857" s="5"/>
      <c r="AT2857" s="5"/>
      <c r="AU2857" s="5"/>
      <c r="AV2857" s="5"/>
      <c r="AW2857" s="5"/>
      <c r="AX2857" s="5"/>
      <c r="AY2857" s="5"/>
      <c r="AZ2857" s="5"/>
      <c r="BA2857" s="5"/>
      <c r="BB2857" s="5"/>
      <c r="BC2857" s="5"/>
      <c r="BD2857" s="5"/>
      <c r="BE2857" s="5"/>
      <c r="BF2857" s="5"/>
      <c r="BG2857" s="5"/>
      <c r="BH2857" s="5"/>
    </row>
    <row r="2858" spans="1:60" s="2" customFormat="1" ht="15" x14ac:dyDescent="0.25">
      <c r="A2858" t="s">
        <v>1719</v>
      </c>
      <c r="B2858" t="s">
        <v>25</v>
      </c>
      <c r="C2858" t="s">
        <v>1829</v>
      </c>
      <c r="D2858" t="s">
        <v>1830</v>
      </c>
      <c r="E2858" t="s">
        <v>26</v>
      </c>
      <c r="F2858" t="s">
        <v>1605</v>
      </c>
      <c r="G2858" t="s">
        <v>135</v>
      </c>
      <c r="H2858" t="s">
        <v>1488</v>
      </c>
      <c r="I2858" t="s">
        <v>328</v>
      </c>
      <c r="J2858" t="s">
        <v>124</v>
      </c>
      <c r="K2858" t="s">
        <v>754</v>
      </c>
      <c r="L2858">
        <v>0</v>
      </c>
      <c r="M2858">
        <v>5114</v>
      </c>
      <c r="N2858" t="s">
        <v>11</v>
      </c>
      <c r="O2858">
        <v>1</v>
      </c>
      <c r="P2858">
        <v>1810714.29</v>
      </c>
      <c r="Q2858">
        <f>O2858*P2858</f>
        <v>1810714.29</v>
      </c>
      <c r="R2858">
        <f>Q2858*1.12</f>
        <v>2028000.0048000002</v>
      </c>
      <c r="S2858"/>
      <c r="T2858" s="5"/>
      <c r="U2858" s="5"/>
      <c r="V2858" s="5"/>
      <c r="W2858" s="5"/>
      <c r="X2858" s="5"/>
      <c r="Y2858" s="5"/>
      <c r="Z2858" s="5"/>
      <c r="AA2858" s="5"/>
      <c r="AB2858" s="5"/>
      <c r="AC2858" s="5"/>
      <c r="AD2858" s="5"/>
      <c r="AE2858" s="5"/>
      <c r="AF2858" s="5"/>
      <c r="AG2858" s="5"/>
      <c r="AH2858" s="5"/>
      <c r="AI2858" s="5"/>
      <c r="AJ2858" s="5"/>
      <c r="AK2858" s="5"/>
      <c r="AL2858" s="5"/>
      <c r="AM2858" s="5"/>
      <c r="AN2858" s="5"/>
      <c r="AO2858" s="5"/>
      <c r="AP2858" s="5"/>
      <c r="AQ2858" s="5"/>
      <c r="AR2858" s="5"/>
      <c r="AS2858" s="5"/>
      <c r="AT2858" s="5"/>
      <c r="AU2858" s="5"/>
      <c r="AV2858" s="5"/>
      <c r="AW2858" s="5"/>
      <c r="AX2858" s="5"/>
      <c r="AY2858" s="5"/>
      <c r="AZ2858" s="5"/>
      <c r="BA2858" s="5"/>
      <c r="BB2858" s="5"/>
      <c r="BC2858" s="5"/>
      <c r="BD2858" s="5"/>
      <c r="BE2858" s="5"/>
      <c r="BF2858" s="5"/>
      <c r="BG2858" s="5"/>
      <c r="BH2858" s="5"/>
    </row>
    <row r="2859" spans="1:60" s="2" customFormat="1" ht="15" x14ac:dyDescent="0.25">
      <c r="A2859" t="s">
        <v>1720</v>
      </c>
      <c r="B2859" t="s">
        <v>25</v>
      </c>
      <c r="C2859" t="s">
        <v>1797</v>
      </c>
      <c r="D2859" t="s">
        <v>2172</v>
      </c>
      <c r="E2859" t="s">
        <v>26</v>
      </c>
      <c r="F2859" t="s">
        <v>1605</v>
      </c>
      <c r="G2859" t="s">
        <v>135</v>
      </c>
      <c r="H2859" t="s">
        <v>128</v>
      </c>
      <c r="I2859" t="s">
        <v>2210</v>
      </c>
      <c r="J2859" t="s">
        <v>124</v>
      </c>
      <c r="K2859" t="s">
        <v>754</v>
      </c>
      <c r="L2859">
        <v>0</v>
      </c>
      <c r="M2859">
        <v>5114</v>
      </c>
      <c r="N2859" t="s">
        <v>11</v>
      </c>
      <c r="O2859">
        <v>1</v>
      </c>
      <c r="P2859">
        <v>50000</v>
      </c>
      <c r="Q2859">
        <f t="shared" ref="Q2859:Q2878" si="143">O2859*P2859</f>
        <v>50000</v>
      </c>
      <c r="R2859">
        <f t="shared" ref="R2859:R2879" si="144">Q2859*1.12</f>
        <v>56000.000000000007</v>
      </c>
      <c r="S2859"/>
      <c r="T2859" s="5"/>
      <c r="U2859" s="5"/>
      <c r="V2859" s="5"/>
      <c r="W2859" s="5"/>
      <c r="X2859" s="5"/>
      <c r="Y2859" s="5"/>
      <c r="Z2859" s="5"/>
      <c r="AA2859" s="5"/>
      <c r="AB2859" s="5"/>
      <c r="AC2859" s="5"/>
      <c r="AD2859" s="5"/>
      <c r="AE2859" s="5"/>
      <c r="AF2859" s="5"/>
      <c r="AG2859" s="5"/>
      <c r="AH2859" s="5"/>
      <c r="AI2859" s="5"/>
      <c r="AJ2859" s="5"/>
      <c r="AK2859" s="5"/>
      <c r="AL2859" s="5"/>
      <c r="AM2859" s="5"/>
      <c r="AN2859" s="5"/>
      <c r="AO2859" s="5"/>
      <c r="AP2859" s="5"/>
      <c r="AQ2859" s="5"/>
      <c r="AR2859" s="5"/>
      <c r="AS2859" s="5"/>
      <c r="AT2859" s="5"/>
      <c r="AU2859" s="5"/>
      <c r="AV2859" s="5"/>
      <c r="AW2859" s="5"/>
      <c r="AX2859" s="5"/>
      <c r="AY2859" s="5"/>
      <c r="AZ2859" s="5"/>
      <c r="BA2859" s="5"/>
      <c r="BB2859" s="5"/>
      <c r="BC2859" s="5"/>
      <c r="BD2859" s="5"/>
      <c r="BE2859" s="5"/>
      <c r="BF2859" s="5"/>
      <c r="BG2859" s="5"/>
      <c r="BH2859" s="5"/>
    </row>
    <row r="2860" spans="1:60" s="2" customFormat="1" ht="15" x14ac:dyDescent="0.25">
      <c r="A2860" t="s">
        <v>1721</v>
      </c>
      <c r="B2860" t="s">
        <v>25</v>
      </c>
      <c r="C2860" t="s">
        <v>1797</v>
      </c>
      <c r="D2860" t="s">
        <v>2172</v>
      </c>
      <c r="E2860" t="s">
        <v>26</v>
      </c>
      <c r="F2860" t="s">
        <v>1605</v>
      </c>
      <c r="G2860" t="s">
        <v>135</v>
      </c>
      <c r="H2860" t="s">
        <v>125</v>
      </c>
      <c r="I2860" t="s">
        <v>2206</v>
      </c>
      <c r="J2860" t="s">
        <v>124</v>
      </c>
      <c r="K2860" t="s">
        <v>754</v>
      </c>
      <c r="L2860">
        <v>0</v>
      </c>
      <c r="M2860">
        <v>5114</v>
      </c>
      <c r="N2860" t="s">
        <v>11</v>
      </c>
      <c r="O2860">
        <v>1</v>
      </c>
      <c r="P2860">
        <v>50000</v>
      </c>
      <c r="Q2860">
        <f t="shared" si="143"/>
        <v>50000</v>
      </c>
      <c r="R2860">
        <f t="shared" si="144"/>
        <v>56000.000000000007</v>
      </c>
      <c r="S2860"/>
      <c r="T2860" s="5"/>
      <c r="U2860" s="5"/>
      <c r="V2860" s="5"/>
      <c r="W2860" s="5"/>
      <c r="X2860" s="5"/>
      <c r="Y2860" s="5"/>
      <c r="Z2860" s="5"/>
      <c r="AA2860" s="5"/>
      <c r="AB2860" s="5"/>
      <c r="AC2860" s="5"/>
      <c r="AD2860" s="5"/>
      <c r="AE2860" s="5"/>
      <c r="AF2860" s="5"/>
      <c r="AG2860" s="5"/>
      <c r="AH2860" s="5"/>
      <c r="AI2860" s="5"/>
      <c r="AJ2860" s="5"/>
      <c r="AK2860" s="5"/>
      <c r="AL2860" s="5"/>
      <c r="AM2860" s="5"/>
      <c r="AN2860" s="5"/>
      <c r="AO2860" s="5"/>
      <c r="AP2860" s="5"/>
      <c r="AQ2860" s="5"/>
      <c r="AR2860" s="5"/>
      <c r="AS2860" s="5"/>
      <c r="AT2860" s="5"/>
      <c r="AU2860" s="5"/>
      <c r="AV2860" s="5"/>
      <c r="AW2860" s="5"/>
      <c r="AX2860" s="5"/>
      <c r="AY2860" s="5"/>
      <c r="AZ2860" s="5"/>
      <c r="BA2860" s="5"/>
      <c r="BB2860" s="5"/>
      <c r="BC2860" s="5"/>
      <c r="BD2860" s="5"/>
      <c r="BE2860" s="5"/>
      <c r="BF2860" s="5"/>
      <c r="BG2860" s="5"/>
      <c r="BH2860" s="5"/>
    </row>
    <row r="2861" spans="1:60" s="2" customFormat="1" ht="15" x14ac:dyDescent="0.25">
      <c r="A2861" t="s">
        <v>1722</v>
      </c>
      <c r="B2861" t="s">
        <v>25</v>
      </c>
      <c r="C2861" t="s">
        <v>1797</v>
      </c>
      <c r="D2861" t="s">
        <v>2172</v>
      </c>
      <c r="E2861" t="s">
        <v>26</v>
      </c>
      <c r="F2861" t="s">
        <v>1605</v>
      </c>
      <c r="G2861" t="s">
        <v>135</v>
      </c>
      <c r="H2861" t="s">
        <v>125</v>
      </c>
      <c r="I2861" t="s">
        <v>2205</v>
      </c>
      <c r="J2861" t="s">
        <v>124</v>
      </c>
      <c r="K2861" t="s">
        <v>754</v>
      </c>
      <c r="L2861">
        <v>0</v>
      </c>
      <c r="M2861">
        <v>5114</v>
      </c>
      <c r="N2861" t="s">
        <v>11</v>
      </c>
      <c r="O2861">
        <v>1</v>
      </c>
      <c r="P2861">
        <v>50000</v>
      </c>
      <c r="Q2861">
        <f t="shared" si="143"/>
        <v>50000</v>
      </c>
      <c r="R2861">
        <f t="shared" si="144"/>
        <v>56000.000000000007</v>
      </c>
      <c r="S2861"/>
      <c r="T2861" s="5"/>
      <c r="U2861" s="5"/>
      <c r="V2861" s="5"/>
      <c r="W2861" s="5"/>
      <c r="X2861" s="5"/>
      <c r="Y2861" s="5"/>
      <c r="Z2861" s="5"/>
      <c r="AA2861" s="5"/>
      <c r="AB2861" s="5"/>
      <c r="AC2861" s="5"/>
      <c r="AD2861" s="5"/>
      <c r="AE2861" s="5"/>
      <c r="AF2861" s="5"/>
      <c r="AG2861" s="5"/>
      <c r="AH2861" s="5"/>
      <c r="AI2861" s="5"/>
      <c r="AJ2861" s="5"/>
      <c r="AK2861" s="5"/>
      <c r="AL2861" s="5"/>
      <c r="AM2861" s="5"/>
      <c r="AN2861" s="5"/>
      <c r="AO2861" s="5"/>
      <c r="AP2861" s="5"/>
      <c r="AQ2861" s="5"/>
      <c r="AR2861" s="5"/>
      <c r="AS2861" s="5"/>
      <c r="AT2861" s="5"/>
      <c r="AU2861" s="5"/>
      <c r="AV2861" s="5"/>
      <c r="AW2861" s="5"/>
      <c r="AX2861" s="5"/>
      <c r="AY2861" s="5"/>
      <c r="AZ2861" s="5"/>
      <c r="BA2861" s="5"/>
      <c r="BB2861" s="5"/>
      <c r="BC2861" s="5"/>
      <c r="BD2861" s="5"/>
      <c r="BE2861" s="5"/>
      <c r="BF2861" s="5"/>
      <c r="BG2861" s="5"/>
      <c r="BH2861" s="5"/>
    </row>
    <row r="2862" spans="1:60" s="2" customFormat="1" ht="15" x14ac:dyDescent="0.25">
      <c r="A2862" t="s">
        <v>1723</v>
      </c>
      <c r="B2862" t="s">
        <v>25</v>
      </c>
      <c r="C2862" t="s">
        <v>1797</v>
      </c>
      <c r="D2862" t="s">
        <v>2172</v>
      </c>
      <c r="E2862" t="s">
        <v>26</v>
      </c>
      <c r="F2862" t="s">
        <v>1605</v>
      </c>
      <c r="G2862" t="s">
        <v>135</v>
      </c>
      <c r="H2862" t="s">
        <v>753</v>
      </c>
      <c r="I2862" t="s">
        <v>878</v>
      </c>
      <c r="J2862" t="s">
        <v>124</v>
      </c>
      <c r="K2862" t="s">
        <v>754</v>
      </c>
      <c r="L2862">
        <v>0</v>
      </c>
      <c r="M2862">
        <v>5114</v>
      </c>
      <c r="N2862" t="s">
        <v>11</v>
      </c>
      <c r="O2862">
        <v>1</v>
      </c>
      <c r="P2862">
        <v>100000</v>
      </c>
      <c r="Q2862">
        <f t="shared" si="143"/>
        <v>100000</v>
      </c>
      <c r="R2862">
        <f t="shared" si="144"/>
        <v>112000.00000000001</v>
      </c>
      <c r="S2862"/>
      <c r="T2862" s="5"/>
      <c r="U2862" s="5"/>
      <c r="V2862" s="5"/>
      <c r="W2862" s="5"/>
      <c r="X2862" s="5"/>
      <c r="Y2862" s="5"/>
      <c r="Z2862" s="5"/>
      <c r="AA2862" s="5"/>
      <c r="AB2862" s="5"/>
      <c r="AC2862" s="5"/>
      <c r="AD2862" s="5"/>
      <c r="AE2862" s="5"/>
      <c r="AF2862" s="5"/>
      <c r="AG2862" s="5"/>
      <c r="AH2862" s="5"/>
      <c r="AI2862" s="5"/>
      <c r="AJ2862" s="5"/>
      <c r="AK2862" s="5"/>
      <c r="AL2862" s="5"/>
      <c r="AM2862" s="5"/>
      <c r="AN2862" s="5"/>
      <c r="AO2862" s="5"/>
      <c r="AP2862" s="5"/>
      <c r="AQ2862" s="5"/>
      <c r="AR2862" s="5"/>
      <c r="AS2862" s="5"/>
      <c r="AT2862" s="5"/>
      <c r="AU2862" s="5"/>
      <c r="AV2862" s="5"/>
      <c r="AW2862" s="5"/>
      <c r="AX2862" s="5"/>
      <c r="AY2862" s="5"/>
      <c r="AZ2862" s="5"/>
      <c r="BA2862" s="5"/>
      <c r="BB2862" s="5"/>
      <c r="BC2862" s="5"/>
      <c r="BD2862" s="5"/>
      <c r="BE2862" s="5"/>
      <c r="BF2862" s="5"/>
      <c r="BG2862" s="5"/>
      <c r="BH2862" s="5"/>
    </row>
    <row r="2863" spans="1:60" s="2" customFormat="1" ht="15" x14ac:dyDescent="0.25">
      <c r="A2863" t="s">
        <v>1760</v>
      </c>
      <c r="B2863" t="s">
        <v>25</v>
      </c>
      <c r="C2863" t="s">
        <v>1797</v>
      </c>
      <c r="D2863" t="s">
        <v>2172</v>
      </c>
      <c r="E2863" t="s">
        <v>26</v>
      </c>
      <c r="F2863" t="s">
        <v>1605</v>
      </c>
      <c r="G2863" t="s">
        <v>135</v>
      </c>
      <c r="H2863" t="s">
        <v>126</v>
      </c>
      <c r="I2863" t="s">
        <v>2185</v>
      </c>
      <c r="J2863" t="s">
        <v>124</v>
      </c>
      <c r="K2863" t="s">
        <v>754</v>
      </c>
      <c r="L2863">
        <v>0</v>
      </c>
      <c r="M2863">
        <v>5114</v>
      </c>
      <c r="N2863" t="s">
        <v>11</v>
      </c>
      <c r="O2863">
        <v>1</v>
      </c>
      <c r="P2863">
        <v>100000</v>
      </c>
      <c r="Q2863">
        <f t="shared" si="143"/>
        <v>100000</v>
      </c>
      <c r="R2863">
        <f t="shared" si="144"/>
        <v>112000.00000000001</v>
      </c>
      <c r="S2863"/>
      <c r="T2863" s="5"/>
      <c r="U2863" s="5"/>
      <c r="V2863" s="5"/>
      <c r="W2863" s="5"/>
      <c r="X2863" s="5"/>
      <c r="Y2863" s="5"/>
      <c r="Z2863" s="5"/>
      <c r="AA2863" s="5"/>
      <c r="AB2863" s="5"/>
      <c r="AC2863" s="5"/>
      <c r="AD2863" s="5"/>
      <c r="AE2863" s="5"/>
      <c r="AF2863" s="5"/>
      <c r="AG2863" s="5"/>
      <c r="AH2863" s="5"/>
      <c r="AI2863" s="5"/>
      <c r="AJ2863" s="5"/>
      <c r="AK2863" s="5"/>
      <c r="AL2863" s="5"/>
      <c r="AM2863" s="5"/>
      <c r="AN2863" s="5"/>
      <c r="AO2863" s="5"/>
      <c r="AP2863" s="5"/>
      <c r="AQ2863" s="5"/>
      <c r="AR2863" s="5"/>
      <c r="AS2863" s="5"/>
      <c r="AT2863" s="5"/>
      <c r="AU2863" s="5"/>
      <c r="AV2863" s="5"/>
      <c r="AW2863" s="5"/>
      <c r="AX2863" s="5"/>
      <c r="AY2863" s="5"/>
      <c r="AZ2863" s="5"/>
      <c r="BA2863" s="5"/>
      <c r="BB2863" s="5"/>
      <c r="BC2863" s="5"/>
      <c r="BD2863" s="5"/>
      <c r="BE2863" s="5"/>
      <c r="BF2863" s="5"/>
      <c r="BG2863" s="5"/>
      <c r="BH2863" s="5"/>
    </row>
    <row r="2864" spans="1:60" s="2" customFormat="1" ht="15" x14ac:dyDescent="0.25">
      <c r="A2864" t="s">
        <v>2263</v>
      </c>
      <c r="B2864" t="s">
        <v>25</v>
      </c>
      <c r="C2864" t="s">
        <v>1797</v>
      </c>
      <c r="D2864" t="s">
        <v>2172</v>
      </c>
      <c r="E2864" t="s">
        <v>26</v>
      </c>
      <c r="F2864" t="s">
        <v>1605</v>
      </c>
      <c r="G2864" t="s">
        <v>135</v>
      </c>
      <c r="H2864" t="s">
        <v>125</v>
      </c>
      <c r="I2864" t="s">
        <v>2216</v>
      </c>
      <c r="J2864" t="s">
        <v>124</v>
      </c>
      <c r="K2864" t="s">
        <v>754</v>
      </c>
      <c r="L2864">
        <v>0</v>
      </c>
      <c r="M2864">
        <v>5114</v>
      </c>
      <c r="N2864" t="s">
        <v>11</v>
      </c>
      <c r="O2864">
        <v>1</v>
      </c>
      <c r="P2864">
        <v>100000</v>
      </c>
      <c r="Q2864">
        <f t="shared" si="143"/>
        <v>100000</v>
      </c>
      <c r="R2864">
        <f t="shared" si="144"/>
        <v>112000.00000000001</v>
      </c>
      <c r="S2864"/>
      <c r="T2864" s="5"/>
      <c r="U2864" s="5"/>
      <c r="V2864" s="5"/>
      <c r="W2864" s="5"/>
      <c r="X2864" s="5"/>
      <c r="Y2864" s="5"/>
      <c r="Z2864" s="5"/>
      <c r="AA2864" s="5"/>
      <c r="AB2864" s="5"/>
      <c r="AC2864" s="5"/>
      <c r="AD2864" s="5"/>
      <c r="AE2864" s="5"/>
      <c r="AF2864" s="5"/>
      <c r="AG2864" s="5"/>
      <c r="AH2864" s="5"/>
      <c r="AI2864" s="5"/>
      <c r="AJ2864" s="5"/>
      <c r="AK2864" s="5"/>
      <c r="AL2864" s="5"/>
      <c r="AM2864" s="5"/>
      <c r="AN2864" s="5"/>
      <c r="AO2864" s="5"/>
      <c r="AP2864" s="5"/>
      <c r="AQ2864" s="5"/>
      <c r="AR2864" s="5"/>
      <c r="AS2864" s="5"/>
      <c r="AT2864" s="5"/>
      <c r="AU2864" s="5"/>
      <c r="AV2864" s="5"/>
      <c r="AW2864" s="5"/>
      <c r="AX2864" s="5"/>
      <c r="AY2864" s="5"/>
      <c r="AZ2864" s="5"/>
      <c r="BA2864" s="5"/>
      <c r="BB2864" s="5"/>
      <c r="BC2864" s="5"/>
      <c r="BD2864" s="5"/>
      <c r="BE2864" s="5"/>
      <c r="BF2864" s="5"/>
      <c r="BG2864" s="5"/>
      <c r="BH2864" s="5"/>
    </row>
    <row r="2865" spans="1:60" s="2" customFormat="1" ht="15" x14ac:dyDescent="0.25">
      <c r="A2865" t="s">
        <v>1761</v>
      </c>
      <c r="B2865" t="s">
        <v>25</v>
      </c>
      <c r="C2865" t="s">
        <v>1797</v>
      </c>
      <c r="D2865" t="s">
        <v>2172</v>
      </c>
      <c r="E2865" t="s">
        <v>26</v>
      </c>
      <c r="F2865" t="s">
        <v>1605</v>
      </c>
      <c r="G2865" t="s">
        <v>135</v>
      </c>
      <c r="H2865" t="s">
        <v>757</v>
      </c>
      <c r="I2865" t="s">
        <v>2186</v>
      </c>
      <c r="J2865" t="s">
        <v>124</v>
      </c>
      <c r="K2865" t="s">
        <v>754</v>
      </c>
      <c r="L2865">
        <v>0</v>
      </c>
      <c r="M2865">
        <v>5114</v>
      </c>
      <c r="N2865" t="s">
        <v>11</v>
      </c>
      <c r="O2865">
        <v>1</v>
      </c>
      <c r="P2865">
        <v>100000</v>
      </c>
      <c r="Q2865">
        <f t="shared" si="143"/>
        <v>100000</v>
      </c>
      <c r="R2865">
        <f t="shared" si="144"/>
        <v>112000.00000000001</v>
      </c>
      <c r="S2865"/>
      <c r="T2865" s="5"/>
      <c r="U2865" s="5"/>
      <c r="V2865" s="5"/>
      <c r="W2865" s="5"/>
      <c r="X2865" s="5"/>
      <c r="Y2865" s="5"/>
      <c r="Z2865" s="5"/>
      <c r="AA2865" s="5"/>
      <c r="AB2865" s="5"/>
      <c r="AC2865" s="5"/>
      <c r="AD2865" s="5"/>
      <c r="AE2865" s="5"/>
      <c r="AF2865" s="5"/>
      <c r="AG2865" s="5"/>
      <c r="AH2865" s="5"/>
      <c r="AI2865" s="5"/>
      <c r="AJ2865" s="5"/>
      <c r="AK2865" s="5"/>
      <c r="AL2865" s="5"/>
      <c r="AM2865" s="5"/>
      <c r="AN2865" s="5"/>
      <c r="AO2865" s="5"/>
      <c r="AP2865" s="5"/>
      <c r="AQ2865" s="5"/>
      <c r="AR2865" s="5"/>
      <c r="AS2865" s="5"/>
      <c r="AT2865" s="5"/>
      <c r="AU2865" s="5"/>
      <c r="AV2865" s="5"/>
      <c r="AW2865" s="5"/>
      <c r="AX2865" s="5"/>
      <c r="AY2865" s="5"/>
      <c r="AZ2865" s="5"/>
      <c r="BA2865" s="5"/>
      <c r="BB2865" s="5"/>
      <c r="BC2865" s="5"/>
      <c r="BD2865" s="5"/>
      <c r="BE2865" s="5"/>
      <c r="BF2865" s="5"/>
      <c r="BG2865" s="5"/>
      <c r="BH2865" s="5"/>
    </row>
    <row r="2866" spans="1:60" s="2" customFormat="1" ht="15" x14ac:dyDescent="0.25">
      <c r="A2866" t="s">
        <v>1762</v>
      </c>
      <c r="B2866" t="s">
        <v>25</v>
      </c>
      <c r="C2866" t="s">
        <v>1797</v>
      </c>
      <c r="D2866" t="s">
        <v>2172</v>
      </c>
      <c r="E2866" t="s">
        <v>26</v>
      </c>
      <c r="F2866" t="s">
        <v>1605</v>
      </c>
      <c r="G2866" t="s">
        <v>135</v>
      </c>
      <c r="H2866" t="s">
        <v>757</v>
      </c>
      <c r="I2866" t="s">
        <v>2186</v>
      </c>
      <c r="J2866" t="s">
        <v>124</v>
      </c>
      <c r="K2866" t="s">
        <v>754</v>
      </c>
      <c r="L2866">
        <v>0</v>
      </c>
      <c r="M2866">
        <v>5114</v>
      </c>
      <c r="N2866" t="s">
        <v>11</v>
      </c>
      <c r="O2866">
        <v>1</v>
      </c>
      <c r="P2866">
        <v>100000</v>
      </c>
      <c r="Q2866">
        <f t="shared" si="143"/>
        <v>100000</v>
      </c>
      <c r="R2866">
        <f t="shared" si="144"/>
        <v>112000.00000000001</v>
      </c>
      <c r="S2866"/>
      <c r="T2866" s="5"/>
      <c r="U2866" s="5"/>
      <c r="V2866" s="5"/>
      <c r="W2866" s="5"/>
      <c r="X2866" s="5"/>
      <c r="Y2866" s="5"/>
      <c r="Z2866" s="5"/>
      <c r="AA2866" s="5"/>
      <c r="AB2866" s="5"/>
      <c r="AC2866" s="5"/>
      <c r="AD2866" s="5"/>
      <c r="AE2866" s="5"/>
      <c r="AF2866" s="5"/>
      <c r="AG2866" s="5"/>
      <c r="AH2866" s="5"/>
      <c r="AI2866" s="5"/>
      <c r="AJ2866" s="5"/>
      <c r="AK2866" s="5"/>
      <c r="AL2866" s="5"/>
      <c r="AM2866" s="5"/>
      <c r="AN2866" s="5"/>
      <c r="AO2866" s="5"/>
      <c r="AP2866" s="5"/>
      <c r="AQ2866" s="5"/>
      <c r="AR2866" s="5"/>
      <c r="AS2866" s="5"/>
      <c r="AT2866" s="5"/>
      <c r="AU2866" s="5"/>
      <c r="AV2866" s="5"/>
      <c r="AW2866" s="5"/>
      <c r="AX2866" s="5"/>
      <c r="AY2866" s="5"/>
      <c r="AZ2866" s="5"/>
      <c r="BA2866" s="5"/>
      <c r="BB2866" s="5"/>
      <c r="BC2866" s="5"/>
      <c r="BD2866" s="5"/>
      <c r="BE2866" s="5"/>
      <c r="BF2866" s="5"/>
      <c r="BG2866" s="5"/>
      <c r="BH2866" s="5"/>
    </row>
    <row r="2867" spans="1:60" s="2" customFormat="1" ht="15" x14ac:dyDescent="0.25">
      <c r="A2867" t="s">
        <v>1763</v>
      </c>
      <c r="B2867" t="s">
        <v>25</v>
      </c>
      <c r="C2867" t="s">
        <v>1797</v>
      </c>
      <c r="D2867" t="s">
        <v>2172</v>
      </c>
      <c r="E2867" t="s">
        <v>26</v>
      </c>
      <c r="F2867" t="s">
        <v>1605</v>
      </c>
      <c r="G2867" t="s">
        <v>135</v>
      </c>
      <c r="H2867" t="s">
        <v>129</v>
      </c>
      <c r="I2867" t="s">
        <v>2187</v>
      </c>
      <c r="J2867" t="s">
        <v>124</v>
      </c>
      <c r="K2867" t="s">
        <v>754</v>
      </c>
      <c r="L2867">
        <v>0</v>
      </c>
      <c r="M2867">
        <v>5114</v>
      </c>
      <c r="N2867" t="s">
        <v>11</v>
      </c>
      <c r="O2867">
        <v>1</v>
      </c>
      <c r="P2867">
        <v>100000</v>
      </c>
      <c r="Q2867">
        <f t="shared" si="143"/>
        <v>100000</v>
      </c>
      <c r="R2867">
        <f t="shared" si="144"/>
        <v>112000.00000000001</v>
      </c>
      <c r="S2867"/>
      <c r="T2867" s="5"/>
      <c r="U2867" s="5"/>
      <c r="V2867" s="5"/>
      <c r="W2867" s="5"/>
      <c r="X2867" s="5"/>
      <c r="Y2867" s="5"/>
      <c r="Z2867" s="5"/>
      <c r="AA2867" s="5"/>
      <c r="AB2867" s="5"/>
      <c r="AC2867" s="5"/>
      <c r="AD2867" s="5"/>
      <c r="AE2867" s="5"/>
      <c r="AF2867" s="5"/>
      <c r="AG2867" s="5"/>
      <c r="AH2867" s="5"/>
      <c r="AI2867" s="5"/>
      <c r="AJ2867" s="5"/>
      <c r="AK2867" s="5"/>
      <c r="AL2867" s="5"/>
      <c r="AM2867" s="5"/>
      <c r="AN2867" s="5"/>
      <c r="AO2867" s="5"/>
      <c r="AP2867" s="5"/>
      <c r="AQ2867" s="5"/>
      <c r="AR2867" s="5"/>
      <c r="AS2867" s="5"/>
      <c r="AT2867" s="5"/>
      <c r="AU2867" s="5"/>
      <c r="AV2867" s="5"/>
      <c r="AW2867" s="5"/>
      <c r="AX2867" s="5"/>
      <c r="AY2867" s="5"/>
      <c r="AZ2867" s="5"/>
      <c r="BA2867" s="5"/>
      <c r="BB2867" s="5"/>
      <c r="BC2867" s="5"/>
      <c r="BD2867" s="5"/>
      <c r="BE2867" s="5"/>
      <c r="BF2867" s="5"/>
      <c r="BG2867" s="5"/>
      <c r="BH2867" s="5"/>
    </row>
    <row r="2868" spans="1:60" s="2" customFormat="1" ht="15" x14ac:dyDescent="0.25">
      <c r="A2868" t="s">
        <v>1764</v>
      </c>
      <c r="B2868" t="s">
        <v>25</v>
      </c>
      <c r="C2868" t="s">
        <v>1797</v>
      </c>
      <c r="D2868" t="s">
        <v>2172</v>
      </c>
      <c r="E2868" t="s">
        <v>26</v>
      </c>
      <c r="F2868" t="s">
        <v>1605</v>
      </c>
      <c r="G2868" t="s">
        <v>135</v>
      </c>
      <c r="H2868" t="s">
        <v>125</v>
      </c>
      <c r="I2868" t="s">
        <v>2207</v>
      </c>
      <c r="J2868" t="s">
        <v>124</v>
      </c>
      <c r="K2868" t="s">
        <v>754</v>
      </c>
      <c r="L2868">
        <v>0</v>
      </c>
      <c r="M2868">
        <v>5114</v>
      </c>
      <c r="N2868" t="s">
        <v>11</v>
      </c>
      <c r="O2868">
        <v>1</v>
      </c>
      <c r="P2868">
        <v>100000</v>
      </c>
      <c r="Q2868">
        <f t="shared" si="143"/>
        <v>100000</v>
      </c>
      <c r="R2868">
        <f t="shared" si="144"/>
        <v>112000.00000000001</v>
      </c>
      <c r="S2868"/>
      <c r="T2868" s="5"/>
      <c r="U2868" s="5"/>
      <c r="V2868" s="5"/>
      <c r="W2868" s="5"/>
      <c r="X2868" s="5"/>
      <c r="Y2868" s="5"/>
      <c r="Z2868" s="5"/>
      <c r="AA2868" s="5"/>
      <c r="AB2868" s="5"/>
      <c r="AC2868" s="5"/>
      <c r="AD2868" s="5"/>
      <c r="AE2868" s="5"/>
      <c r="AF2868" s="5"/>
      <c r="AG2868" s="5"/>
      <c r="AH2868" s="5"/>
      <c r="AI2868" s="5"/>
      <c r="AJ2868" s="5"/>
      <c r="AK2868" s="5"/>
      <c r="AL2868" s="5"/>
      <c r="AM2868" s="5"/>
      <c r="AN2868" s="5"/>
      <c r="AO2868" s="5"/>
      <c r="AP2868" s="5"/>
      <c r="AQ2868" s="5"/>
      <c r="AR2868" s="5"/>
      <c r="AS2868" s="5"/>
      <c r="AT2868" s="5"/>
      <c r="AU2868" s="5"/>
      <c r="AV2868" s="5"/>
      <c r="AW2868" s="5"/>
      <c r="AX2868" s="5"/>
      <c r="AY2868" s="5"/>
      <c r="AZ2868" s="5"/>
      <c r="BA2868" s="5"/>
      <c r="BB2868" s="5"/>
      <c r="BC2868" s="5"/>
      <c r="BD2868" s="5"/>
      <c r="BE2868" s="5"/>
      <c r="BF2868" s="5"/>
      <c r="BG2868" s="5"/>
      <c r="BH2868" s="5"/>
    </row>
    <row r="2869" spans="1:60" s="2" customFormat="1" ht="15" x14ac:dyDescent="0.25">
      <c r="A2869" t="s">
        <v>1765</v>
      </c>
      <c r="B2869" t="s">
        <v>25</v>
      </c>
      <c r="C2869" t="s">
        <v>1797</v>
      </c>
      <c r="D2869" t="s">
        <v>2172</v>
      </c>
      <c r="E2869" t="s">
        <v>26</v>
      </c>
      <c r="F2869" t="s">
        <v>1605</v>
      </c>
      <c r="G2869" t="s">
        <v>135</v>
      </c>
      <c r="H2869" t="s">
        <v>145</v>
      </c>
      <c r="I2869" t="s">
        <v>1855</v>
      </c>
      <c r="J2869" t="s">
        <v>124</v>
      </c>
      <c r="K2869" t="s">
        <v>754</v>
      </c>
      <c r="L2869">
        <v>0</v>
      </c>
      <c r="M2869">
        <v>5114</v>
      </c>
      <c r="N2869" t="s">
        <v>11</v>
      </c>
      <c r="O2869">
        <v>1</v>
      </c>
      <c r="P2869">
        <v>300000</v>
      </c>
      <c r="Q2869">
        <f t="shared" si="143"/>
        <v>300000</v>
      </c>
      <c r="R2869">
        <f t="shared" si="144"/>
        <v>336000.00000000006</v>
      </c>
      <c r="S2869"/>
      <c r="T2869" s="5"/>
      <c r="U2869" s="5"/>
      <c r="V2869" s="5"/>
      <c r="W2869" s="5"/>
      <c r="X2869" s="5"/>
      <c r="Y2869" s="5"/>
      <c r="Z2869" s="5"/>
      <c r="AA2869" s="5"/>
      <c r="AB2869" s="5"/>
      <c r="AC2869" s="5"/>
      <c r="AD2869" s="5"/>
      <c r="AE2869" s="5"/>
      <c r="AF2869" s="5"/>
      <c r="AG2869" s="5"/>
      <c r="AH2869" s="5"/>
      <c r="AI2869" s="5"/>
      <c r="AJ2869" s="5"/>
      <c r="AK2869" s="5"/>
      <c r="AL2869" s="5"/>
      <c r="AM2869" s="5"/>
      <c r="AN2869" s="5"/>
      <c r="AO2869" s="5"/>
      <c r="AP2869" s="5"/>
      <c r="AQ2869" s="5"/>
      <c r="AR2869" s="5"/>
      <c r="AS2869" s="5"/>
      <c r="AT2869" s="5"/>
      <c r="AU2869" s="5"/>
      <c r="AV2869" s="5"/>
      <c r="AW2869" s="5"/>
      <c r="AX2869" s="5"/>
      <c r="AY2869" s="5"/>
      <c r="AZ2869" s="5"/>
      <c r="BA2869" s="5"/>
      <c r="BB2869" s="5"/>
      <c r="BC2869" s="5"/>
      <c r="BD2869" s="5"/>
      <c r="BE2869" s="5"/>
      <c r="BF2869" s="5"/>
      <c r="BG2869" s="5"/>
      <c r="BH2869" s="5"/>
    </row>
    <row r="2870" spans="1:60" s="2" customFormat="1" ht="15" x14ac:dyDescent="0.25">
      <c r="A2870" t="s">
        <v>1766</v>
      </c>
      <c r="B2870" t="s">
        <v>25</v>
      </c>
      <c r="C2870" t="s">
        <v>1797</v>
      </c>
      <c r="D2870" t="s">
        <v>2172</v>
      </c>
      <c r="E2870" t="s">
        <v>26</v>
      </c>
      <c r="F2870" t="s">
        <v>1605</v>
      </c>
      <c r="G2870" t="s">
        <v>135</v>
      </c>
      <c r="H2870" t="s">
        <v>2656</v>
      </c>
      <c r="I2870" t="s">
        <v>2657</v>
      </c>
      <c r="J2870" t="s">
        <v>124</v>
      </c>
      <c r="K2870" t="s">
        <v>754</v>
      </c>
      <c r="L2870">
        <v>0</v>
      </c>
      <c r="M2870">
        <v>5114</v>
      </c>
      <c r="N2870" t="s">
        <v>11</v>
      </c>
      <c r="O2870">
        <v>1</v>
      </c>
      <c r="P2870">
        <v>100000</v>
      </c>
      <c r="Q2870">
        <f t="shared" si="143"/>
        <v>100000</v>
      </c>
      <c r="R2870">
        <f t="shared" si="144"/>
        <v>112000.00000000001</v>
      </c>
      <c r="S2870"/>
      <c r="T2870" s="5"/>
      <c r="U2870" s="5"/>
      <c r="V2870" s="5"/>
      <c r="W2870" s="5"/>
      <c r="X2870" s="5"/>
      <c r="Y2870" s="5"/>
      <c r="Z2870" s="5"/>
      <c r="AA2870" s="5"/>
      <c r="AB2870" s="5"/>
      <c r="AC2870" s="5"/>
      <c r="AD2870" s="5"/>
      <c r="AE2870" s="5"/>
      <c r="AF2870" s="5"/>
      <c r="AG2870" s="5"/>
      <c r="AH2870" s="5"/>
      <c r="AI2870" s="5"/>
      <c r="AJ2870" s="5"/>
      <c r="AK2870" s="5"/>
      <c r="AL2870" s="5"/>
      <c r="AM2870" s="5"/>
      <c r="AN2870" s="5"/>
      <c r="AO2870" s="5"/>
      <c r="AP2870" s="5"/>
      <c r="AQ2870" s="5"/>
      <c r="AR2870" s="5"/>
      <c r="AS2870" s="5"/>
      <c r="AT2870" s="5"/>
      <c r="AU2870" s="5"/>
      <c r="AV2870" s="5"/>
      <c r="AW2870" s="5"/>
      <c r="AX2870" s="5"/>
      <c r="AY2870" s="5"/>
      <c r="AZ2870" s="5"/>
      <c r="BA2870" s="5"/>
      <c r="BB2870" s="5"/>
      <c r="BC2870" s="5"/>
      <c r="BD2870" s="5"/>
      <c r="BE2870" s="5"/>
      <c r="BF2870" s="5"/>
      <c r="BG2870" s="5"/>
      <c r="BH2870" s="5"/>
    </row>
    <row r="2871" spans="1:60" s="2" customFormat="1" ht="15" x14ac:dyDescent="0.25">
      <c r="A2871" t="s">
        <v>1767</v>
      </c>
      <c r="B2871" t="s">
        <v>25</v>
      </c>
      <c r="C2871" t="s">
        <v>1797</v>
      </c>
      <c r="D2871" t="s">
        <v>2172</v>
      </c>
      <c r="E2871" t="s">
        <v>26</v>
      </c>
      <c r="F2871" t="s">
        <v>1605</v>
      </c>
      <c r="G2871" t="s">
        <v>135</v>
      </c>
      <c r="H2871" t="s">
        <v>753</v>
      </c>
      <c r="I2871" t="s">
        <v>2679</v>
      </c>
      <c r="J2871" t="s">
        <v>124</v>
      </c>
      <c r="K2871" t="s">
        <v>754</v>
      </c>
      <c r="L2871">
        <v>0</v>
      </c>
      <c r="M2871">
        <v>5114</v>
      </c>
      <c r="N2871" t="s">
        <v>11</v>
      </c>
      <c r="O2871">
        <v>1</v>
      </c>
      <c r="P2871">
        <v>200000</v>
      </c>
      <c r="Q2871">
        <f t="shared" si="143"/>
        <v>200000</v>
      </c>
      <c r="R2871">
        <f t="shared" si="144"/>
        <v>224000.00000000003</v>
      </c>
      <c r="S2871"/>
      <c r="T2871" s="5"/>
      <c r="U2871" s="5"/>
      <c r="V2871" s="5"/>
      <c r="W2871" s="5"/>
      <c r="X2871" s="5"/>
      <c r="Y2871" s="5"/>
      <c r="Z2871" s="5"/>
      <c r="AA2871" s="5"/>
      <c r="AB2871" s="5"/>
      <c r="AC2871" s="5"/>
      <c r="AD2871" s="5"/>
      <c r="AE2871" s="5"/>
      <c r="AF2871" s="5"/>
      <c r="AG2871" s="5"/>
      <c r="AH2871" s="5"/>
      <c r="AI2871" s="5"/>
      <c r="AJ2871" s="5"/>
      <c r="AK2871" s="5"/>
      <c r="AL2871" s="5"/>
      <c r="AM2871" s="5"/>
      <c r="AN2871" s="5"/>
      <c r="AO2871" s="5"/>
      <c r="AP2871" s="5"/>
      <c r="AQ2871" s="5"/>
      <c r="AR2871" s="5"/>
      <c r="AS2871" s="5"/>
      <c r="AT2871" s="5"/>
      <c r="AU2871" s="5"/>
      <c r="AV2871" s="5"/>
      <c r="AW2871" s="5"/>
      <c r="AX2871" s="5"/>
      <c r="AY2871" s="5"/>
      <c r="AZ2871" s="5"/>
      <c r="BA2871" s="5"/>
      <c r="BB2871" s="5"/>
      <c r="BC2871" s="5"/>
      <c r="BD2871" s="5"/>
      <c r="BE2871" s="5"/>
      <c r="BF2871" s="5"/>
      <c r="BG2871" s="5"/>
      <c r="BH2871" s="5"/>
    </row>
    <row r="2872" spans="1:60" s="2" customFormat="1" ht="15" x14ac:dyDescent="0.25">
      <c r="A2872" t="s">
        <v>1768</v>
      </c>
      <c r="B2872" t="s">
        <v>25</v>
      </c>
      <c r="C2872" t="s">
        <v>1797</v>
      </c>
      <c r="D2872" t="s">
        <v>2172</v>
      </c>
      <c r="E2872" t="s">
        <v>26</v>
      </c>
      <c r="F2872" t="s">
        <v>1605</v>
      </c>
      <c r="G2872" t="s">
        <v>135</v>
      </c>
      <c r="H2872" t="s">
        <v>131</v>
      </c>
      <c r="I2872" t="s">
        <v>2821</v>
      </c>
      <c r="J2872" t="s">
        <v>124</v>
      </c>
      <c r="K2872" t="s">
        <v>754</v>
      </c>
      <c r="L2872">
        <v>0</v>
      </c>
      <c r="M2872">
        <v>5114</v>
      </c>
      <c r="N2872" t="s">
        <v>11</v>
      </c>
      <c r="O2872">
        <v>1</v>
      </c>
      <c r="P2872">
        <v>100000</v>
      </c>
      <c r="Q2872">
        <f t="shared" si="143"/>
        <v>100000</v>
      </c>
      <c r="R2872">
        <f t="shared" si="144"/>
        <v>112000.00000000001</v>
      </c>
      <c r="S2872"/>
      <c r="T2872" s="5"/>
      <c r="U2872" s="5"/>
      <c r="V2872" s="5"/>
      <c r="W2872" s="5"/>
      <c r="X2872" s="5"/>
      <c r="Y2872" s="5"/>
      <c r="Z2872" s="5"/>
      <c r="AA2872" s="5"/>
      <c r="AB2872" s="5"/>
      <c r="AC2872" s="5"/>
      <c r="AD2872" s="5"/>
      <c r="AE2872" s="5"/>
      <c r="AF2872" s="5"/>
      <c r="AG2872" s="5"/>
      <c r="AH2872" s="5"/>
      <c r="AI2872" s="5"/>
      <c r="AJ2872" s="5"/>
      <c r="AK2872" s="5"/>
      <c r="AL2872" s="5"/>
      <c r="AM2872" s="5"/>
      <c r="AN2872" s="5"/>
      <c r="AO2872" s="5"/>
      <c r="AP2872" s="5"/>
      <c r="AQ2872" s="5"/>
      <c r="AR2872" s="5"/>
      <c r="AS2872" s="5"/>
      <c r="AT2872" s="5"/>
      <c r="AU2872" s="5"/>
      <c r="AV2872" s="5"/>
      <c r="AW2872" s="5"/>
      <c r="AX2872" s="5"/>
      <c r="AY2872" s="5"/>
      <c r="AZ2872" s="5"/>
      <c r="BA2872" s="5"/>
      <c r="BB2872" s="5"/>
      <c r="BC2872" s="5"/>
      <c r="BD2872" s="5"/>
      <c r="BE2872" s="5"/>
      <c r="BF2872" s="5"/>
      <c r="BG2872" s="5"/>
      <c r="BH2872" s="5"/>
    </row>
    <row r="2873" spans="1:60" s="2" customFormat="1" ht="15" x14ac:dyDescent="0.25">
      <c r="A2873" t="s">
        <v>1769</v>
      </c>
      <c r="B2873" t="s">
        <v>25</v>
      </c>
      <c r="C2873" t="s">
        <v>1797</v>
      </c>
      <c r="D2873" t="s">
        <v>2172</v>
      </c>
      <c r="E2873" t="s">
        <v>26</v>
      </c>
      <c r="F2873" t="s">
        <v>1605</v>
      </c>
      <c r="G2873" t="s">
        <v>135</v>
      </c>
      <c r="H2873" t="s">
        <v>613</v>
      </c>
      <c r="I2873" t="s">
        <v>2811</v>
      </c>
      <c r="J2873" t="s">
        <v>124</v>
      </c>
      <c r="K2873" t="s">
        <v>754</v>
      </c>
      <c r="L2873">
        <v>0</v>
      </c>
      <c r="M2873">
        <v>5114</v>
      </c>
      <c r="N2873" t="s">
        <v>11</v>
      </c>
      <c r="O2873">
        <v>1</v>
      </c>
      <c r="P2873">
        <v>100000</v>
      </c>
      <c r="Q2873">
        <f t="shared" si="143"/>
        <v>100000</v>
      </c>
      <c r="R2873">
        <f t="shared" si="144"/>
        <v>112000.00000000001</v>
      </c>
      <c r="S2873"/>
      <c r="T2873" s="5"/>
      <c r="U2873" s="5"/>
      <c r="V2873" s="5"/>
      <c r="W2873" s="5"/>
      <c r="X2873" s="5"/>
      <c r="Y2873" s="5"/>
      <c r="Z2873" s="5"/>
      <c r="AA2873" s="5"/>
      <c r="AB2873" s="5"/>
      <c r="AC2873" s="5"/>
      <c r="AD2873" s="5"/>
      <c r="AE2873" s="5"/>
      <c r="AF2873" s="5"/>
      <c r="AG2873" s="5"/>
      <c r="AH2873" s="5"/>
      <c r="AI2873" s="5"/>
      <c r="AJ2873" s="5"/>
      <c r="AK2873" s="5"/>
      <c r="AL2873" s="5"/>
      <c r="AM2873" s="5"/>
      <c r="AN2873" s="5"/>
      <c r="AO2873" s="5"/>
      <c r="AP2873" s="5"/>
      <c r="AQ2873" s="5"/>
      <c r="AR2873" s="5"/>
      <c r="AS2873" s="5"/>
      <c r="AT2873" s="5"/>
      <c r="AU2873" s="5"/>
      <c r="AV2873" s="5"/>
      <c r="AW2873" s="5"/>
      <c r="AX2873" s="5"/>
      <c r="AY2873" s="5"/>
      <c r="AZ2873" s="5"/>
      <c r="BA2873" s="5"/>
      <c r="BB2873" s="5"/>
      <c r="BC2873" s="5"/>
      <c r="BD2873" s="5"/>
      <c r="BE2873" s="5"/>
      <c r="BF2873" s="5"/>
      <c r="BG2873" s="5"/>
      <c r="BH2873" s="5"/>
    </row>
    <row r="2874" spans="1:60" s="2" customFormat="1" ht="15" x14ac:dyDescent="0.25">
      <c r="A2874" t="s">
        <v>1770</v>
      </c>
      <c r="B2874" t="s">
        <v>25</v>
      </c>
      <c r="C2874" t="s">
        <v>1797</v>
      </c>
      <c r="D2874" t="s">
        <v>2172</v>
      </c>
      <c r="E2874" t="s">
        <v>26</v>
      </c>
      <c r="F2874" t="s">
        <v>1605</v>
      </c>
      <c r="G2874" t="s">
        <v>135</v>
      </c>
      <c r="H2874" t="s">
        <v>756</v>
      </c>
      <c r="I2874" t="s">
        <v>2213</v>
      </c>
      <c r="J2874" t="s">
        <v>124</v>
      </c>
      <c r="K2874" t="s">
        <v>754</v>
      </c>
      <c r="L2874">
        <v>0</v>
      </c>
      <c r="M2874">
        <v>5114</v>
      </c>
      <c r="N2874" t="s">
        <v>11</v>
      </c>
      <c r="O2874">
        <v>1</v>
      </c>
      <c r="P2874">
        <v>100000</v>
      </c>
      <c r="Q2874">
        <f t="shared" si="143"/>
        <v>100000</v>
      </c>
      <c r="R2874">
        <f t="shared" si="144"/>
        <v>112000.00000000001</v>
      </c>
      <c r="S2874"/>
      <c r="T2874" s="5"/>
      <c r="U2874" s="5"/>
      <c r="V2874" s="5"/>
      <c r="W2874" s="5"/>
      <c r="X2874" s="5"/>
      <c r="Y2874" s="5"/>
      <c r="Z2874" s="5"/>
      <c r="AA2874" s="5"/>
      <c r="AB2874" s="5"/>
      <c r="AC2874" s="5"/>
      <c r="AD2874" s="5"/>
      <c r="AE2874" s="5"/>
      <c r="AF2874" s="5"/>
      <c r="AG2874" s="5"/>
      <c r="AH2874" s="5"/>
      <c r="AI2874" s="5"/>
      <c r="AJ2874" s="5"/>
      <c r="AK2874" s="5"/>
      <c r="AL2874" s="5"/>
      <c r="AM2874" s="5"/>
      <c r="AN2874" s="5"/>
      <c r="AO2874" s="5"/>
      <c r="AP2874" s="5"/>
      <c r="AQ2874" s="5"/>
      <c r="AR2874" s="5"/>
      <c r="AS2874" s="5"/>
      <c r="AT2874" s="5"/>
      <c r="AU2874" s="5"/>
      <c r="AV2874" s="5"/>
      <c r="AW2874" s="5"/>
      <c r="AX2874" s="5"/>
      <c r="AY2874" s="5"/>
      <c r="AZ2874" s="5"/>
      <c r="BA2874" s="5"/>
      <c r="BB2874" s="5"/>
      <c r="BC2874" s="5"/>
      <c r="BD2874" s="5"/>
      <c r="BE2874" s="5"/>
      <c r="BF2874" s="5"/>
      <c r="BG2874" s="5"/>
      <c r="BH2874" s="5"/>
    </row>
    <row r="2875" spans="1:60" s="2" customFormat="1" ht="15" x14ac:dyDescent="0.25">
      <c r="A2875" t="s">
        <v>1771</v>
      </c>
      <c r="B2875" t="s">
        <v>25</v>
      </c>
      <c r="C2875" t="s">
        <v>1797</v>
      </c>
      <c r="D2875" t="s">
        <v>2172</v>
      </c>
      <c r="E2875" t="s">
        <v>26</v>
      </c>
      <c r="F2875" t="s">
        <v>1605</v>
      </c>
      <c r="G2875" t="s">
        <v>135</v>
      </c>
      <c r="H2875" t="s">
        <v>880</v>
      </c>
      <c r="I2875" t="s">
        <v>2814</v>
      </c>
      <c r="J2875" t="s">
        <v>124</v>
      </c>
      <c r="K2875" t="s">
        <v>754</v>
      </c>
      <c r="L2875">
        <v>0</v>
      </c>
      <c r="M2875">
        <v>5114</v>
      </c>
      <c r="N2875" t="s">
        <v>11</v>
      </c>
      <c r="O2875">
        <v>1</v>
      </c>
      <c r="P2875">
        <v>100000</v>
      </c>
      <c r="Q2875">
        <f t="shared" si="143"/>
        <v>100000</v>
      </c>
      <c r="R2875">
        <f t="shared" si="144"/>
        <v>112000.00000000001</v>
      </c>
      <c r="S2875"/>
      <c r="T2875" s="5"/>
      <c r="U2875" s="5"/>
      <c r="V2875" s="5"/>
      <c r="W2875" s="5"/>
      <c r="X2875" s="5"/>
      <c r="Y2875" s="5"/>
      <c r="Z2875" s="5"/>
      <c r="AA2875" s="5"/>
      <c r="AB2875" s="5"/>
      <c r="AC2875" s="5"/>
      <c r="AD2875" s="5"/>
      <c r="AE2875" s="5"/>
      <c r="AF2875" s="5"/>
      <c r="AG2875" s="5"/>
      <c r="AH2875" s="5"/>
      <c r="AI2875" s="5"/>
      <c r="AJ2875" s="5"/>
      <c r="AK2875" s="5"/>
      <c r="AL2875" s="5"/>
      <c r="AM2875" s="5"/>
      <c r="AN2875" s="5"/>
      <c r="AO2875" s="5"/>
      <c r="AP2875" s="5"/>
      <c r="AQ2875" s="5"/>
      <c r="AR2875" s="5"/>
      <c r="AS2875" s="5"/>
      <c r="AT2875" s="5"/>
      <c r="AU2875" s="5"/>
      <c r="AV2875" s="5"/>
      <c r="AW2875" s="5"/>
      <c r="AX2875" s="5"/>
      <c r="AY2875" s="5"/>
      <c r="AZ2875" s="5"/>
      <c r="BA2875" s="5"/>
      <c r="BB2875" s="5"/>
      <c r="BC2875" s="5"/>
      <c r="BD2875" s="5"/>
      <c r="BE2875" s="5"/>
      <c r="BF2875" s="5"/>
      <c r="BG2875" s="5"/>
      <c r="BH2875" s="5"/>
    </row>
    <row r="2876" spans="1:60" s="2" customFormat="1" ht="15" x14ac:dyDescent="0.25">
      <c r="A2876" t="s">
        <v>1772</v>
      </c>
      <c r="B2876" t="s">
        <v>25</v>
      </c>
      <c r="C2876" t="s">
        <v>1797</v>
      </c>
      <c r="D2876" t="s">
        <v>2172</v>
      </c>
      <c r="E2876" t="s">
        <v>26</v>
      </c>
      <c r="F2876" t="s">
        <v>1605</v>
      </c>
      <c r="G2876" t="s">
        <v>135</v>
      </c>
      <c r="H2876" t="s">
        <v>126</v>
      </c>
      <c r="I2876" t="s">
        <v>879</v>
      </c>
      <c r="J2876" t="s">
        <v>124</v>
      </c>
      <c r="K2876" t="s">
        <v>754</v>
      </c>
      <c r="L2876">
        <v>0</v>
      </c>
      <c r="M2876">
        <v>5114</v>
      </c>
      <c r="N2876" t="s">
        <v>11</v>
      </c>
      <c r="O2876">
        <v>1</v>
      </c>
      <c r="P2876">
        <v>100000</v>
      </c>
      <c r="Q2876">
        <f t="shared" si="143"/>
        <v>100000</v>
      </c>
      <c r="R2876">
        <f t="shared" si="144"/>
        <v>112000.00000000001</v>
      </c>
      <c r="S2876"/>
      <c r="T2876" s="5"/>
      <c r="U2876" s="5"/>
      <c r="V2876" s="5"/>
      <c r="W2876" s="5"/>
      <c r="X2876" s="5"/>
      <c r="Y2876" s="5"/>
      <c r="Z2876" s="5"/>
      <c r="AA2876" s="5"/>
      <c r="AB2876" s="5"/>
      <c r="AC2876" s="5"/>
      <c r="AD2876" s="5"/>
      <c r="AE2876" s="5"/>
      <c r="AF2876" s="5"/>
      <c r="AG2876" s="5"/>
      <c r="AH2876" s="5"/>
      <c r="AI2876" s="5"/>
      <c r="AJ2876" s="5"/>
      <c r="AK2876" s="5"/>
      <c r="AL2876" s="5"/>
      <c r="AM2876" s="5"/>
      <c r="AN2876" s="5"/>
      <c r="AO2876" s="5"/>
      <c r="AP2876" s="5"/>
      <c r="AQ2876" s="5"/>
      <c r="AR2876" s="5"/>
      <c r="AS2876" s="5"/>
      <c r="AT2876" s="5"/>
      <c r="AU2876" s="5"/>
      <c r="AV2876" s="5"/>
      <c r="AW2876" s="5"/>
      <c r="AX2876" s="5"/>
      <c r="AY2876" s="5"/>
      <c r="AZ2876" s="5"/>
      <c r="BA2876" s="5"/>
      <c r="BB2876" s="5"/>
      <c r="BC2876" s="5"/>
      <c r="BD2876" s="5"/>
      <c r="BE2876" s="5"/>
      <c r="BF2876" s="5"/>
      <c r="BG2876" s="5"/>
      <c r="BH2876" s="5"/>
    </row>
    <row r="2877" spans="1:60" s="2" customFormat="1" ht="15" x14ac:dyDescent="0.25">
      <c r="A2877" t="s">
        <v>1773</v>
      </c>
      <c r="B2877" t="s">
        <v>25</v>
      </c>
      <c r="C2877" t="s">
        <v>1797</v>
      </c>
      <c r="D2877" t="s">
        <v>2172</v>
      </c>
      <c r="E2877" t="s">
        <v>26</v>
      </c>
      <c r="F2877" t="s">
        <v>1605</v>
      </c>
      <c r="G2877" t="s">
        <v>135</v>
      </c>
      <c r="H2877" t="s">
        <v>128</v>
      </c>
      <c r="I2877" t="s">
        <v>2816</v>
      </c>
      <c r="J2877" t="s">
        <v>124</v>
      </c>
      <c r="K2877" t="s">
        <v>754</v>
      </c>
      <c r="L2877">
        <v>0</v>
      </c>
      <c r="M2877">
        <v>5114</v>
      </c>
      <c r="N2877" t="s">
        <v>11</v>
      </c>
      <c r="O2877">
        <v>1</v>
      </c>
      <c r="P2877">
        <v>100000</v>
      </c>
      <c r="Q2877">
        <f t="shared" si="143"/>
        <v>100000</v>
      </c>
      <c r="R2877">
        <f t="shared" si="144"/>
        <v>112000.00000000001</v>
      </c>
      <c r="S2877"/>
      <c r="T2877" s="5"/>
      <c r="U2877" s="5"/>
      <c r="V2877" s="5"/>
      <c r="W2877" s="5"/>
      <c r="X2877" s="5"/>
      <c r="Y2877" s="5"/>
      <c r="Z2877" s="5"/>
      <c r="AA2877" s="5"/>
      <c r="AB2877" s="5"/>
      <c r="AC2877" s="5"/>
      <c r="AD2877" s="5"/>
      <c r="AE2877" s="5"/>
      <c r="AF2877" s="5"/>
      <c r="AG2877" s="5"/>
      <c r="AH2877" s="5"/>
      <c r="AI2877" s="5"/>
      <c r="AJ2877" s="5"/>
      <c r="AK2877" s="5"/>
      <c r="AL2877" s="5"/>
      <c r="AM2877" s="5"/>
      <c r="AN2877" s="5"/>
      <c r="AO2877" s="5"/>
      <c r="AP2877" s="5"/>
      <c r="AQ2877" s="5"/>
      <c r="AR2877" s="5"/>
      <c r="AS2877" s="5"/>
      <c r="AT2877" s="5"/>
      <c r="AU2877" s="5"/>
      <c r="AV2877" s="5"/>
      <c r="AW2877" s="5"/>
      <c r="AX2877" s="5"/>
      <c r="AY2877" s="5"/>
      <c r="AZ2877" s="5"/>
      <c r="BA2877" s="5"/>
      <c r="BB2877" s="5"/>
      <c r="BC2877" s="5"/>
      <c r="BD2877" s="5"/>
      <c r="BE2877" s="5"/>
      <c r="BF2877" s="5"/>
      <c r="BG2877" s="5"/>
      <c r="BH2877" s="5"/>
    </row>
    <row r="2878" spans="1:60" s="2" customFormat="1" ht="15" x14ac:dyDescent="0.25">
      <c r="A2878" t="s">
        <v>1774</v>
      </c>
      <c r="B2878" t="s">
        <v>25</v>
      </c>
      <c r="C2878" t="s">
        <v>1797</v>
      </c>
      <c r="D2878" t="s">
        <v>2172</v>
      </c>
      <c r="E2878" t="s">
        <v>26</v>
      </c>
      <c r="F2878" t="s">
        <v>1605</v>
      </c>
      <c r="G2878" t="s">
        <v>135</v>
      </c>
      <c r="H2878" t="s">
        <v>2661</v>
      </c>
      <c r="I2878" t="s">
        <v>2215</v>
      </c>
      <c r="J2878" t="s">
        <v>124</v>
      </c>
      <c r="K2878" t="s">
        <v>754</v>
      </c>
      <c r="L2878">
        <v>0</v>
      </c>
      <c r="M2878">
        <v>5114</v>
      </c>
      <c r="N2878" t="s">
        <v>11</v>
      </c>
      <c r="O2878">
        <v>1</v>
      </c>
      <c r="P2878">
        <v>100000</v>
      </c>
      <c r="Q2878">
        <f t="shared" si="143"/>
        <v>100000</v>
      </c>
      <c r="R2878">
        <f t="shared" si="144"/>
        <v>112000.00000000001</v>
      </c>
      <c r="S2878"/>
      <c r="T2878" s="5"/>
      <c r="U2878" s="5"/>
      <c r="V2878" s="5"/>
      <c r="W2878" s="5"/>
      <c r="X2878" s="5"/>
      <c r="Y2878" s="5"/>
      <c r="Z2878" s="5"/>
      <c r="AA2878" s="5"/>
      <c r="AB2878" s="5"/>
      <c r="AC2878" s="5"/>
      <c r="AD2878" s="5"/>
      <c r="AE2878" s="5"/>
      <c r="AF2878" s="5"/>
      <c r="AG2878" s="5"/>
      <c r="AH2878" s="5"/>
      <c r="AI2878" s="5"/>
      <c r="AJ2878" s="5"/>
      <c r="AK2878" s="5"/>
      <c r="AL2878" s="5"/>
      <c r="AM2878" s="5"/>
      <c r="AN2878" s="5"/>
      <c r="AO2878" s="5"/>
      <c r="AP2878" s="5"/>
      <c r="AQ2878" s="5"/>
      <c r="AR2878" s="5"/>
      <c r="AS2878" s="5"/>
      <c r="AT2878" s="5"/>
      <c r="AU2878" s="5"/>
      <c r="AV2878" s="5"/>
      <c r="AW2878" s="5"/>
      <c r="AX2878" s="5"/>
      <c r="AY2878" s="5"/>
      <c r="AZ2878" s="5"/>
      <c r="BA2878" s="5"/>
      <c r="BB2878" s="5"/>
      <c r="BC2878" s="5"/>
      <c r="BD2878" s="5"/>
      <c r="BE2878" s="5"/>
      <c r="BF2878" s="5"/>
      <c r="BG2878" s="5"/>
      <c r="BH2878" s="5"/>
    </row>
    <row r="2879" spans="1:60" s="2" customFormat="1" ht="15" x14ac:dyDescent="0.25">
      <c r="A2879" t="s">
        <v>1775</v>
      </c>
      <c r="B2879" t="s">
        <v>25</v>
      </c>
      <c r="C2879" t="s">
        <v>1797</v>
      </c>
      <c r="D2879" t="s">
        <v>2172</v>
      </c>
      <c r="E2879" t="s">
        <v>26</v>
      </c>
      <c r="F2879" t="s">
        <v>1605</v>
      </c>
      <c r="G2879" t="s">
        <v>135</v>
      </c>
      <c r="H2879" t="s">
        <v>1488</v>
      </c>
      <c r="I2879" t="s">
        <v>328</v>
      </c>
      <c r="J2879" t="s">
        <v>124</v>
      </c>
      <c r="K2879" t="s">
        <v>754</v>
      </c>
      <c r="L2879">
        <v>0</v>
      </c>
      <c r="M2879">
        <v>5114</v>
      </c>
      <c r="N2879" t="s">
        <v>11</v>
      </c>
      <c r="O2879">
        <v>1</v>
      </c>
      <c r="P2879">
        <v>650000</v>
      </c>
      <c r="Q2879">
        <f t="shared" ref="Q2879" si="145">O2879*P2879</f>
        <v>650000</v>
      </c>
      <c r="R2879">
        <f t="shared" si="144"/>
        <v>728000.00000000012</v>
      </c>
      <c r="S2879"/>
      <c r="T2879" s="5"/>
      <c r="U2879" s="5"/>
      <c r="V2879" s="5"/>
      <c r="W2879" s="5"/>
      <c r="X2879" s="5"/>
      <c r="Y2879" s="5"/>
      <c r="Z2879" s="5"/>
      <c r="AA2879" s="5"/>
      <c r="AB2879" s="5"/>
      <c r="AC2879" s="5"/>
      <c r="AD2879" s="5"/>
      <c r="AE2879" s="5"/>
      <c r="AF2879" s="5"/>
      <c r="AG2879" s="5"/>
      <c r="AH2879" s="5"/>
      <c r="AI2879" s="5"/>
      <c r="AJ2879" s="5"/>
      <c r="AK2879" s="5"/>
      <c r="AL2879" s="5"/>
      <c r="AM2879" s="5"/>
      <c r="AN2879" s="5"/>
      <c r="AO2879" s="5"/>
      <c r="AP2879" s="5"/>
      <c r="AQ2879" s="5"/>
      <c r="AR2879" s="5"/>
      <c r="AS2879" s="5"/>
      <c r="AT2879" s="5"/>
      <c r="AU2879" s="5"/>
      <c r="AV2879" s="5"/>
      <c r="AW2879" s="5"/>
      <c r="AX2879" s="5"/>
      <c r="AY2879" s="5"/>
      <c r="AZ2879" s="5"/>
      <c r="BA2879" s="5"/>
      <c r="BB2879" s="5"/>
      <c r="BC2879" s="5"/>
      <c r="BD2879" s="5"/>
      <c r="BE2879" s="5"/>
      <c r="BF2879" s="5"/>
      <c r="BG2879" s="5"/>
      <c r="BH2879" s="5"/>
    </row>
    <row r="2880" spans="1:60" s="2" customFormat="1" ht="15" x14ac:dyDescent="0.25">
      <c r="A2880" t="s">
        <v>1776</v>
      </c>
      <c r="B2880" t="s">
        <v>25</v>
      </c>
      <c r="C2880" t="s">
        <v>1797</v>
      </c>
      <c r="D2880" t="s">
        <v>2172</v>
      </c>
      <c r="E2880" t="s">
        <v>26</v>
      </c>
      <c r="F2880" t="s">
        <v>1605</v>
      </c>
      <c r="G2880" t="s">
        <v>135</v>
      </c>
      <c r="H2880" t="s">
        <v>1488</v>
      </c>
      <c r="I2880" t="s">
        <v>328</v>
      </c>
      <c r="J2880" t="s">
        <v>124</v>
      </c>
      <c r="K2880" t="s">
        <v>754</v>
      </c>
      <c r="L2880">
        <v>0</v>
      </c>
      <c r="M2880">
        <v>5114</v>
      </c>
      <c r="N2880" t="s">
        <v>11</v>
      </c>
      <c r="O2880">
        <v>1</v>
      </c>
      <c r="P2880">
        <v>650000</v>
      </c>
      <c r="Q2880">
        <f t="shared" ref="Q2880" si="146">O2880*P2880</f>
        <v>650000</v>
      </c>
      <c r="R2880">
        <f t="shared" ref="R2880" si="147">Q2880*1.12</f>
        <v>728000.00000000012</v>
      </c>
      <c r="S2880"/>
      <c r="T2880" s="5"/>
      <c r="U2880" s="5"/>
      <c r="V2880" s="5"/>
      <c r="W2880" s="5"/>
      <c r="X2880" s="5"/>
      <c r="Y2880" s="5"/>
      <c r="Z2880" s="5"/>
      <c r="AA2880" s="5"/>
      <c r="AB2880" s="5"/>
      <c r="AC2880" s="5"/>
      <c r="AD2880" s="5"/>
      <c r="AE2880" s="5"/>
      <c r="AF2880" s="5"/>
      <c r="AG2880" s="5"/>
      <c r="AH2880" s="5"/>
      <c r="AI2880" s="5"/>
      <c r="AJ2880" s="5"/>
      <c r="AK2880" s="5"/>
      <c r="AL2880" s="5"/>
      <c r="AM2880" s="5"/>
      <c r="AN2880" s="5"/>
      <c r="AO2880" s="5"/>
      <c r="AP2880" s="5"/>
      <c r="AQ2880" s="5"/>
      <c r="AR2880" s="5"/>
      <c r="AS2880" s="5"/>
      <c r="AT2880" s="5"/>
      <c r="AU2880" s="5"/>
      <c r="AV2880" s="5"/>
      <c r="AW2880" s="5"/>
      <c r="AX2880" s="5"/>
      <c r="AY2880" s="5"/>
      <c r="AZ2880" s="5"/>
      <c r="BA2880" s="5"/>
      <c r="BB2880" s="5"/>
      <c r="BC2880" s="5"/>
      <c r="BD2880" s="5"/>
      <c r="BE2880" s="5"/>
      <c r="BF2880" s="5"/>
      <c r="BG2880" s="5"/>
      <c r="BH2880" s="5"/>
    </row>
    <row r="2881" spans="1:60" s="2" customFormat="1" ht="15" x14ac:dyDescent="0.25">
      <c r="A2881" t="s">
        <v>1777</v>
      </c>
      <c r="B2881" t="s">
        <v>25</v>
      </c>
      <c r="C2881" t="s">
        <v>1797</v>
      </c>
      <c r="D2881" t="s">
        <v>2172</v>
      </c>
      <c r="E2881" t="s">
        <v>26</v>
      </c>
      <c r="F2881" t="s">
        <v>1605</v>
      </c>
      <c r="G2881" t="s">
        <v>135</v>
      </c>
      <c r="H2881" t="s">
        <v>1488</v>
      </c>
      <c r="I2881" t="s">
        <v>328</v>
      </c>
      <c r="J2881" t="s">
        <v>124</v>
      </c>
      <c r="K2881" t="s">
        <v>754</v>
      </c>
      <c r="L2881">
        <v>0</v>
      </c>
      <c r="M2881">
        <v>5114</v>
      </c>
      <c r="N2881" t="s">
        <v>11</v>
      </c>
      <c r="O2881">
        <v>1</v>
      </c>
      <c r="P2881">
        <v>650000</v>
      </c>
      <c r="Q2881">
        <f t="shared" ref="Q2881" si="148">O2881*P2881</f>
        <v>650000</v>
      </c>
      <c r="R2881">
        <f t="shared" ref="R2881" si="149">Q2881*1.12</f>
        <v>728000.00000000012</v>
      </c>
      <c r="S2881"/>
      <c r="T2881" s="5"/>
      <c r="U2881" s="5"/>
      <c r="V2881" s="5"/>
      <c r="W2881" s="5"/>
      <c r="X2881" s="5"/>
      <c r="Y2881" s="5"/>
      <c r="Z2881" s="5"/>
      <c r="AA2881" s="5"/>
      <c r="AB2881" s="5"/>
      <c r="AC2881" s="5"/>
      <c r="AD2881" s="5"/>
      <c r="AE2881" s="5"/>
      <c r="AF2881" s="5"/>
      <c r="AG2881" s="5"/>
      <c r="AH2881" s="5"/>
      <c r="AI2881" s="5"/>
      <c r="AJ2881" s="5"/>
      <c r="AK2881" s="5"/>
      <c r="AL2881" s="5"/>
      <c r="AM2881" s="5"/>
      <c r="AN2881" s="5"/>
      <c r="AO2881" s="5"/>
      <c r="AP2881" s="5"/>
      <c r="AQ2881" s="5"/>
      <c r="AR2881" s="5"/>
      <c r="AS2881" s="5"/>
      <c r="AT2881" s="5"/>
      <c r="AU2881" s="5"/>
      <c r="AV2881" s="5"/>
      <c r="AW2881" s="5"/>
      <c r="AX2881" s="5"/>
      <c r="AY2881" s="5"/>
      <c r="AZ2881" s="5"/>
      <c r="BA2881" s="5"/>
      <c r="BB2881" s="5"/>
      <c r="BC2881" s="5"/>
      <c r="BD2881" s="5"/>
      <c r="BE2881" s="5"/>
      <c r="BF2881" s="5"/>
      <c r="BG2881" s="5"/>
      <c r="BH2881" s="5"/>
    </row>
    <row r="2882" spans="1:60" s="2" customFormat="1" ht="15" x14ac:dyDescent="0.25">
      <c r="A2882" t="s">
        <v>1778</v>
      </c>
      <c r="B2882" t="s">
        <v>25</v>
      </c>
      <c r="C2882" t="s">
        <v>1797</v>
      </c>
      <c r="D2882" t="s">
        <v>2172</v>
      </c>
      <c r="E2882" t="s">
        <v>26</v>
      </c>
      <c r="F2882" t="s">
        <v>1605</v>
      </c>
      <c r="G2882" t="s">
        <v>135</v>
      </c>
      <c r="H2882" t="s">
        <v>1488</v>
      </c>
      <c r="I2882" t="s">
        <v>328</v>
      </c>
      <c r="J2882" t="s">
        <v>124</v>
      </c>
      <c r="K2882" t="s">
        <v>754</v>
      </c>
      <c r="L2882">
        <v>0</v>
      </c>
      <c r="M2882">
        <v>5114</v>
      </c>
      <c r="N2882" t="s">
        <v>11</v>
      </c>
      <c r="O2882">
        <v>1</v>
      </c>
      <c r="P2882">
        <v>650000</v>
      </c>
      <c r="Q2882">
        <f t="shared" ref="Q2882" si="150">O2882*P2882</f>
        <v>650000</v>
      </c>
      <c r="R2882">
        <f t="shared" ref="R2882" si="151">Q2882*1.12</f>
        <v>728000.00000000012</v>
      </c>
      <c r="S2882"/>
      <c r="T2882" s="5"/>
      <c r="U2882" s="5"/>
      <c r="V2882" s="5"/>
      <c r="W2882" s="5"/>
      <c r="X2882" s="5"/>
      <c r="Y2882" s="5"/>
      <c r="Z2882" s="5"/>
      <c r="AA2882" s="5"/>
      <c r="AB2882" s="5"/>
      <c r="AC2882" s="5"/>
      <c r="AD2882" s="5"/>
      <c r="AE2882" s="5"/>
      <c r="AF2882" s="5"/>
      <c r="AG2882" s="5"/>
      <c r="AH2882" s="5"/>
      <c r="AI2882" s="5"/>
      <c r="AJ2882" s="5"/>
      <c r="AK2882" s="5"/>
      <c r="AL2882" s="5"/>
      <c r="AM2882" s="5"/>
      <c r="AN2882" s="5"/>
      <c r="AO2882" s="5"/>
      <c r="AP2882" s="5"/>
      <c r="AQ2882" s="5"/>
      <c r="AR2882" s="5"/>
      <c r="AS2882" s="5"/>
      <c r="AT2882" s="5"/>
      <c r="AU2882" s="5"/>
      <c r="AV2882" s="5"/>
      <c r="AW2882" s="5"/>
      <c r="AX2882" s="5"/>
      <c r="AY2882" s="5"/>
      <c r="AZ2882" s="5"/>
      <c r="BA2882" s="5"/>
      <c r="BB2882" s="5"/>
      <c r="BC2882" s="5"/>
      <c r="BD2882" s="5"/>
      <c r="BE2882" s="5"/>
      <c r="BF2882" s="5"/>
      <c r="BG2882" s="5"/>
      <c r="BH2882" s="5"/>
    </row>
    <row r="2883" spans="1:60" s="2" customFormat="1" ht="15" x14ac:dyDescent="0.25">
      <c r="A2883" t="s">
        <v>1779</v>
      </c>
      <c r="B2883" t="s">
        <v>25</v>
      </c>
      <c r="C2883" t="s">
        <v>1797</v>
      </c>
      <c r="D2883" t="s">
        <v>2172</v>
      </c>
      <c r="E2883" t="s">
        <v>26</v>
      </c>
      <c r="F2883" t="s">
        <v>1605</v>
      </c>
      <c r="G2883" t="s">
        <v>135</v>
      </c>
      <c r="H2883" t="s">
        <v>1488</v>
      </c>
      <c r="I2883" t="s">
        <v>328</v>
      </c>
      <c r="J2883" t="s">
        <v>124</v>
      </c>
      <c r="K2883" t="s">
        <v>754</v>
      </c>
      <c r="L2883">
        <v>0</v>
      </c>
      <c r="M2883">
        <v>5114</v>
      </c>
      <c r="N2883" t="s">
        <v>11</v>
      </c>
      <c r="O2883">
        <v>1</v>
      </c>
      <c r="P2883">
        <v>60000</v>
      </c>
      <c r="Q2883">
        <f t="shared" ref="Q2883" si="152">O2883*P2883</f>
        <v>60000</v>
      </c>
      <c r="R2883">
        <f t="shared" ref="R2883" si="153">Q2883*1.12</f>
        <v>67200</v>
      </c>
      <c r="S2883"/>
      <c r="T2883" s="5"/>
      <c r="U2883" s="5"/>
      <c r="V2883" s="5"/>
      <c r="W2883" s="5"/>
      <c r="X2883" s="5"/>
      <c r="Y2883" s="5"/>
      <c r="Z2883" s="5"/>
      <c r="AA2883" s="5"/>
      <c r="AB2883" s="5"/>
      <c r="AC2883" s="5"/>
      <c r="AD2883" s="5"/>
      <c r="AE2883" s="5"/>
      <c r="AF2883" s="5"/>
      <c r="AG2883" s="5"/>
      <c r="AH2883" s="5"/>
      <c r="AI2883" s="5"/>
      <c r="AJ2883" s="5"/>
      <c r="AK2883" s="5"/>
      <c r="AL2883" s="5"/>
      <c r="AM2883" s="5"/>
      <c r="AN2883" s="5"/>
      <c r="AO2883" s="5"/>
      <c r="AP2883" s="5"/>
      <c r="AQ2883" s="5"/>
      <c r="AR2883" s="5"/>
      <c r="AS2883" s="5"/>
      <c r="AT2883" s="5"/>
      <c r="AU2883" s="5"/>
      <c r="AV2883" s="5"/>
      <c r="AW2883" s="5"/>
      <c r="AX2883" s="5"/>
      <c r="AY2883" s="5"/>
      <c r="AZ2883" s="5"/>
      <c r="BA2883" s="5"/>
      <c r="BB2883" s="5"/>
      <c r="BC2883" s="5"/>
      <c r="BD2883" s="5"/>
      <c r="BE2883" s="5"/>
      <c r="BF2883" s="5"/>
      <c r="BG2883" s="5"/>
      <c r="BH2883" s="5"/>
    </row>
    <row r="2884" spans="1:60" s="2" customFormat="1" ht="15" x14ac:dyDescent="0.25">
      <c r="A2884" t="s">
        <v>1780</v>
      </c>
      <c r="B2884" t="s">
        <v>25</v>
      </c>
      <c r="C2884" t="s">
        <v>1797</v>
      </c>
      <c r="D2884" t="s">
        <v>2172</v>
      </c>
      <c r="E2884" t="s">
        <v>26</v>
      </c>
      <c r="F2884" t="s">
        <v>1605</v>
      </c>
      <c r="G2884" t="s">
        <v>135</v>
      </c>
      <c r="H2884" t="s">
        <v>129</v>
      </c>
      <c r="I2884" t="s">
        <v>2204</v>
      </c>
      <c r="J2884" t="s">
        <v>124</v>
      </c>
      <c r="K2884" t="s">
        <v>754</v>
      </c>
      <c r="L2884">
        <v>0</v>
      </c>
      <c r="M2884">
        <v>5114</v>
      </c>
      <c r="N2884" t="s">
        <v>11</v>
      </c>
      <c r="O2884">
        <v>1</v>
      </c>
      <c r="P2884">
        <v>60000</v>
      </c>
      <c r="Q2884">
        <f t="shared" ref="Q2884" si="154">O2884*P2884</f>
        <v>60000</v>
      </c>
      <c r="R2884">
        <f t="shared" ref="R2884" si="155">Q2884*1.12</f>
        <v>67200</v>
      </c>
      <c r="S2884"/>
      <c r="T2884" s="5"/>
      <c r="U2884" s="5"/>
      <c r="V2884" s="5"/>
      <c r="W2884" s="5"/>
      <c r="X2884" s="5"/>
      <c r="Y2884" s="5"/>
      <c r="Z2884" s="5"/>
      <c r="AA2884" s="5"/>
      <c r="AB2884" s="5"/>
      <c r="AC2884" s="5"/>
      <c r="AD2884" s="5"/>
      <c r="AE2884" s="5"/>
      <c r="AF2884" s="5"/>
      <c r="AG2884" s="5"/>
      <c r="AH2884" s="5"/>
      <c r="AI2884" s="5"/>
      <c r="AJ2884" s="5"/>
      <c r="AK2884" s="5"/>
      <c r="AL2884" s="5"/>
      <c r="AM2884" s="5"/>
      <c r="AN2884" s="5"/>
      <c r="AO2884" s="5"/>
      <c r="AP2884" s="5"/>
      <c r="AQ2884" s="5"/>
      <c r="AR2884" s="5"/>
      <c r="AS2884" s="5"/>
      <c r="AT2884" s="5"/>
      <c r="AU2884" s="5"/>
      <c r="AV2884" s="5"/>
      <c r="AW2884" s="5"/>
      <c r="AX2884" s="5"/>
      <c r="AY2884" s="5"/>
      <c r="AZ2884" s="5"/>
      <c r="BA2884" s="5"/>
      <c r="BB2884" s="5"/>
      <c r="BC2884" s="5"/>
      <c r="BD2884" s="5"/>
      <c r="BE2884" s="5"/>
      <c r="BF2884" s="5"/>
      <c r="BG2884" s="5"/>
      <c r="BH2884" s="5"/>
    </row>
    <row r="2885" spans="1:60" s="2" customFormat="1" ht="15" x14ac:dyDescent="0.25">
      <c r="A2885" t="s">
        <v>1781</v>
      </c>
      <c r="B2885" t="s">
        <v>25</v>
      </c>
      <c r="C2885" t="s">
        <v>1797</v>
      </c>
      <c r="D2885" t="s">
        <v>2172</v>
      </c>
      <c r="E2885" t="s">
        <v>26</v>
      </c>
      <c r="F2885" t="s">
        <v>1605</v>
      </c>
      <c r="G2885" t="s">
        <v>135</v>
      </c>
      <c r="H2885" t="s">
        <v>2477</v>
      </c>
      <c r="I2885" t="s">
        <v>2476</v>
      </c>
      <c r="J2885" t="s">
        <v>124</v>
      </c>
      <c r="K2885" t="s">
        <v>754</v>
      </c>
      <c r="L2885">
        <v>0</v>
      </c>
      <c r="M2885">
        <v>5114</v>
      </c>
      <c r="N2885" t="s">
        <v>11</v>
      </c>
      <c r="O2885">
        <v>1</v>
      </c>
      <c r="P2885">
        <v>60000</v>
      </c>
      <c r="Q2885">
        <f t="shared" ref="Q2885" si="156">O2885*P2885</f>
        <v>60000</v>
      </c>
      <c r="R2885">
        <f t="shared" ref="R2885" si="157">Q2885*1.12</f>
        <v>67200</v>
      </c>
      <c r="S2885"/>
      <c r="T2885" s="5"/>
      <c r="U2885" s="5"/>
      <c r="V2885" s="5"/>
      <c r="W2885" s="5"/>
      <c r="X2885" s="5"/>
      <c r="Y2885" s="5"/>
      <c r="Z2885" s="5"/>
      <c r="AA2885" s="5"/>
      <c r="AB2885" s="5"/>
      <c r="AC2885" s="5"/>
      <c r="AD2885" s="5"/>
      <c r="AE2885" s="5"/>
      <c r="AF2885" s="5"/>
      <c r="AG2885" s="5"/>
      <c r="AH2885" s="5"/>
      <c r="AI2885" s="5"/>
      <c r="AJ2885" s="5"/>
      <c r="AK2885" s="5"/>
      <c r="AL2885" s="5"/>
      <c r="AM2885" s="5"/>
      <c r="AN2885" s="5"/>
      <c r="AO2885" s="5"/>
      <c r="AP2885" s="5"/>
      <c r="AQ2885" s="5"/>
      <c r="AR2885" s="5"/>
      <c r="AS2885" s="5"/>
      <c r="AT2885" s="5"/>
      <c r="AU2885" s="5"/>
      <c r="AV2885" s="5"/>
      <c r="AW2885" s="5"/>
      <c r="AX2885" s="5"/>
      <c r="AY2885" s="5"/>
      <c r="AZ2885" s="5"/>
      <c r="BA2885" s="5"/>
      <c r="BB2885" s="5"/>
      <c r="BC2885" s="5"/>
      <c r="BD2885" s="5"/>
      <c r="BE2885" s="5"/>
      <c r="BF2885" s="5"/>
      <c r="BG2885" s="5"/>
      <c r="BH2885" s="5"/>
    </row>
    <row r="2886" spans="1:60" s="2" customFormat="1" ht="15" x14ac:dyDescent="0.25">
      <c r="A2886" t="s">
        <v>1782</v>
      </c>
      <c r="B2886" t="s">
        <v>25</v>
      </c>
      <c r="C2886" t="s">
        <v>1616</v>
      </c>
      <c r="D2886" t="s">
        <v>1617</v>
      </c>
      <c r="E2886" t="s">
        <v>116</v>
      </c>
      <c r="F2886" t="s">
        <v>1605</v>
      </c>
      <c r="G2886" t="s">
        <v>135</v>
      </c>
      <c r="H2886" t="s">
        <v>1488</v>
      </c>
      <c r="I2886" t="s">
        <v>328</v>
      </c>
      <c r="J2886" t="s">
        <v>124</v>
      </c>
      <c r="K2886" t="s">
        <v>754</v>
      </c>
      <c r="L2886">
        <v>0</v>
      </c>
      <c r="M2886">
        <v>5114</v>
      </c>
      <c r="N2886" t="s">
        <v>11</v>
      </c>
      <c r="O2886">
        <v>1</v>
      </c>
      <c r="P2886">
        <v>10225000</v>
      </c>
      <c r="Q2886">
        <f t="shared" ref="Q2886:Q2890" si="158">O2886*P2886</f>
        <v>10225000</v>
      </c>
      <c r="R2886">
        <f t="shared" ref="R2886:R2890" si="159">Q2886*1.12</f>
        <v>11452000.000000002</v>
      </c>
      <c r="S2886"/>
      <c r="T2886" s="5"/>
      <c r="U2886" s="5"/>
      <c r="V2886" s="5"/>
      <c r="W2886" s="5"/>
      <c r="X2886" s="5"/>
      <c r="Y2886" s="5"/>
      <c r="Z2886" s="5"/>
      <c r="AA2886" s="5"/>
      <c r="AB2886" s="5"/>
      <c r="AC2886" s="5"/>
      <c r="AD2886" s="5"/>
      <c r="AE2886" s="5"/>
      <c r="AF2886" s="5"/>
      <c r="AG2886" s="5"/>
      <c r="AH2886" s="5"/>
      <c r="AI2886" s="5"/>
      <c r="AJ2886" s="5"/>
      <c r="AK2886" s="5"/>
      <c r="AL2886" s="5"/>
      <c r="AM2886" s="5"/>
      <c r="AN2886" s="5"/>
      <c r="AO2886" s="5"/>
      <c r="AP2886" s="5"/>
      <c r="AQ2886" s="5"/>
      <c r="AR2886" s="5"/>
      <c r="AS2886" s="5"/>
      <c r="AT2886" s="5"/>
      <c r="AU2886" s="5"/>
      <c r="AV2886" s="5"/>
      <c r="AW2886" s="5"/>
      <c r="AX2886" s="5"/>
      <c r="AY2886" s="5"/>
      <c r="AZ2886" s="5"/>
      <c r="BA2886" s="5"/>
      <c r="BB2886" s="5"/>
      <c r="BC2886" s="5"/>
      <c r="BD2886" s="5"/>
      <c r="BE2886" s="5"/>
      <c r="BF2886" s="5"/>
      <c r="BG2886" s="5"/>
      <c r="BH2886" s="5"/>
    </row>
    <row r="2887" spans="1:60" s="2" customFormat="1" ht="15" x14ac:dyDescent="0.25">
      <c r="A2887" t="s">
        <v>1783</v>
      </c>
      <c r="B2887" t="s">
        <v>25</v>
      </c>
      <c r="C2887" t="s">
        <v>1618</v>
      </c>
      <c r="D2887" t="s">
        <v>1619</v>
      </c>
      <c r="E2887" t="s">
        <v>26</v>
      </c>
      <c r="F2887" t="s">
        <v>1605</v>
      </c>
      <c r="G2887" t="s">
        <v>135</v>
      </c>
      <c r="H2887" t="s">
        <v>1488</v>
      </c>
      <c r="I2887" t="s">
        <v>328</v>
      </c>
      <c r="J2887" t="s">
        <v>124</v>
      </c>
      <c r="K2887" t="s">
        <v>754</v>
      </c>
      <c r="L2887">
        <v>0</v>
      </c>
      <c r="M2887">
        <v>5114</v>
      </c>
      <c r="N2887" t="s">
        <v>11</v>
      </c>
      <c r="O2887">
        <v>1</v>
      </c>
      <c r="P2887">
        <v>1200000</v>
      </c>
      <c r="Q2887">
        <f t="shared" si="158"/>
        <v>1200000</v>
      </c>
      <c r="R2887">
        <f t="shared" si="159"/>
        <v>1344000.0000000002</v>
      </c>
      <c r="S2887"/>
      <c r="T2887" s="5"/>
      <c r="U2887" s="5"/>
      <c r="V2887" s="5"/>
      <c r="W2887" s="5"/>
      <c r="X2887" s="5"/>
      <c r="Y2887" s="5"/>
      <c r="Z2887" s="5"/>
      <c r="AA2887" s="5"/>
      <c r="AB2887" s="5"/>
      <c r="AC2887" s="5"/>
      <c r="AD2887" s="5"/>
      <c r="AE2887" s="5"/>
      <c r="AF2887" s="5"/>
      <c r="AG2887" s="5"/>
      <c r="AH2887" s="5"/>
      <c r="AI2887" s="5"/>
      <c r="AJ2887" s="5"/>
      <c r="AK2887" s="5"/>
      <c r="AL2887" s="5"/>
      <c r="AM2887" s="5"/>
      <c r="AN2887" s="5"/>
      <c r="AO2887" s="5"/>
      <c r="AP2887" s="5"/>
      <c r="AQ2887" s="5"/>
      <c r="AR2887" s="5"/>
      <c r="AS2887" s="5"/>
      <c r="AT2887" s="5"/>
      <c r="AU2887" s="5"/>
      <c r="AV2887" s="5"/>
      <c r="AW2887" s="5"/>
      <c r="AX2887" s="5"/>
      <c r="AY2887" s="5"/>
      <c r="AZ2887" s="5"/>
      <c r="BA2887" s="5"/>
      <c r="BB2887" s="5"/>
      <c r="BC2887" s="5"/>
      <c r="BD2887" s="5"/>
      <c r="BE2887" s="5"/>
      <c r="BF2887" s="5"/>
      <c r="BG2887" s="5"/>
      <c r="BH2887" s="5"/>
    </row>
    <row r="2888" spans="1:60" s="2" customFormat="1" ht="15" x14ac:dyDescent="0.25">
      <c r="A2888" t="s">
        <v>1784</v>
      </c>
      <c r="B2888" t="s">
        <v>25</v>
      </c>
      <c r="C2888" t="s">
        <v>1620</v>
      </c>
      <c r="D2888" t="s">
        <v>1621</v>
      </c>
      <c r="E2888" t="s">
        <v>26</v>
      </c>
      <c r="F2888" t="s">
        <v>1605</v>
      </c>
      <c r="G2888" t="s">
        <v>135</v>
      </c>
      <c r="H2888" t="s">
        <v>1488</v>
      </c>
      <c r="I2888" t="s">
        <v>328</v>
      </c>
      <c r="J2888" t="s">
        <v>124</v>
      </c>
      <c r="K2888" t="s">
        <v>754</v>
      </c>
      <c r="L2888">
        <v>0</v>
      </c>
      <c r="M2888">
        <v>5114</v>
      </c>
      <c r="N2888" t="s">
        <v>11</v>
      </c>
      <c r="O2888">
        <v>1</v>
      </c>
      <c r="P2888">
        <v>18000000</v>
      </c>
      <c r="Q2888">
        <f t="shared" si="158"/>
        <v>18000000</v>
      </c>
      <c r="R2888">
        <f t="shared" si="159"/>
        <v>20160000.000000004</v>
      </c>
      <c r="S2888"/>
      <c r="T2888" s="5"/>
      <c r="U2888" s="5"/>
      <c r="V2888" s="5"/>
      <c r="W2888" s="5"/>
      <c r="X2888" s="5"/>
      <c r="Y2888" s="5"/>
      <c r="Z2888" s="5"/>
      <c r="AA2888" s="5"/>
      <c r="AB2888" s="5"/>
      <c r="AC2888" s="5"/>
      <c r="AD2888" s="5"/>
      <c r="AE2888" s="5"/>
      <c r="AF2888" s="5"/>
      <c r="AG2888" s="5"/>
      <c r="AH2888" s="5"/>
      <c r="AI2888" s="5"/>
      <c r="AJ2888" s="5"/>
      <c r="AK2888" s="5"/>
      <c r="AL2888" s="5"/>
      <c r="AM2888" s="5"/>
      <c r="AN2888" s="5"/>
      <c r="AO2888" s="5"/>
      <c r="AP2888" s="5"/>
      <c r="AQ2888" s="5"/>
      <c r="AR2888" s="5"/>
      <c r="AS2888" s="5"/>
      <c r="AT2888" s="5"/>
      <c r="AU2888" s="5"/>
      <c r="AV2888" s="5"/>
      <c r="AW2888" s="5"/>
      <c r="AX2888" s="5"/>
      <c r="AY2888" s="5"/>
      <c r="AZ2888" s="5"/>
      <c r="BA2888" s="5"/>
      <c r="BB2888" s="5"/>
      <c r="BC2888" s="5"/>
      <c r="BD2888" s="5"/>
      <c r="BE2888" s="5"/>
      <c r="BF2888" s="5"/>
      <c r="BG2888" s="5"/>
      <c r="BH2888" s="5"/>
    </row>
    <row r="2889" spans="1:60" s="2" customFormat="1" ht="15" x14ac:dyDescent="0.25">
      <c r="A2889" t="s">
        <v>1785</v>
      </c>
      <c r="B2889" t="s">
        <v>25</v>
      </c>
      <c r="C2889" t="s">
        <v>1624</v>
      </c>
      <c r="D2889" t="s">
        <v>1625</v>
      </c>
      <c r="E2889" t="s">
        <v>26</v>
      </c>
      <c r="F2889" t="s">
        <v>1605</v>
      </c>
      <c r="G2889" t="s">
        <v>135</v>
      </c>
      <c r="H2889" t="s">
        <v>1488</v>
      </c>
      <c r="I2889" t="s">
        <v>328</v>
      </c>
      <c r="J2889" t="s">
        <v>124</v>
      </c>
      <c r="K2889" t="s">
        <v>754</v>
      </c>
      <c r="L2889">
        <v>0</v>
      </c>
      <c r="M2889">
        <v>5114</v>
      </c>
      <c r="N2889" t="s">
        <v>11</v>
      </c>
      <c r="O2889">
        <v>1</v>
      </c>
      <c r="P2889">
        <v>960000</v>
      </c>
      <c r="Q2889">
        <f t="shared" si="158"/>
        <v>960000</v>
      </c>
      <c r="R2889">
        <f t="shared" si="159"/>
        <v>1075200</v>
      </c>
      <c r="S2889"/>
      <c r="T2889" s="5"/>
      <c r="U2889" s="5"/>
      <c r="V2889" s="5"/>
      <c r="W2889" s="5"/>
      <c r="X2889" s="5"/>
      <c r="Y2889" s="5"/>
      <c r="Z2889" s="5"/>
      <c r="AA2889" s="5"/>
      <c r="AB2889" s="5"/>
      <c r="AC2889" s="5"/>
      <c r="AD2889" s="5"/>
      <c r="AE2889" s="5"/>
      <c r="AF2889" s="5"/>
      <c r="AG2889" s="5"/>
      <c r="AH2889" s="5"/>
      <c r="AI2889" s="5"/>
      <c r="AJ2889" s="5"/>
      <c r="AK2889" s="5"/>
      <c r="AL2889" s="5"/>
      <c r="AM2889" s="5"/>
      <c r="AN2889" s="5"/>
      <c r="AO2889" s="5"/>
      <c r="AP2889" s="5"/>
      <c r="AQ2889" s="5"/>
      <c r="AR2889" s="5"/>
      <c r="AS2889" s="5"/>
      <c r="AT2889" s="5"/>
      <c r="AU2889" s="5"/>
      <c r="AV2889" s="5"/>
      <c r="AW2889" s="5"/>
      <c r="AX2889" s="5"/>
      <c r="AY2889" s="5"/>
      <c r="AZ2889" s="5"/>
      <c r="BA2889" s="5"/>
      <c r="BB2889" s="5"/>
      <c r="BC2889" s="5"/>
      <c r="BD2889" s="5"/>
      <c r="BE2889" s="5"/>
      <c r="BF2889" s="5"/>
      <c r="BG2889" s="5"/>
      <c r="BH2889" s="5"/>
    </row>
    <row r="2890" spans="1:60" s="2" customFormat="1" ht="15" x14ac:dyDescent="0.25">
      <c r="A2890" t="s">
        <v>1786</v>
      </c>
      <c r="B2890" t="s">
        <v>25</v>
      </c>
      <c r="C2890" t="s">
        <v>1836</v>
      </c>
      <c r="D2890" t="s">
        <v>1837</v>
      </c>
      <c r="E2890" t="s">
        <v>26</v>
      </c>
      <c r="F2890" t="s">
        <v>1605</v>
      </c>
      <c r="G2890" t="s">
        <v>135</v>
      </c>
      <c r="H2890" t="s">
        <v>1488</v>
      </c>
      <c r="I2890" t="s">
        <v>328</v>
      </c>
      <c r="J2890" t="s">
        <v>124</v>
      </c>
      <c r="K2890" t="s">
        <v>754</v>
      </c>
      <c r="L2890">
        <v>0</v>
      </c>
      <c r="M2890">
        <v>5114</v>
      </c>
      <c r="N2890" t="s">
        <v>11</v>
      </c>
      <c r="O2890">
        <v>1</v>
      </c>
      <c r="P2890">
        <v>700000</v>
      </c>
      <c r="Q2890">
        <f t="shared" si="158"/>
        <v>700000</v>
      </c>
      <c r="R2890">
        <f t="shared" si="159"/>
        <v>784000.00000000012</v>
      </c>
      <c r="S2890"/>
      <c r="T2890" s="5"/>
      <c r="U2890" s="5"/>
      <c r="V2890" s="5"/>
      <c r="W2890" s="5"/>
      <c r="X2890" s="5"/>
      <c r="Y2890" s="5"/>
      <c r="Z2890" s="5"/>
      <c r="AA2890" s="5"/>
      <c r="AB2890" s="5"/>
      <c r="AC2890" s="5"/>
      <c r="AD2890" s="5"/>
      <c r="AE2890" s="5"/>
      <c r="AF2890" s="5"/>
      <c r="AG2890" s="5"/>
      <c r="AH2890" s="5"/>
      <c r="AI2890" s="5"/>
      <c r="AJ2890" s="5"/>
      <c r="AK2890" s="5"/>
      <c r="AL2890" s="5"/>
      <c r="AM2890" s="5"/>
      <c r="AN2890" s="5"/>
      <c r="AO2890" s="5"/>
      <c r="AP2890" s="5"/>
      <c r="AQ2890" s="5"/>
      <c r="AR2890" s="5"/>
      <c r="AS2890" s="5"/>
      <c r="AT2890" s="5"/>
      <c r="AU2890" s="5"/>
      <c r="AV2890" s="5"/>
      <c r="AW2890" s="5"/>
      <c r="AX2890" s="5"/>
      <c r="AY2890" s="5"/>
      <c r="AZ2890" s="5"/>
      <c r="BA2890" s="5"/>
      <c r="BB2890" s="5"/>
      <c r="BC2890" s="5"/>
      <c r="BD2890" s="5"/>
      <c r="BE2890" s="5"/>
      <c r="BF2890" s="5"/>
      <c r="BG2890" s="5"/>
      <c r="BH2890" s="5"/>
    </row>
    <row r="2891" spans="1:60" s="2" customFormat="1" ht="15" x14ac:dyDescent="0.25">
      <c r="A2891" t="s">
        <v>1787</v>
      </c>
      <c r="B2891" t="s">
        <v>25</v>
      </c>
      <c r="C2891" t="s">
        <v>1815</v>
      </c>
      <c r="D2891" t="s">
        <v>1816</v>
      </c>
      <c r="E2891" t="s">
        <v>26</v>
      </c>
      <c r="F2891" t="s">
        <v>1605</v>
      </c>
      <c r="G2891" t="s">
        <v>135</v>
      </c>
      <c r="H2891" t="s">
        <v>1488</v>
      </c>
      <c r="I2891" t="s">
        <v>328</v>
      </c>
      <c r="J2891" t="s">
        <v>124</v>
      </c>
      <c r="K2891" t="s">
        <v>754</v>
      </c>
      <c r="L2891">
        <v>0</v>
      </c>
      <c r="M2891">
        <v>5114</v>
      </c>
      <c r="N2891" t="s">
        <v>11</v>
      </c>
      <c r="O2891">
        <v>1</v>
      </c>
      <c r="P2891">
        <v>7650000</v>
      </c>
      <c r="Q2891">
        <f t="shared" ref="Q2891:Q2892" si="160">O2891*P2891</f>
        <v>7650000</v>
      </c>
      <c r="R2891">
        <f t="shared" ref="R2891:R2892" si="161">Q2891*1.12</f>
        <v>8568000</v>
      </c>
      <c r="S2891"/>
      <c r="T2891" s="5"/>
      <c r="U2891" s="5"/>
      <c r="V2891" s="5"/>
      <c r="W2891" s="5"/>
      <c r="X2891" s="5"/>
      <c r="Y2891" s="5"/>
      <c r="Z2891" s="5"/>
      <c r="AA2891" s="5"/>
      <c r="AB2891" s="5"/>
      <c r="AC2891" s="5"/>
      <c r="AD2891" s="5"/>
      <c r="AE2891" s="5"/>
      <c r="AF2891" s="5"/>
      <c r="AG2891" s="5"/>
      <c r="AH2891" s="5"/>
      <c r="AI2891" s="5"/>
      <c r="AJ2891" s="5"/>
      <c r="AK2891" s="5"/>
      <c r="AL2891" s="5"/>
      <c r="AM2891" s="5"/>
      <c r="AN2891" s="5"/>
      <c r="AO2891" s="5"/>
      <c r="AP2891" s="5"/>
      <c r="AQ2891" s="5"/>
      <c r="AR2891" s="5"/>
      <c r="AS2891" s="5"/>
      <c r="AT2891" s="5"/>
      <c r="AU2891" s="5"/>
      <c r="AV2891" s="5"/>
      <c r="AW2891" s="5"/>
      <c r="AX2891" s="5"/>
      <c r="AY2891" s="5"/>
      <c r="AZ2891" s="5"/>
      <c r="BA2891" s="5"/>
      <c r="BB2891" s="5"/>
      <c r="BC2891" s="5"/>
      <c r="BD2891" s="5"/>
      <c r="BE2891" s="5"/>
      <c r="BF2891" s="5"/>
      <c r="BG2891" s="5"/>
      <c r="BH2891" s="5"/>
    </row>
    <row r="2892" spans="1:60" s="2" customFormat="1" ht="15" x14ac:dyDescent="0.25">
      <c r="A2892" t="s">
        <v>1788</v>
      </c>
      <c r="B2892" t="s">
        <v>25</v>
      </c>
      <c r="C2892" t="s">
        <v>2264</v>
      </c>
      <c r="D2892" t="s">
        <v>2264</v>
      </c>
      <c r="E2892" t="s">
        <v>26</v>
      </c>
      <c r="F2892" t="s">
        <v>1605</v>
      </c>
      <c r="G2892" t="s">
        <v>2203</v>
      </c>
      <c r="H2892" t="s">
        <v>1488</v>
      </c>
      <c r="I2892" t="s">
        <v>328</v>
      </c>
      <c r="J2892" t="s">
        <v>124</v>
      </c>
      <c r="K2892" t="s">
        <v>754</v>
      </c>
      <c r="L2892">
        <v>0</v>
      </c>
      <c r="M2892">
        <v>5114</v>
      </c>
      <c r="N2892" t="s">
        <v>11</v>
      </c>
      <c r="O2892">
        <v>1</v>
      </c>
      <c r="P2892">
        <v>1071428.57</v>
      </c>
      <c r="Q2892">
        <f t="shared" si="160"/>
        <v>1071428.57</v>
      </c>
      <c r="R2892">
        <f t="shared" si="161"/>
        <v>1199999.9984000002</v>
      </c>
      <c r="S2892"/>
      <c r="T2892" s="5"/>
      <c r="U2892" s="5"/>
      <c r="V2892" s="5"/>
      <c r="W2892" s="5"/>
      <c r="X2892" s="5"/>
      <c r="Y2892" s="5"/>
      <c r="Z2892" s="5"/>
      <c r="AA2892" s="5"/>
      <c r="AB2892" s="5"/>
      <c r="AC2892" s="5"/>
      <c r="AD2892" s="5"/>
      <c r="AE2892" s="5"/>
      <c r="AF2892" s="5"/>
      <c r="AG2892" s="5"/>
      <c r="AH2892" s="5"/>
      <c r="AI2892" s="5"/>
      <c r="AJ2892" s="5"/>
      <c r="AK2892" s="5"/>
      <c r="AL2892" s="5"/>
      <c r="AM2892" s="5"/>
      <c r="AN2892" s="5"/>
      <c r="AO2892" s="5"/>
      <c r="AP2892" s="5"/>
      <c r="AQ2892" s="5"/>
      <c r="AR2892" s="5"/>
      <c r="AS2892" s="5"/>
      <c r="AT2892" s="5"/>
      <c r="AU2892" s="5"/>
      <c r="AV2892" s="5"/>
      <c r="AW2892" s="5"/>
      <c r="AX2892" s="5"/>
      <c r="AY2892" s="5"/>
      <c r="AZ2892" s="5"/>
      <c r="BA2892" s="5"/>
      <c r="BB2892" s="5"/>
      <c r="BC2892" s="5"/>
      <c r="BD2892" s="5"/>
      <c r="BE2892" s="5"/>
      <c r="BF2892" s="5"/>
      <c r="BG2892" s="5"/>
      <c r="BH2892" s="5"/>
    </row>
    <row r="2893" spans="1:60" s="2" customFormat="1" ht="15" x14ac:dyDescent="0.25">
      <c r="A2893" t="s">
        <v>1789</v>
      </c>
      <c r="B2893" t="s">
        <v>25</v>
      </c>
      <c r="C2893" t="s">
        <v>1758</v>
      </c>
      <c r="D2893" t="s">
        <v>1759</v>
      </c>
      <c r="E2893" t="s">
        <v>116</v>
      </c>
      <c r="F2893" t="s">
        <v>1605</v>
      </c>
      <c r="G2893" t="s">
        <v>2203</v>
      </c>
      <c r="H2893" t="s">
        <v>125</v>
      </c>
      <c r="I2893" t="s">
        <v>2205</v>
      </c>
      <c r="J2893" t="s">
        <v>124</v>
      </c>
      <c r="K2893" t="s">
        <v>754</v>
      </c>
      <c r="L2893">
        <v>0</v>
      </c>
      <c r="M2893">
        <v>5114</v>
      </c>
      <c r="N2893" t="s">
        <v>11</v>
      </c>
      <c r="O2893">
        <v>1</v>
      </c>
      <c r="P2893">
        <v>3410000</v>
      </c>
      <c r="Q2893">
        <f t="shared" ref="Q2893:Q2943" si="162">O2893*P2893</f>
        <v>3410000</v>
      </c>
      <c r="R2893">
        <f t="shared" ref="R2893:R2943" si="163">Q2893*1.12</f>
        <v>3819200.0000000005</v>
      </c>
      <c r="S2893"/>
      <c r="T2893" s="5"/>
      <c r="U2893" s="5"/>
      <c r="V2893" s="5"/>
      <c r="W2893" s="5"/>
      <c r="X2893" s="5"/>
      <c r="Y2893" s="5"/>
      <c r="Z2893" s="5"/>
      <c r="AA2893" s="5"/>
      <c r="AB2893" s="5"/>
      <c r="AC2893" s="5"/>
      <c r="AD2893" s="5"/>
      <c r="AE2893" s="5"/>
      <c r="AF2893" s="5"/>
      <c r="AG2893" s="5"/>
      <c r="AH2893" s="5"/>
      <c r="AI2893" s="5"/>
      <c r="AJ2893" s="5"/>
      <c r="AK2893" s="5"/>
      <c r="AL2893" s="5"/>
      <c r="AM2893" s="5"/>
      <c r="AN2893" s="5"/>
      <c r="AO2893" s="5"/>
      <c r="AP2893" s="5"/>
      <c r="AQ2893" s="5"/>
      <c r="AR2893" s="5"/>
      <c r="AS2893" s="5"/>
      <c r="AT2893" s="5"/>
      <c r="AU2893" s="5"/>
      <c r="AV2893" s="5"/>
      <c r="AW2893" s="5"/>
      <c r="AX2893" s="5"/>
      <c r="AY2893" s="5"/>
      <c r="AZ2893" s="5"/>
      <c r="BA2893" s="5"/>
      <c r="BB2893" s="5"/>
      <c r="BC2893" s="5"/>
      <c r="BD2893" s="5"/>
      <c r="BE2893" s="5"/>
      <c r="BF2893" s="5"/>
      <c r="BG2893" s="5"/>
      <c r="BH2893" s="5"/>
    </row>
    <row r="2894" spans="1:60" s="2" customFormat="1" ht="15" x14ac:dyDescent="0.25">
      <c r="A2894" t="s">
        <v>1806</v>
      </c>
      <c r="B2894" t="s">
        <v>25</v>
      </c>
      <c r="C2894" t="s">
        <v>1758</v>
      </c>
      <c r="D2894" t="s">
        <v>1759</v>
      </c>
      <c r="E2894" t="s">
        <v>116</v>
      </c>
      <c r="F2894" t="s">
        <v>1605</v>
      </c>
      <c r="G2894" t="s">
        <v>2203</v>
      </c>
      <c r="H2894" t="s">
        <v>125</v>
      </c>
      <c r="I2894" t="s">
        <v>2216</v>
      </c>
      <c r="J2894" t="s">
        <v>124</v>
      </c>
      <c r="K2894" t="s">
        <v>754</v>
      </c>
      <c r="L2894">
        <v>0</v>
      </c>
      <c r="M2894">
        <v>5114</v>
      </c>
      <c r="N2894" t="s">
        <v>11</v>
      </c>
      <c r="O2894">
        <v>1</v>
      </c>
      <c r="P2894">
        <v>3410000</v>
      </c>
      <c r="Q2894">
        <f t="shared" si="162"/>
        <v>3410000</v>
      </c>
      <c r="R2894">
        <f t="shared" si="163"/>
        <v>3819200.0000000005</v>
      </c>
      <c r="S2894"/>
      <c r="T2894" s="5"/>
      <c r="U2894" s="5"/>
      <c r="V2894" s="5"/>
      <c r="W2894" s="5"/>
      <c r="X2894" s="5"/>
      <c r="Y2894" s="5"/>
      <c r="Z2894" s="5"/>
      <c r="AA2894" s="5"/>
      <c r="AB2894" s="5"/>
      <c r="AC2894" s="5"/>
      <c r="AD2894" s="5"/>
      <c r="AE2894" s="5"/>
      <c r="AF2894" s="5"/>
      <c r="AG2894" s="5"/>
      <c r="AH2894" s="5"/>
      <c r="AI2894" s="5"/>
      <c r="AJ2894" s="5"/>
      <c r="AK2894" s="5"/>
      <c r="AL2894" s="5"/>
      <c r="AM2894" s="5"/>
      <c r="AN2894" s="5"/>
      <c r="AO2894" s="5"/>
      <c r="AP2894" s="5"/>
      <c r="AQ2894" s="5"/>
      <c r="AR2894" s="5"/>
      <c r="AS2894" s="5"/>
      <c r="AT2894" s="5"/>
      <c r="AU2894" s="5"/>
      <c r="AV2894" s="5"/>
      <c r="AW2894" s="5"/>
      <c r="AX2894" s="5"/>
      <c r="AY2894" s="5"/>
      <c r="AZ2894" s="5"/>
      <c r="BA2894" s="5"/>
      <c r="BB2894" s="5"/>
      <c r="BC2894" s="5"/>
      <c r="BD2894" s="5"/>
      <c r="BE2894" s="5"/>
      <c r="BF2894" s="5"/>
      <c r="BG2894" s="5"/>
      <c r="BH2894" s="5"/>
    </row>
    <row r="2895" spans="1:60" s="2" customFormat="1" ht="15" x14ac:dyDescent="0.25">
      <c r="A2895" t="s">
        <v>1807</v>
      </c>
      <c r="B2895" t="s">
        <v>25</v>
      </c>
      <c r="C2895" t="s">
        <v>1758</v>
      </c>
      <c r="D2895" t="s">
        <v>1759</v>
      </c>
      <c r="E2895" t="s">
        <v>116</v>
      </c>
      <c r="F2895" t="s">
        <v>1605</v>
      </c>
      <c r="G2895" t="s">
        <v>2203</v>
      </c>
      <c r="H2895" t="s">
        <v>125</v>
      </c>
      <c r="I2895" t="s">
        <v>2206</v>
      </c>
      <c r="J2895" t="s">
        <v>124</v>
      </c>
      <c r="K2895" t="s">
        <v>754</v>
      </c>
      <c r="L2895">
        <v>0</v>
      </c>
      <c r="M2895">
        <v>5114</v>
      </c>
      <c r="N2895" t="s">
        <v>11</v>
      </c>
      <c r="O2895">
        <v>1</v>
      </c>
      <c r="P2895">
        <v>3410000</v>
      </c>
      <c r="Q2895">
        <f t="shared" si="162"/>
        <v>3410000</v>
      </c>
      <c r="R2895">
        <f t="shared" si="163"/>
        <v>3819200.0000000005</v>
      </c>
      <c r="S2895"/>
      <c r="T2895" s="5"/>
      <c r="U2895" s="5"/>
      <c r="V2895" s="5"/>
      <c r="W2895" s="5"/>
      <c r="X2895" s="5"/>
      <c r="Y2895" s="5"/>
      <c r="Z2895" s="5"/>
      <c r="AA2895" s="5"/>
      <c r="AB2895" s="5"/>
      <c r="AC2895" s="5"/>
      <c r="AD2895" s="5"/>
      <c r="AE2895" s="5"/>
      <c r="AF2895" s="5"/>
      <c r="AG2895" s="5"/>
      <c r="AH2895" s="5"/>
      <c r="AI2895" s="5"/>
      <c r="AJ2895" s="5"/>
      <c r="AK2895" s="5"/>
      <c r="AL2895" s="5"/>
      <c r="AM2895" s="5"/>
      <c r="AN2895" s="5"/>
      <c r="AO2895" s="5"/>
      <c r="AP2895" s="5"/>
      <c r="AQ2895" s="5"/>
      <c r="AR2895" s="5"/>
      <c r="AS2895" s="5"/>
      <c r="AT2895" s="5"/>
      <c r="AU2895" s="5"/>
      <c r="AV2895" s="5"/>
      <c r="AW2895" s="5"/>
      <c r="AX2895" s="5"/>
      <c r="AY2895" s="5"/>
      <c r="AZ2895" s="5"/>
      <c r="BA2895" s="5"/>
      <c r="BB2895" s="5"/>
      <c r="BC2895" s="5"/>
      <c r="BD2895" s="5"/>
      <c r="BE2895" s="5"/>
      <c r="BF2895" s="5"/>
      <c r="BG2895" s="5"/>
      <c r="BH2895" s="5"/>
    </row>
    <row r="2896" spans="1:60" s="2" customFormat="1" ht="15" x14ac:dyDescent="0.25">
      <c r="A2896" t="s">
        <v>1808</v>
      </c>
      <c r="B2896" t="s">
        <v>25</v>
      </c>
      <c r="C2896" t="s">
        <v>1758</v>
      </c>
      <c r="D2896" t="s">
        <v>1759</v>
      </c>
      <c r="E2896" t="s">
        <v>116</v>
      </c>
      <c r="F2896" t="s">
        <v>1605</v>
      </c>
      <c r="G2896" t="s">
        <v>2203</v>
      </c>
      <c r="H2896" t="s">
        <v>125</v>
      </c>
      <c r="I2896" t="s">
        <v>2207</v>
      </c>
      <c r="J2896" t="s">
        <v>124</v>
      </c>
      <c r="K2896" t="s">
        <v>754</v>
      </c>
      <c r="L2896">
        <v>0</v>
      </c>
      <c r="M2896">
        <v>5114</v>
      </c>
      <c r="N2896" t="s">
        <v>11</v>
      </c>
      <c r="O2896">
        <v>1</v>
      </c>
      <c r="P2896">
        <v>3410000</v>
      </c>
      <c r="Q2896">
        <f t="shared" si="162"/>
        <v>3410000</v>
      </c>
      <c r="R2896">
        <f t="shared" si="163"/>
        <v>3819200.0000000005</v>
      </c>
      <c r="S2896"/>
      <c r="T2896" s="5"/>
      <c r="U2896" s="5"/>
      <c r="V2896" s="5"/>
      <c r="W2896" s="5"/>
      <c r="X2896" s="5"/>
      <c r="Y2896" s="5"/>
      <c r="Z2896" s="5"/>
      <c r="AA2896" s="5"/>
      <c r="AB2896" s="5"/>
      <c r="AC2896" s="5"/>
      <c r="AD2896" s="5"/>
      <c r="AE2896" s="5"/>
      <c r="AF2896" s="5"/>
      <c r="AG2896" s="5"/>
      <c r="AH2896" s="5"/>
      <c r="AI2896" s="5"/>
      <c r="AJ2896" s="5"/>
      <c r="AK2896" s="5"/>
      <c r="AL2896" s="5"/>
      <c r="AM2896" s="5"/>
      <c r="AN2896" s="5"/>
      <c r="AO2896" s="5"/>
      <c r="AP2896" s="5"/>
      <c r="AQ2896" s="5"/>
      <c r="AR2896" s="5"/>
      <c r="AS2896" s="5"/>
      <c r="AT2896" s="5"/>
      <c r="AU2896" s="5"/>
      <c r="AV2896" s="5"/>
      <c r="AW2896" s="5"/>
      <c r="AX2896" s="5"/>
      <c r="AY2896" s="5"/>
      <c r="AZ2896" s="5"/>
      <c r="BA2896" s="5"/>
      <c r="BB2896" s="5"/>
      <c r="BC2896" s="5"/>
      <c r="BD2896" s="5"/>
      <c r="BE2896" s="5"/>
      <c r="BF2896" s="5"/>
      <c r="BG2896" s="5"/>
      <c r="BH2896" s="5"/>
    </row>
    <row r="2897" spans="1:60" s="2" customFormat="1" ht="15" x14ac:dyDescent="0.25">
      <c r="A2897" t="s">
        <v>1809</v>
      </c>
      <c r="B2897" t="s">
        <v>25</v>
      </c>
      <c r="C2897" t="s">
        <v>1758</v>
      </c>
      <c r="D2897" t="s">
        <v>1759</v>
      </c>
      <c r="E2897" t="s">
        <v>116</v>
      </c>
      <c r="F2897" t="s">
        <v>1605</v>
      </c>
      <c r="G2897" t="s">
        <v>2203</v>
      </c>
      <c r="H2897" t="s">
        <v>129</v>
      </c>
      <c r="I2897" t="s">
        <v>2680</v>
      </c>
      <c r="J2897" t="s">
        <v>124</v>
      </c>
      <c r="K2897" t="s">
        <v>754</v>
      </c>
      <c r="L2897">
        <v>0</v>
      </c>
      <c r="M2897">
        <v>5114</v>
      </c>
      <c r="N2897" t="s">
        <v>11</v>
      </c>
      <c r="O2897">
        <v>1</v>
      </c>
      <c r="P2897">
        <v>3410000</v>
      </c>
      <c r="Q2897">
        <f t="shared" si="162"/>
        <v>3410000</v>
      </c>
      <c r="R2897">
        <f t="shared" si="163"/>
        <v>3819200.0000000005</v>
      </c>
      <c r="S2897"/>
      <c r="T2897" s="5"/>
      <c r="U2897" s="5"/>
      <c r="V2897" s="5"/>
      <c r="W2897" s="5"/>
      <c r="X2897" s="5"/>
      <c r="Y2897" s="5"/>
      <c r="Z2897" s="5"/>
      <c r="AA2897" s="5"/>
      <c r="AB2897" s="5"/>
      <c r="AC2897" s="5"/>
      <c r="AD2897" s="5"/>
      <c r="AE2897" s="5"/>
      <c r="AF2897" s="5"/>
      <c r="AG2897" s="5"/>
      <c r="AH2897" s="5"/>
      <c r="AI2897" s="5"/>
      <c r="AJ2897" s="5"/>
      <c r="AK2897" s="5"/>
      <c r="AL2897" s="5"/>
      <c r="AM2897" s="5"/>
      <c r="AN2897" s="5"/>
      <c r="AO2897" s="5"/>
      <c r="AP2897" s="5"/>
      <c r="AQ2897" s="5"/>
      <c r="AR2897" s="5"/>
      <c r="AS2897" s="5"/>
      <c r="AT2897" s="5"/>
      <c r="AU2897" s="5"/>
      <c r="AV2897" s="5"/>
      <c r="AW2897" s="5"/>
      <c r="AX2897" s="5"/>
      <c r="AY2897" s="5"/>
      <c r="AZ2897" s="5"/>
      <c r="BA2897" s="5"/>
      <c r="BB2897" s="5"/>
      <c r="BC2897" s="5"/>
      <c r="BD2897" s="5"/>
      <c r="BE2897" s="5"/>
      <c r="BF2897" s="5"/>
      <c r="BG2897" s="5"/>
      <c r="BH2897" s="5"/>
    </row>
    <row r="2898" spans="1:60" s="2" customFormat="1" ht="15" x14ac:dyDescent="0.25">
      <c r="A2898" t="s">
        <v>1810</v>
      </c>
      <c r="B2898" t="s">
        <v>25</v>
      </c>
      <c r="C2898" t="s">
        <v>1758</v>
      </c>
      <c r="D2898" t="s">
        <v>1759</v>
      </c>
      <c r="E2898" t="s">
        <v>116</v>
      </c>
      <c r="F2898" t="s">
        <v>1605</v>
      </c>
      <c r="G2898" t="s">
        <v>2203</v>
      </c>
      <c r="H2898" t="s">
        <v>129</v>
      </c>
      <c r="I2898" t="s">
        <v>2204</v>
      </c>
      <c r="J2898" t="s">
        <v>124</v>
      </c>
      <c r="K2898" t="s">
        <v>754</v>
      </c>
      <c r="L2898">
        <v>0</v>
      </c>
      <c r="M2898">
        <v>5114</v>
      </c>
      <c r="N2898" t="s">
        <v>11</v>
      </c>
      <c r="O2898">
        <v>1</v>
      </c>
      <c r="P2898">
        <v>3410000</v>
      </c>
      <c r="Q2898">
        <f t="shared" si="162"/>
        <v>3410000</v>
      </c>
      <c r="R2898">
        <f t="shared" si="163"/>
        <v>3819200.0000000005</v>
      </c>
      <c r="S2898"/>
      <c r="T2898" s="5"/>
      <c r="U2898" s="5"/>
      <c r="V2898" s="5"/>
      <c r="W2898" s="5"/>
      <c r="X2898" s="5"/>
      <c r="Y2898" s="5"/>
      <c r="Z2898" s="5"/>
      <c r="AA2898" s="5"/>
      <c r="AB2898" s="5"/>
      <c r="AC2898" s="5"/>
      <c r="AD2898" s="5"/>
      <c r="AE2898" s="5"/>
      <c r="AF2898" s="5"/>
      <c r="AG2898" s="5"/>
      <c r="AH2898" s="5"/>
      <c r="AI2898" s="5"/>
      <c r="AJ2898" s="5"/>
      <c r="AK2898" s="5"/>
      <c r="AL2898" s="5"/>
      <c r="AM2898" s="5"/>
      <c r="AN2898" s="5"/>
      <c r="AO2898" s="5"/>
      <c r="AP2898" s="5"/>
      <c r="AQ2898" s="5"/>
      <c r="AR2898" s="5"/>
      <c r="AS2898" s="5"/>
      <c r="AT2898" s="5"/>
      <c r="AU2898" s="5"/>
      <c r="AV2898" s="5"/>
      <c r="AW2898" s="5"/>
      <c r="AX2898" s="5"/>
      <c r="AY2898" s="5"/>
      <c r="AZ2898" s="5"/>
      <c r="BA2898" s="5"/>
      <c r="BB2898" s="5"/>
      <c r="BC2898" s="5"/>
      <c r="BD2898" s="5"/>
      <c r="BE2898" s="5"/>
      <c r="BF2898" s="5"/>
      <c r="BG2898" s="5"/>
      <c r="BH2898" s="5"/>
    </row>
    <row r="2899" spans="1:60" s="2" customFormat="1" ht="15" x14ac:dyDescent="0.25">
      <c r="A2899" t="s">
        <v>1811</v>
      </c>
      <c r="B2899" t="s">
        <v>25</v>
      </c>
      <c r="C2899" t="s">
        <v>1758</v>
      </c>
      <c r="D2899" t="s">
        <v>1759</v>
      </c>
      <c r="E2899" t="s">
        <v>116</v>
      </c>
      <c r="F2899" t="s">
        <v>1605</v>
      </c>
      <c r="G2899" t="s">
        <v>2203</v>
      </c>
      <c r="H2899" t="s">
        <v>129</v>
      </c>
      <c r="I2899" t="s">
        <v>881</v>
      </c>
      <c r="J2899" t="s">
        <v>124</v>
      </c>
      <c r="K2899" t="s">
        <v>754</v>
      </c>
      <c r="L2899">
        <v>0</v>
      </c>
      <c r="M2899">
        <v>5114</v>
      </c>
      <c r="N2899" t="s">
        <v>11</v>
      </c>
      <c r="O2899">
        <v>1</v>
      </c>
      <c r="P2899">
        <v>3410000</v>
      </c>
      <c r="Q2899">
        <f t="shared" si="162"/>
        <v>3410000</v>
      </c>
      <c r="R2899">
        <f t="shared" si="163"/>
        <v>3819200.0000000005</v>
      </c>
      <c r="S2899"/>
      <c r="T2899" s="5"/>
      <c r="U2899" s="5"/>
      <c r="V2899" s="5"/>
      <c r="W2899" s="5"/>
      <c r="X2899" s="5"/>
      <c r="Y2899" s="5"/>
      <c r="Z2899" s="5"/>
      <c r="AA2899" s="5"/>
      <c r="AB2899" s="5"/>
      <c r="AC2899" s="5"/>
      <c r="AD2899" s="5"/>
      <c r="AE2899" s="5"/>
      <c r="AF2899" s="5"/>
      <c r="AG2899" s="5"/>
      <c r="AH2899" s="5"/>
      <c r="AI2899" s="5"/>
      <c r="AJ2899" s="5"/>
      <c r="AK2899" s="5"/>
      <c r="AL2899" s="5"/>
      <c r="AM2899" s="5"/>
      <c r="AN2899" s="5"/>
      <c r="AO2899" s="5"/>
      <c r="AP2899" s="5"/>
      <c r="AQ2899" s="5"/>
      <c r="AR2899" s="5"/>
      <c r="AS2899" s="5"/>
      <c r="AT2899" s="5"/>
      <c r="AU2899" s="5"/>
      <c r="AV2899" s="5"/>
      <c r="AW2899" s="5"/>
      <c r="AX2899" s="5"/>
      <c r="AY2899" s="5"/>
      <c r="AZ2899" s="5"/>
      <c r="BA2899" s="5"/>
      <c r="BB2899" s="5"/>
      <c r="BC2899" s="5"/>
      <c r="BD2899" s="5"/>
      <c r="BE2899" s="5"/>
      <c r="BF2899" s="5"/>
      <c r="BG2899" s="5"/>
      <c r="BH2899" s="5"/>
    </row>
    <row r="2900" spans="1:60" s="2" customFormat="1" ht="15" x14ac:dyDescent="0.25">
      <c r="A2900" t="s">
        <v>1812</v>
      </c>
      <c r="B2900" t="s">
        <v>25</v>
      </c>
      <c r="C2900" t="s">
        <v>1758</v>
      </c>
      <c r="D2900" t="s">
        <v>1759</v>
      </c>
      <c r="E2900" t="s">
        <v>116</v>
      </c>
      <c r="F2900" t="s">
        <v>1605</v>
      </c>
      <c r="G2900" t="s">
        <v>2203</v>
      </c>
      <c r="H2900" t="s">
        <v>756</v>
      </c>
      <c r="I2900" t="s">
        <v>2504</v>
      </c>
      <c r="J2900" t="s">
        <v>124</v>
      </c>
      <c r="K2900" t="s">
        <v>754</v>
      </c>
      <c r="L2900">
        <v>0</v>
      </c>
      <c r="M2900">
        <v>5114</v>
      </c>
      <c r="N2900" t="s">
        <v>11</v>
      </c>
      <c r="O2900">
        <v>1</v>
      </c>
      <c r="P2900">
        <v>3410000</v>
      </c>
      <c r="Q2900">
        <f t="shared" si="162"/>
        <v>3410000</v>
      </c>
      <c r="R2900">
        <f t="shared" si="163"/>
        <v>3819200.0000000005</v>
      </c>
      <c r="S2900"/>
      <c r="T2900" s="5"/>
      <c r="U2900" s="5"/>
      <c r="V2900" s="5"/>
      <c r="W2900" s="5"/>
      <c r="X2900" s="5"/>
      <c r="Y2900" s="5"/>
      <c r="Z2900" s="5"/>
      <c r="AA2900" s="5"/>
      <c r="AB2900" s="5"/>
      <c r="AC2900" s="5"/>
      <c r="AD2900" s="5"/>
      <c r="AE2900" s="5"/>
      <c r="AF2900" s="5"/>
      <c r="AG2900" s="5"/>
      <c r="AH2900" s="5"/>
      <c r="AI2900" s="5"/>
      <c r="AJ2900" s="5"/>
      <c r="AK2900" s="5"/>
      <c r="AL2900" s="5"/>
      <c r="AM2900" s="5"/>
      <c r="AN2900" s="5"/>
      <c r="AO2900" s="5"/>
      <c r="AP2900" s="5"/>
      <c r="AQ2900" s="5"/>
      <c r="AR2900" s="5"/>
      <c r="AS2900" s="5"/>
      <c r="AT2900" s="5"/>
      <c r="AU2900" s="5"/>
      <c r="AV2900" s="5"/>
      <c r="AW2900" s="5"/>
      <c r="AX2900" s="5"/>
      <c r="AY2900" s="5"/>
      <c r="AZ2900" s="5"/>
      <c r="BA2900" s="5"/>
      <c r="BB2900" s="5"/>
      <c r="BC2900" s="5"/>
      <c r="BD2900" s="5"/>
      <c r="BE2900" s="5"/>
      <c r="BF2900" s="5"/>
      <c r="BG2900" s="5"/>
      <c r="BH2900" s="5"/>
    </row>
    <row r="2901" spans="1:60" s="2" customFormat="1" ht="15" x14ac:dyDescent="0.25">
      <c r="A2901" t="s">
        <v>1799</v>
      </c>
      <c r="B2901" t="s">
        <v>25</v>
      </c>
      <c r="C2901" t="s">
        <v>1758</v>
      </c>
      <c r="D2901" t="s">
        <v>1759</v>
      </c>
      <c r="E2901" t="s">
        <v>116</v>
      </c>
      <c r="F2901" t="s">
        <v>1605</v>
      </c>
      <c r="G2901" t="s">
        <v>2203</v>
      </c>
      <c r="H2901" t="s">
        <v>756</v>
      </c>
      <c r="I2901" t="s">
        <v>2807</v>
      </c>
      <c r="J2901" t="s">
        <v>124</v>
      </c>
      <c r="K2901" t="s">
        <v>754</v>
      </c>
      <c r="L2901">
        <v>0</v>
      </c>
      <c r="M2901">
        <v>5114</v>
      </c>
      <c r="N2901" t="s">
        <v>11</v>
      </c>
      <c r="O2901">
        <v>1</v>
      </c>
      <c r="P2901">
        <v>3410000</v>
      </c>
      <c r="Q2901">
        <f t="shared" si="162"/>
        <v>3410000</v>
      </c>
      <c r="R2901">
        <f t="shared" si="163"/>
        <v>3819200.0000000005</v>
      </c>
      <c r="S2901"/>
      <c r="T2901" s="5"/>
      <c r="U2901" s="5"/>
      <c r="V2901" s="5"/>
      <c r="W2901" s="5"/>
      <c r="X2901" s="5"/>
      <c r="Y2901" s="5"/>
      <c r="Z2901" s="5"/>
      <c r="AA2901" s="5"/>
      <c r="AB2901" s="5"/>
      <c r="AC2901" s="5"/>
      <c r="AD2901" s="5"/>
      <c r="AE2901" s="5"/>
      <c r="AF2901" s="5"/>
      <c r="AG2901" s="5"/>
      <c r="AH2901" s="5"/>
      <c r="AI2901" s="5"/>
      <c r="AJ2901" s="5"/>
      <c r="AK2901" s="5"/>
      <c r="AL2901" s="5"/>
      <c r="AM2901" s="5"/>
      <c r="AN2901" s="5"/>
      <c r="AO2901" s="5"/>
      <c r="AP2901" s="5"/>
      <c r="AQ2901" s="5"/>
      <c r="AR2901" s="5"/>
      <c r="AS2901" s="5"/>
      <c r="AT2901" s="5"/>
      <c r="AU2901" s="5"/>
      <c r="AV2901" s="5"/>
      <c r="AW2901" s="5"/>
      <c r="AX2901" s="5"/>
      <c r="AY2901" s="5"/>
      <c r="AZ2901" s="5"/>
      <c r="BA2901" s="5"/>
      <c r="BB2901" s="5"/>
      <c r="BC2901" s="5"/>
      <c r="BD2901" s="5"/>
      <c r="BE2901" s="5"/>
      <c r="BF2901" s="5"/>
      <c r="BG2901" s="5"/>
      <c r="BH2901" s="5"/>
    </row>
    <row r="2902" spans="1:60" s="2" customFormat="1" ht="15" x14ac:dyDescent="0.25">
      <c r="A2902" t="s">
        <v>1800</v>
      </c>
      <c r="B2902" t="s">
        <v>25</v>
      </c>
      <c r="C2902" t="s">
        <v>1758</v>
      </c>
      <c r="D2902" t="s">
        <v>1759</v>
      </c>
      <c r="E2902" t="s">
        <v>116</v>
      </c>
      <c r="F2902" t="s">
        <v>1605</v>
      </c>
      <c r="G2902" t="s">
        <v>2203</v>
      </c>
      <c r="H2902" t="s">
        <v>756</v>
      </c>
      <c r="I2902" t="s">
        <v>2213</v>
      </c>
      <c r="J2902" t="s">
        <v>124</v>
      </c>
      <c r="K2902" t="s">
        <v>754</v>
      </c>
      <c r="L2902">
        <v>0</v>
      </c>
      <c r="M2902">
        <v>5114</v>
      </c>
      <c r="N2902" t="s">
        <v>11</v>
      </c>
      <c r="O2902">
        <v>1</v>
      </c>
      <c r="P2902">
        <v>3410000</v>
      </c>
      <c r="Q2902">
        <f t="shared" si="162"/>
        <v>3410000</v>
      </c>
      <c r="R2902">
        <f t="shared" si="163"/>
        <v>3819200.0000000005</v>
      </c>
      <c r="S2902"/>
      <c r="T2902" s="5"/>
      <c r="U2902" s="5"/>
      <c r="V2902" s="5"/>
      <c r="W2902" s="5"/>
      <c r="X2902" s="5"/>
      <c r="Y2902" s="5"/>
      <c r="Z2902" s="5"/>
      <c r="AA2902" s="5"/>
      <c r="AB2902" s="5"/>
      <c r="AC2902" s="5"/>
      <c r="AD2902" s="5"/>
      <c r="AE2902" s="5"/>
      <c r="AF2902" s="5"/>
      <c r="AG2902" s="5"/>
      <c r="AH2902" s="5"/>
      <c r="AI2902" s="5"/>
      <c r="AJ2902" s="5"/>
      <c r="AK2902" s="5"/>
      <c r="AL2902" s="5"/>
      <c r="AM2902" s="5"/>
      <c r="AN2902" s="5"/>
      <c r="AO2902" s="5"/>
      <c r="AP2902" s="5"/>
      <c r="AQ2902" s="5"/>
      <c r="AR2902" s="5"/>
      <c r="AS2902" s="5"/>
      <c r="AT2902" s="5"/>
      <c r="AU2902" s="5"/>
      <c r="AV2902" s="5"/>
      <c r="AW2902" s="5"/>
      <c r="AX2902" s="5"/>
      <c r="AY2902" s="5"/>
      <c r="AZ2902" s="5"/>
      <c r="BA2902" s="5"/>
      <c r="BB2902" s="5"/>
      <c r="BC2902" s="5"/>
      <c r="BD2902" s="5"/>
      <c r="BE2902" s="5"/>
      <c r="BF2902" s="5"/>
      <c r="BG2902" s="5"/>
      <c r="BH2902" s="5"/>
    </row>
    <row r="2903" spans="1:60" s="2" customFormat="1" ht="15" x14ac:dyDescent="0.25">
      <c r="A2903" t="s">
        <v>2267</v>
      </c>
      <c r="B2903" t="s">
        <v>25</v>
      </c>
      <c r="C2903" t="s">
        <v>1758</v>
      </c>
      <c r="D2903" t="s">
        <v>1759</v>
      </c>
      <c r="E2903" t="s">
        <v>116</v>
      </c>
      <c r="F2903" t="s">
        <v>1605</v>
      </c>
      <c r="G2903" t="s">
        <v>2203</v>
      </c>
      <c r="H2903" t="s">
        <v>130</v>
      </c>
      <c r="I2903" t="s">
        <v>2808</v>
      </c>
      <c r="J2903" t="s">
        <v>124</v>
      </c>
      <c r="K2903" t="s">
        <v>754</v>
      </c>
      <c r="L2903">
        <v>0</v>
      </c>
      <c r="M2903">
        <v>5114</v>
      </c>
      <c r="N2903" t="s">
        <v>11</v>
      </c>
      <c r="O2903">
        <v>1</v>
      </c>
      <c r="P2903">
        <v>3410000</v>
      </c>
      <c r="Q2903">
        <f t="shared" si="162"/>
        <v>3410000</v>
      </c>
      <c r="R2903">
        <f t="shared" si="163"/>
        <v>3819200.0000000005</v>
      </c>
      <c r="S2903"/>
      <c r="T2903" s="5"/>
      <c r="U2903" s="5"/>
      <c r="V2903" s="5"/>
      <c r="W2903" s="5"/>
      <c r="X2903" s="5"/>
      <c r="Y2903" s="5"/>
      <c r="Z2903" s="5"/>
      <c r="AA2903" s="5"/>
      <c r="AB2903" s="5"/>
      <c r="AC2903" s="5"/>
      <c r="AD2903" s="5"/>
      <c r="AE2903" s="5"/>
      <c r="AF2903" s="5"/>
      <c r="AG2903" s="5"/>
      <c r="AH2903" s="5"/>
      <c r="AI2903" s="5"/>
      <c r="AJ2903" s="5"/>
      <c r="AK2903" s="5"/>
      <c r="AL2903" s="5"/>
      <c r="AM2903" s="5"/>
      <c r="AN2903" s="5"/>
      <c r="AO2903" s="5"/>
      <c r="AP2903" s="5"/>
      <c r="AQ2903" s="5"/>
      <c r="AR2903" s="5"/>
      <c r="AS2903" s="5"/>
      <c r="AT2903" s="5"/>
      <c r="AU2903" s="5"/>
      <c r="AV2903" s="5"/>
      <c r="AW2903" s="5"/>
      <c r="AX2903" s="5"/>
      <c r="AY2903" s="5"/>
      <c r="AZ2903" s="5"/>
      <c r="BA2903" s="5"/>
      <c r="BB2903" s="5"/>
      <c r="BC2903" s="5"/>
      <c r="BD2903" s="5"/>
      <c r="BE2903" s="5"/>
      <c r="BF2903" s="5"/>
      <c r="BG2903" s="5"/>
      <c r="BH2903" s="5"/>
    </row>
    <row r="2904" spans="1:60" s="2" customFormat="1" ht="15" x14ac:dyDescent="0.25">
      <c r="A2904" t="s">
        <v>2268</v>
      </c>
      <c r="B2904" t="s">
        <v>25</v>
      </c>
      <c r="C2904" t="s">
        <v>1758</v>
      </c>
      <c r="D2904" t="s">
        <v>1759</v>
      </c>
      <c r="E2904" t="s">
        <v>116</v>
      </c>
      <c r="F2904" t="s">
        <v>1605</v>
      </c>
      <c r="G2904" t="s">
        <v>2203</v>
      </c>
      <c r="H2904" t="s">
        <v>130</v>
      </c>
      <c r="I2904" t="s">
        <v>2809</v>
      </c>
      <c r="J2904" t="s">
        <v>124</v>
      </c>
      <c r="K2904" t="s">
        <v>754</v>
      </c>
      <c r="L2904">
        <v>0</v>
      </c>
      <c r="M2904">
        <v>5114</v>
      </c>
      <c r="N2904" t="s">
        <v>11</v>
      </c>
      <c r="O2904">
        <v>1</v>
      </c>
      <c r="P2904">
        <v>3410000</v>
      </c>
      <c r="Q2904">
        <f t="shared" si="162"/>
        <v>3410000</v>
      </c>
      <c r="R2904">
        <f t="shared" si="163"/>
        <v>3819200.0000000005</v>
      </c>
      <c r="S2904"/>
      <c r="T2904" s="5"/>
      <c r="U2904" s="5"/>
      <c r="V2904" s="5"/>
      <c r="W2904" s="5"/>
      <c r="X2904" s="5"/>
      <c r="Y2904" s="5"/>
      <c r="Z2904" s="5"/>
      <c r="AA2904" s="5"/>
      <c r="AB2904" s="5"/>
      <c r="AC2904" s="5"/>
      <c r="AD2904" s="5"/>
      <c r="AE2904" s="5"/>
      <c r="AF2904" s="5"/>
      <c r="AG2904" s="5"/>
      <c r="AH2904" s="5"/>
      <c r="AI2904" s="5"/>
      <c r="AJ2904" s="5"/>
      <c r="AK2904" s="5"/>
      <c r="AL2904" s="5"/>
      <c r="AM2904" s="5"/>
      <c r="AN2904" s="5"/>
      <c r="AO2904" s="5"/>
      <c r="AP2904" s="5"/>
      <c r="AQ2904" s="5"/>
      <c r="AR2904" s="5"/>
      <c r="AS2904" s="5"/>
      <c r="AT2904" s="5"/>
      <c r="AU2904" s="5"/>
      <c r="AV2904" s="5"/>
      <c r="AW2904" s="5"/>
      <c r="AX2904" s="5"/>
      <c r="AY2904" s="5"/>
      <c r="AZ2904" s="5"/>
      <c r="BA2904" s="5"/>
      <c r="BB2904" s="5"/>
      <c r="BC2904" s="5"/>
      <c r="BD2904" s="5"/>
      <c r="BE2904" s="5"/>
      <c r="BF2904" s="5"/>
      <c r="BG2904" s="5"/>
      <c r="BH2904" s="5"/>
    </row>
    <row r="2905" spans="1:60" s="2" customFormat="1" ht="15" x14ac:dyDescent="0.25">
      <c r="A2905" t="s">
        <v>2269</v>
      </c>
      <c r="B2905" t="s">
        <v>25</v>
      </c>
      <c r="C2905" t="s">
        <v>1758</v>
      </c>
      <c r="D2905" t="s">
        <v>1759</v>
      </c>
      <c r="E2905" t="s">
        <v>116</v>
      </c>
      <c r="F2905" t="s">
        <v>1605</v>
      </c>
      <c r="G2905" t="s">
        <v>2203</v>
      </c>
      <c r="H2905" t="s">
        <v>753</v>
      </c>
      <c r="I2905" t="s">
        <v>2212</v>
      </c>
      <c r="J2905" t="s">
        <v>124</v>
      </c>
      <c r="K2905" t="s">
        <v>754</v>
      </c>
      <c r="L2905">
        <v>0</v>
      </c>
      <c r="M2905">
        <v>5114</v>
      </c>
      <c r="N2905" t="s">
        <v>11</v>
      </c>
      <c r="O2905">
        <v>1</v>
      </c>
      <c r="P2905">
        <v>3410000</v>
      </c>
      <c r="Q2905">
        <f t="shared" si="162"/>
        <v>3410000</v>
      </c>
      <c r="R2905">
        <f t="shared" si="163"/>
        <v>3819200.0000000005</v>
      </c>
      <c r="S2905"/>
      <c r="T2905" s="5"/>
      <c r="U2905" s="5"/>
      <c r="V2905" s="5"/>
      <c r="W2905" s="5"/>
      <c r="X2905" s="5"/>
      <c r="Y2905" s="5"/>
      <c r="Z2905" s="5"/>
      <c r="AA2905" s="5"/>
      <c r="AB2905" s="5"/>
      <c r="AC2905" s="5"/>
      <c r="AD2905" s="5"/>
      <c r="AE2905" s="5"/>
      <c r="AF2905" s="5"/>
      <c r="AG2905" s="5"/>
      <c r="AH2905" s="5"/>
      <c r="AI2905" s="5"/>
      <c r="AJ2905" s="5"/>
      <c r="AK2905" s="5"/>
      <c r="AL2905" s="5"/>
      <c r="AM2905" s="5"/>
      <c r="AN2905" s="5"/>
      <c r="AO2905" s="5"/>
      <c r="AP2905" s="5"/>
      <c r="AQ2905" s="5"/>
      <c r="AR2905" s="5"/>
      <c r="AS2905" s="5"/>
      <c r="AT2905" s="5"/>
      <c r="AU2905" s="5"/>
      <c r="AV2905" s="5"/>
      <c r="AW2905" s="5"/>
      <c r="AX2905" s="5"/>
      <c r="AY2905" s="5"/>
      <c r="AZ2905" s="5"/>
      <c r="BA2905" s="5"/>
      <c r="BB2905" s="5"/>
      <c r="BC2905" s="5"/>
      <c r="BD2905" s="5"/>
      <c r="BE2905" s="5"/>
      <c r="BF2905" s="5"/>
      <c r="BG2905" s="5"/>
      <c r="BH2905" s="5"/>
    </row>
    <row r="2906" spans="1:60" s="2" customFormat="1" ht="15" x14ac:dyDescent="0.25">
      <c r="A2906" t="s">
        <v>2270</v>
      </c>
      <c r="B2906" t="s">
        <v>25</v>
      </c>
      <c r="C2906" t="s">
        <v>1758</v>
      </c>
      <c r="D2906" t="s">
        <v>1759</v>
      </c>
      <c r="E2906" t="s">
        <v>116</v>
      </c>
      <c r="F2906" t="s">
        <v>1605</v>
      </c>
      <c r="G2906" t="s">
        <v>2203</v>
      </c>
      <c r="H2906" t="s">
        <v>753</v>
      </c>
      <c r="I2906" t="s">
        <v>878</v>
      </c>
      <c r="J2906" t="s">
        <v>124</v>
      </c>
      <c r="K2906" t="s">
        <v>754</v>
      </c>
      <c r="L2906">
        <v>0</v>
      </c>
      <c r="M2906">
        <v>5114</v>
      </c>
      <c r="N2906" t="s">
        <v>11</v>
      </c>
      <c r="O2906">
        <v>1</v>
      </c>
      <c r="P2906">
        <v>3410000</v>
      </c>
      <c r="Q2906">
        <f t="shared" si="162"/>
        <v>3410000</v>
      </c>
      <c r="R2906">
        <f t="shared" si="163"/>
        <v>3819200.0000000005</v>
      </c>
      <c r="S2906"/>
      <c r="T2906" s="5"/>
      <c r="U2906" s="5"/>
      <c r="V2906" s="5"/>
      <c r="W2906" s="5"/>
      <c r="X2906" s="5"/>
      <c r="Y2906" s="5"/>
      <c r="Z2906" s="5"/>
      <c r="AA2906" s="5"/>
      <c r="AB2906" s="5"/>
      <c r="AC2906" s="5"/>
      <c r="AD2906" s="5"/>
      <c r="AE2906" s="5"/>
      <c r="AF2906" s="5"/>
      <c r="AG2906" s="5"/>
      <c r="AH2906" s="5"/>
      <c r="AI2906" s="5"/>
      <c r="AJ2906" s="5"/>
      <c r="AK2906" s="5"/>
      <c r="AL2906" s="5"/>
      <c r="AM2906" s="5"/>
      <c r="AN2906" s="5"/>
      <c r="AO2906" s="5"/>
      <c r="AP2906" s="5"/>
      <c r="AQ2906" s="5"/>
      <c r="AR2906" s="5"/>
      <c r="AS2906" s="5"/>
      <c r="AT2906" s="5"/>
      <c r="AU2906" s="5"/>
      <c r="AV2906" s="5"/>
      <c r="AW2906" s="5"/>
      <c r="AX2906" s="5"/>
      <c r="AY2906" s="5"/>
      <c r="AZ2906" s="5"/>
      <c r="BA2906" s="5"/>
      <c r="BB2906" s="5"/>
      <c r="BC2906" s="5"/>
      <c r="BD2906" s="5"/>
      <c r="BE2906" s="5"/>
      <c r="BF2906" s="5"/>
      <c r="BG2906" s="5"/>
      <c r="BH2906" s="5"/>
    </row>
    <row r="2907" spans="1:60" s="2" customFormat="1" ht="15" x14ac:dyDescent="0.25">
      <c r="A2907" t="s">
        <v>2271</v>
      </c>
      <c r="B2907" t="s">
        <v>25</v>
      </c>
      <c r="C2907" t="s">
        <v>1758</v>
      </c>
      <c r="D2907" t="s">
        <v>1759</v>
      </c>
      <c r="E2907" t="s">
        <v>116</v>
      </c>
      <c r="F2907" t="s">
        <v>1605</v>
      </c>
      <c r="G2907" t="s">
        <v>2203</v>
      </c>
      <c r="H2907" t="s">
        <v>2661</v>
      </c>
      <c r="I2907" t="s">
        <v>2215</v>
      </c>
      <c r="J2907" t="s">
        <v>124</v>
      </c>
      <c r="K2907" t="s">
        <v>754</v>
      </c>
      <c r="L2907">
        <v>0</v>
      </c>
      <c r="M2907">
        <v>5114</v>
      </c>
      <c r="N2907" t="s">
        <v>11</v>
      </c>
      <c r="O2907">
        <v>1</v>
      </c>
      <c r="P2907">
        <v>3410000</v>
      </c>
      <c r="Q2907">
        <f t="shared" si="162"/>
        <v>3410000</v>
      </c>
      <c r="R2907">
        <f t="shared" si="163"/>
        <v>3819200.0000000005</v>
      </c>
      <c r="S2907"/>
      <c r="T2907" s="5"/>
      <c r="U2907" s="5"/>
      <c r="V2907" s="5"/>
      <c r="W2907" s="5"/>
      <c r="X2907" s="5"/>
      <c r="Y2907" s="5"/>
      <c r="Z2907" s="5"/>
      <c r="AA2907" s="5"/>
      <c r="AB2907" s="5"/>
      <c r="AC2907" s="5"/>
      <c r="AD2907" s="5"/>
      <c r="AE2907" s="5"/>
      <c r="AF2907" s="5"/>
      <c r="AG2907" s="5"/>
      <c r="AH2907" s="5"/>
      <c r="AI2907" s="5"/>
      <c r="AJ2907" s="5"/>
      <c r="AK2907" s="5"/>
      <c r="AL2907" s="5"/>
      <c r="AM2907" s="5"/>
      <c r="AN2907" s="5"/>
      <c r="AO2907" s="5"/>
      <c r="AP2907" s="5"/>
      <c r="AQ2907" s="5"/>
      <c r="AR2907" s="5"/>
      <c r="AS2907" s="5"/>
      <c r="AT2907" s="5"/>
      <c r="AU2907" s="5"/>
      <c r="AV2907" s="5"/>
      <c r="AW2907" s="5"/>
      <c r="AX2907" s="5"/>
      <c r="AY2907" s="5"/>
      <c r="AZ2907" s="5"/>
      <c r="BA2907" s="5"/>
      <c r="BB2907" s="5"/>
      <c r="BC2907" s="5"/>
      <c r="BD2907" s="5"/>
      <c r="BE2907" s="5"/>
      <c r="BF2907" s="5"/>
      <c r="BG2907" s="5"/>
      <c r="BH2907" s="5"/>
    </row>
    <row r="2908" spans="1:60" s="2" customFormat="1" ht="15" x14ac:dyDescent="0.25">
      <c r="A2908" t="s">
        <v>2272</v>
      </c>
      <c r="B2908" t="s">
        <v>25</v>
      </c>
      <c r="C2908" t="s">
        <v>1758</v>
      </c>
      <c r="D2908" t="s">
        <v>1759</v>
      </c>
      <c r="E2908" t="s">
        <v>116</v>
      </c>
      <c r="F2908" t="s">
        <v>1605</v>
      </c>
      <c r="G2908" t="s">
        <v>2203</v>
      </c>
      <c r="H2908" t="s">
        <v>753</v>
      </c>
      <c r="I2908" t="s">
        <v>2679</v>
      </c>
      <c r="J2908" t="s">
        <v>124</v>
      </c>
      <c r="K2908" t="s">
        <v>754</v>
      </c>
      <c r="L2908">
        <v>0</v>
      </c>
      <c r="M2908">
        <v>5114</v>
      </c>
      <c r="N2908" t="s">
        <v>11</v>
      </c>
      <c r="O2908">
        <v>1</v>
      </c>
      <c r="P2908">
        <v>3410000</v>
      </c>
      <c r="Q2908">
        <f t="shared" si="162"/>
        <v>3410000</v>
      </c>
      <c r="R2908">
        <f t="shared" si="163"/>
        <v>3819200.0000000005</v>
      </c>
      <c r="S2908"/>
      <c r="T2908" s="5"/>
      <c r="U2908" s="5"/>
      <c r="V2908" s="5"/>
      <c r="W2908" s="5"/>
      <c r="X2908" s="5"/>
      <c r="Y2908" s="5"/>
      <c r="Z2908" s="5"/>
      <c r="AA2908" s="5"/>
      <c r="AB2908" s="5"/>
      <c r="AC2908" s="5"/>
      <c r="AD2908" s="5"/>
      <c r="AE2908" s="5"/>
      <c r="AF2908" s="5"/>
      <c r="AG2908" s="5"/>
      <c r="AH2908" s="5"/>
      <c r="AI2908" s="5"/>
      <c r="AJ2908" s="5"/>
      <c r="AK2908" s="5"/>
      <c r="AL2908" s="5"/>
      <c r="AM2908" s="5"/>
      <c r="AN2908" s="5"/>
      <c r="AO2908" s="5"/>
      <c r="AP2908" s="5"/>
      <c r="AQ2908" s="5"/>
      <c r="AR2908" s="5"/>
      <c r="AS2908" s="5"/>
      <c r="AT2908" s="5"/>
      <c r="AU2908" s="5"/>
      <c r="AV2908" s="5"/>
      <c r="AW2908" s="5"/>
      <c r="AX2908" s="5"/>
      <c r="AY2908" s="5"/>
      <c r="AZ2908" s="5"/>
      <c r="BA2908" s="5"/>
      <c r="BB2908" s="5"/>
      <c r="BC2908" s="5"/>
      <c r="BD2908" s="5"/>
      <c r="BE2908" s="5"/>
      <c r="BF2908" s="5"/>
      <c r="BG2908" s="5"/>
      <c r="BH2908" s="5"/>
    </row>
    <row r="2909" spans="1:60" s="2" customFormat="1" ht="15" x14ac:dyDescent="0.25">
      <c r="A2909" t="s">
        <v>2273</v>
      </c>
      <c r="B2909" t="s">
        <v>25</v>
      </c>
      <c r="C2909" t="s">
        <v>1758</v>
      </c>
      <c r="D2909" t="s">
        <v>1759</v>
      </c>
      <c r="E2909" t="s">
        <v>116</v>
      </c>
      <c r="F2909" t="s">
        <v>1605</v>
      </c>
      <c r="G2909" t="s">
        <v>2203</v>
      </c>
      <c r="H2909" t="s">
        <v>753</v>
      </c>
      <c r="I2909" t="s">
        <v>2218</v>
      </c>
      <c r="J2909" t="s">
        <v>124</v>
      </c>
      <c r="K2909" t="s">
        <v>754</v>
      </c>
      <c r="L2909">
        <v>0</v>
      </c>
      <c r="M2909">
        <v>5114</v>
      </c>
      <c r="N2909" t="s">
        <v>11</v>
      </c>
      <c r="O2909">
        <v>1</v>
      </c>
      <c r="P2909">
        <v>3410000</v>
      </c>
      <c r="Q2909">
        <f t="shared" si="162"/>
        <v>3410000</v>
      </c>
      <c r="R2909">
        <f t="shared" si="163"/>
        <v>3819200.0000000005</v>
      </c>
      <c r="S2909"/>
      <c r="T2909" s="5"/>
      <c r="U2909" s="5"/>
      <c r="V2909" s="5"/>
      <c r="W2909" s="5"/>
      <c r="X2909" s="5"/>
      <c r="Y2909" s="5"/>
      <c r="Z2909" s="5"/>
      <c r="AA2909" s="5"/>
      <c r="AB2909" s="5"/>
      <c r="AC2909" s="5"/>
      <c r="AD2909" s="5"/>
      <c r="AE2909" s="5"/>
      <c r="AF2909" s="5"/>
      <c r="AG2909" s="5"/>
      <c r="AH2909" s="5"/>
      <c r="AI2909" s="5"/>
      <c r="AJ2909" s="5"/>
      <c r="AK2909" s="5"/>
      <c r="AL2909" s="5"/>
      <c r="AM2909" s="5"/>
      <c r="AN2909" s="5"/>
      <c r="AO2909" s="5"/>
      <c r="AP2909" s="5"/>
      <c r="AQ2909" s="5"/>
      <c r="AR2909" s="5"/>
      <c r="AS2909" s="5"/>
      <c r="AT2909" s="5"/>
      <c r="AU2909" s="5"/>
      <c r="AV2909" s="5"/>
      <c r="AW2909" s="5"/>
      <c r="AX2909" s="5"/>
      <c r="AY2909" s="5"/>
      <c r="AZ2909" s="5"/>
      <c r="BA2909" s="5"/>
      <c r="BB2909" s="5"/>
      <c r="BC2909" s="5"/>
      <c r="BD2909" s="5"/>
      <c r="BE2909" s="5"/>
      <c r="BF2909" s="5"/>
      <c r="BG2909" s="5"/>
      <c r="BH2909" s="5"/>
    </row>
    <row r="2910" spans="1:60" s="2" customFormat="1" ht="15" x14ac:dyDescent="0.25">
      <c r="A2910" t="s">
        <v>2274</v>
      </c>
      <c r="B2910" t="s">
        <v>25</v>
      </c>
      <c r="C2910" t="s">
        <v>1758</v>
      </c>
      <c r="D2910" t="s">
        <v>1759</v>
      </c>
      <c r="E2910" t="s">
        <v>116</v>
      </c>
      <c r="F2910" t="s">
        <v>1605</v>
      </c>
      <c r="G2910" t="s">
        <v>2203</v>
      </c>
      <c r="H2910" t="s">
        <v>2661</v>
      </c>
      <c r="I2910" t="s">
        <v>2810</v>
      </c>
      <c r="J2910" t="s">
        <v>124</v>
      </c>
      <c r="K2910" t="s">
        <v>754</v>
      </c>
      <c r="L2910">
        <v>0</v>
      </c>
      <c r="M2910">
        <v>5114</v>
      </c>
      <c r="N2910" t="s">
        <v>11</v>
      </c>
      <c r="O2910">
        <v>1</v>
      </c>
      <c r="P2910">
        <v>3410000</v>
      </c>
      <c r="Q2910">
        <f t="shared" si="162"/>
        <v>3410000</v>
      </c>
      <c r="R2910">
        <f t="shared" si="163"/>
        <v>3819200.0000000005</v>
      </c>
      <c r="S2910"/>
      <c r="T2910" s="5"/>
      <c r="U2910" s="5"/>
      <c r="V2910" s="5"/>
      <c r="W2910" s="5"/>
      <c r="X2910" s="5"/>
      <c r="Y2910" s="5"/>
      <c r="Z2910" s="5"/>
      <c r="AA2910" s="5"/>
      <c r="AB2910" s="5"/>
      <c r="AC2910" s="5"/>
      <c r="AD2910" s="5"/>
      <c r="AE2910" s="5"/>
      <c r="AF2910" s="5"/>
      <c r="AG2910" s="5"/>
      <c r="AH2910" s="5"/>
      <c r="AI2910" s="5"/>
      <c r="AJ2910" s="5"/>
      <c r="AK2910" s="5"/>
      <c r="AL2910" s="5"/>
      <c r="AM2910" s="5"/>
      <c r="AN2910" s="5"/>
      <c r="AO2910" s="5"/>
      <c r="AP2910" s="5"/>
      <c r="AQ2910" s="5"/>
      <c r="AR2910" s="5"/>
      <c r="AS2910" s="5"/>
      <c r="AT2910" s="5"/>
      <c r="AU2910" s="5"/>
      <c r="AV2910" s="5"/>
      <c r="AW2910" s="5"/>
      <c r="AX2910" s="5"/>
      <c r="AY2910" s="5"/>
      <c r="AZ2910" s="5"/>
      <c r="BA2910" s="5"/>
      <c r="BB2910" s="5"/>
      <c r="BC2910" s="5"/>
      <c r="BD2910" s="5"/>
      <c r="BE2910" s="5"/>
      <c r="BF2910" s="5"/>
      <c r="BG2910" s="5"/>
      <c r="BH2910" s="5"/>
    </row>
    <row r="2911" spans="1:60" s="2" customFormat="1" ht="15" x14ac:dyDescent="0.25">
      <c r="A2911" t="s">
        <v>2305</v>
      </c>
      <c r="B2911" t="s">
        <v>25</v>
      </c>
      <c r="C2911" t="s">
        <v>1758</v>
      </c>
      <c r="D2911" t="s">
        <v>1759</v>
      </c>
      <c r="E2911" t="s">
        <v>116</v>
      </c>
      <c r="F2911" t="s">
        <v>1605</v>
      </c>
      <c r="G2911" t="s">
        <v>2203</v>
      </c>
      <c r="H2911" t="s">
        <v>140</v>
      </c>
      <c r="I2911" t="s">
        <v>1639</v>
      </c>
      <c r="J2911" t="s">
        <v>124</v>
      </c>
      <c r="K2911" t="s">
        <v>754</v>
      </c>
      <c r="L2911">
        <v>0</v>
      </c>
      <c r="M2911">
        <v>5114</v>
      </c>
      <c r="N2911" t="s">
        <v>11</v>
      </c>
      <c r="O2911">
        <v>1</v>
      </c>
      <c r="P2911">
        <v>3410000</v>
      </c>
      <c r="Q2911">
        <f t="shared" si="162"/>
        <v>3410000</v>
      </c>
      <c r="R2911">
        <f t="shared" si="163"/>
        <v>3819200.0000000005</v>
      </c>
      <c r="S2911"/>
      <c r="T2911" s="5"/>
      <c r="U2911" s="5"/>
      <c r="V2911" s="5"/>
      <c r="W2911" s="5"/>
      <c r="X2911" s="5"/>
      <c r="Y2911" s="5"/>
      <c r="Z2911" s="5"/>
      <c r="AA2911" s="5"/>
      <c r="AB2911" s="5"/>
      <c r="AC2911" s="5"/>
      <c r="AD2911" s="5"/>
      <c r="AE2911" s="5"/>
      <c r="AF2911" s="5"/>
      <c r="AG2911" s="5"/>
      <c r="AH2911" s="5"/>
      <c r="AI2911" s="5"/>
      <c r="AJ2911" s="5"/>
      <c r="AK2911" s="5"/>
      <c r="AL2911" s="5"/>
      <c r="AM2911" s="5"/>
      <c r="AN2911" s="5"/>
      <c r="AO2911" s="5"/>
      <c r="AP2911" s="5"/>
      <c r="AQ2911" s="5"/>
      <c r="AR2911" s="5"/>
      <c r="AS2911" s="5"/>
      <c r="AT2911" s="5"/>
      <c r="AU2911" s="5"/>
      <c r="AV2911" s="5"/>
      <c r="AW2911" s="5"/>
      <c r="AX2911" s="5"/>
      <c r="AY2911" s="5"/>
      <c r="AZ2911" s="5"/>
      <c r="BA2911" s="5"/>
      <c r="BB2911" s="5"/>
      <c r="BC2911" s="5"/>
      <c r="BD2911" s="5"/>
      <c r="BE2911" s="5"/>
      <c r="BF2911" s="5"/>
      <c r="BG2911" s="5"/>
      <c r="BH2911" s="5"/>
    </row>
    <row r="2912" spans="1:60" s="2" customFormat="1" ht="15" x14ac:dyDescent="0.25">
      <c r="A2912" t="s">
        <v>2306</v>
      </c>
      <c r="B2912" t="s">
        <v>25</v>
      </c>
      <c r="C2912" t="s">
        <v>1758</v>
      </c>
      <c r="D2912" t="s">
        <v>1759</v>
      </c>
      <c r="E2912" t="s">
        <v>116</v>
      </c>
      <c r="F2912" t="s">
        <v>1605</v>
      </c>
      <c r="G2912" t="s">
        <v>2203</v>
      </c>
      <c r="H2912" t="s">
        <v>757</v>
      </c>
      <c r="I2912" t="s">
        <v>2186</v>
      </c>
      <c r="J2912" t="s">
        <v>124</v>
      </c>
      <c r="K2912" t="s">
        <v>754</v>
      </c>
      <c r="L2912">
        <v>0</v>
      </c>
      <c r="M2912">
        <v>5114</v>
      </c>
      <c r="N2912" t="s">
        <v>11</v>
      </c>
      <c r="O2912">
        <v>1</v>
      </c>
      <c r="P2912">
        <v>3410000</v>
      </c>
      <c r="Q2912">
        <f t="shared" si="162"/>
        <v>3410000</v>
      </c>
      <c r="R2912">
        <f t="shared" si="163"/>
        <v>3819200.0000000005</v>
      </c>
      <c r="S2912"/>
      <c r="T2912" s="5"/>
      <c r="U2912" s="5"/>
      <c r="V2912" s="5"/>
      <c r="W2912" s="5"/>
      <c r="X2912" s="5"/>
      <c r="Y2912" s="5"/>
      <c r="Z2912" s="5"/>
      <c r="AA2912" s="5"/>
      <c r="AB2912" s="5"/>
      <c r="AC2912" s="5"/>
      <c r="AD2912" s="5"/>
      <c r="AE2912" s="5"/>
      <c r="AF2912" s="5"/>
      <c r="AG2912" s="5"/>
      <c r="AH2912" s="5"/>
      <c r="AI2912" s="5"/>
      <c r="AJ2912" s="5"/>
      <c r="AK2912" s="5"/>
      <c r="AL2912" s="5"/>
      <c r="AM2912" s="5"/>
      <c r="AN2912" s="5"/>
      <c r="AO2912" s="5"/>
      <c r="AP2912" s="5"/>
      <c r="AQ2912" s="5"/>
      <c r="AR2912" s="5"/>
      <c r="AS2912" s="5"/>
      <c r="AT2912" s="5"/>
      <c r="AU2912" s="5"/>
      <c r="AV2912" s="5"/>
      <c r="AW2912" s="5"/>
      <c r="AX2912" s="5"/>
      <c r="AY2912" s="5"/>
      <c r="AZ2912" s="5"/>
      <c r="BA2912" s="5"/>
      <c r="BB2912" s="5"/>
      <c r="BC2912" s="5"/>
      <c r="BD2912" s="5"/>
      <c r="BE2912" s="5"/>
      <c r="BF2912" s="5"/>
      <c r="BG2912" s="5"/>
      <c r="BH2912" s="5"/>
    </row>
    <row r="2913" spans="1:60" s="2" customFormat="1" ht="15" x14ac:dyDescent="0.25">
      <c r="A2913" t="s">
        <v>2307</v>
      </c>
      <c r="B2913" t="s">
        <v>25</v>
      </c>
      <c r="C2913" t="s">
        <v>1758</v>
      </c>
      <c r="D2913" t="s">
        <v>1759</v>
      </c>
      <c r="E2913" t="s">
        <v>116</v>
      </c>
      <c r="F2913" t="s">
        <v>1605</v>
      </c>
      <c r="G2913" t="s">
        <v>2203</v>
      </c>
      <c r="H2913" t="s">
        <v>613</v>
      </c>
      <c r="I2913" t="s">
        <v>2811</v>
      </c>
      <c r="J2913" t="s">
        <v>124</v>
      </c>
      <c r="K2913" t="s">
        <v>754</v>
      </c>
      <c r="L2913">
        <v>0</v>
      </c>
      <c r="M2913">
        <v>5114</v>
      </c>
      <c r="N2913" t="s">
        <v>11</v>
      </c>
      <c r="O2913">
        <v>1</v>
      </c>
      <c r="P2913">
        <v>3410000</v>
      </c>
      <c r="Q2913">
        <f t="shared" si="162"/>
        <v>3410000</v>
      </c>
      <c r="R2913">
        <f t="shared" si="163"/>
        <v>3819200.0000000005</v>
      </c>
      <c r="S2913"/>
      <c r="T2913" s="5"/>
      <c r="U2913" s="5"/>
      <c r="V2913" s="5"/>
      <c r="W2913" s="5"/>
      <c r="X2913" s="5"/>
      <c r="Y2913" s="5"/>
      <c r="Z2913" s="5"/>
      <c r="AA2913" s="5"/>
      <c r="AB2913" s="5"/>
      <c r="AC2913" s="5"/>
      <c r="AD2913" s="5"/>
      <c r="AE2913" s="5"/>
      <c r="AF2913" s="5"/>
      <c r="AG2913" s="5"/>
      <c r="AH2913" s="5"/>
      <c r="AI2913" s="5"/>
      <c r="AJ2913" s="5"/>
      <c r="AK2913" s="5"/>
      <c r="AL2913" s="5"/>
      <c r="AM2913" s="5"/>
      <c r="AN2913" s="5"/>
      <c r="AO2913" s="5"/>
      <c r="AP2913" s="5"/>
      <c r="AQ2913" s="5"/>
      <c r="AR2913" s="5"/>
      <c r="AS2913" s="5"/>
      <c r="AT2913" s="5"/>
      <c r="AU2913" s="5"/>
      <c r="AV2913" s="5"/>
      <c r="AW2913" s="5"/>
      <c r="AX2913" s="5"/>
      <c r="AY2913" s="5"/>
      <c r="AZ2913" s="5"/>
      <c r="BA2913" s="5"/>
      <c r="BB2913" s="5"/>
      <c r="BC2913" s="5"/>
      <c r="BD2913" s="5"/>
      <c r="BE2913" s="5"/>
      <c r="BF2913" s="5"/>
      <c r="BG2913" s="5"/>
      <c r="BH2913" s="5"/>
    </row>
    <row r="2914" spans="1:60" s="2" customFormat="1" ht="15" x14ac:dyDescent="0.25">
      <c r="A2914" t="s">
        <v>2308</v>
      </c>
      <c r="B2914" t="s">
        <v>25</v>
      </c>
      <c r="C2914" t="s">
        <v>1758</v>
      </c>
      <c r="D2914" t="s">
        <v>1759</v>
      </c>
      <c r="E2914" t="s">
        <v>116</v>
      </c>
      <c r="F2914" t="s">
        <v>1605</v>
      </c>
      <c r="G2914" t="s">
        <v>2203</v>
      </c>
      <c r="H2914" t="s">
        <v>613</v>
      </c>
      <c r="I2914" t="s">
        <v>2169</v>
      </c>
      <c r="J2914" t="s">
        <v>124</v>
      </c>
      <c r="K2914" t="s">
        <v>754</v>
      </c>
      <c r="L2914">
        <v>0</v>
      </c>
      <c r="M2914">
        <v>5114</v>
      </c>
      <c r="N2914" t="s">
        <v>11</v>
      </c>
      <c r="O2914">
        <v>1</v>
      </c>
      <c r="P2914">
        <v>3410000</v>
      </c>
      <c r="Q2914">
        <f t="shared" si="162"/>
        <v>3410000</v>
      </c>
      <c r="R2914">
        <f t="shared" si="163"/>
        <v>3819200.0000000005</v>
      </c>
      <c r="S2914"/>
      <c r="T2914" s="5"/>
      <c r="U2914" s="5"/>
      <c r="V2914" s="5"/>
      <c r="W2914" s="5"/>
      <c r="X2914" s="5"/>
      <c r="Y2914" s="5"/>
      <c r="Z2914" s="5"/>
      <c r="AA2914" s="5"/>
      <c r="AB2914" s="5"/>
      <c r="AC2914" s="5"/>
      <c r="AD2914" s="5"/>
      <c r="AE2914" s="5"/>
      <c r="AF2914" s="5"/>
      <c r="AG2914" s="5"/>
      <c r="AH2914" s="5"/>
      <c r="AI2914" s="5"/>
      <c r="AJ2914" s="5"/>
      <c r="AK2914" s="5"/>
      <c r="AL2914" s="5"/>
      <c r="AM2914" s="5"/>
      <c r="AN2914" s="5"/>
      <c r="AO2914" s="5"/>
      <c r="AP2914" s="5"/>
      <c r="AQ2914" s="5"/>
      <c r="AR2914" s="5"/>
      <c r="AS2914" s="5"/>
      <c r="AT2914" s="5"/>
      <c r="AU2914" s="5"/>
      <c r="AV2914" s="5"/>
      <c r="AW2914" s="5"/>
      <c r="AX2914" s="5"/>
      <c r="AY2914" s="5"/>
      <c r="AZ2914" s="5"/>
      <c r="BA2914" s="5"/>
      <c r="BB2914" s="5"/>
      <c r="BC2914" s="5"/>
      <c r="BD2914" s="5"/>
      <c r="BE2914" s="5"/>
      <c r="BF2914" s="5"/>
      <c r="BG2914" s="5"/>
      <c r="BH2914" s="5"/>
    </row>
    <row r="2915" spans="1:60" s="2" customFormat="1" ht="15" x14ac:dyDescent="0.25">
      <c r="A2915" t="s">
        <v>2309</v>
      </c>
      <c r="B2915" t="s">
        <v>25</v>
      </c>
      <c r="C2915" t="s">
        <v>1758</v>
      </c>
      <c r="D2915" t="s">
        <v>1759</v>
      </c>
      <c r="E2915" t="s">
        <v>116</v>
      </c>
      <c r="F2915" t="s">
        <v>1605</v>
      </c>
      <c r="G2915" t="s">
        <v>2203</v>
      </c>
      <c r="H2915" t="s">
        <v>2656</v>
      </c>
      <c r="I2915" t="s">
        <v>2657</v>
      </c>
      <c r="J2915" t="s">
        <v>124</v>
      </c>
      <c r="K2915" t="s">
        <v>754</v>
      </c>
      <c r="L2915">
        <v>0</v>
      </c>
      <c r="M2915">
        <v>5114</v>
      </c>
      <c r="N2915" t="s">
        <v>11</v>
      </c>
      <c r="O2915">
        <v>1</v>
      </c>
      <c r="P2915">
        <v>3410000</v>
      </c>
      <c r="Q2915">
        <f t="shared" si="162"/>
        <v>3410000</v>
      </c>
      <c r="R2915">
        <f t="shared" si="163"/>
        <v>3819200.0000000005</v>
      </c>
      <c r="S2915"/>
      <c r="T2915" s="5"/>
      <c r="U2915" s="5"/>
      <c r="V2915" s="5"/>
      <c r="W2915" s="5"/>
      <c r="X2915" s="5"/>
      <c r="Y2915" s="5"/>
      <c r="Z2915" s="5"/>
      <c r="AA2915" s="5"/>
      <c r="AB2915" s="5"/>
      <c r="AC2915" s="5"/>
      <c r="AD2915" s="5"/>
      <c r="AE2915" s="5"/>
      <c r="AF2915" s="5"/>
      <c r="AG2915" s="5"/>
      <c r="AH2915" s="5"/>
      <c r="AI2915" s="5"/>
      <c r="AJ2915" s="5"/>
      <c r="AK2915" s="5"/>
      <c r="AL2915" s="5"/>
      <c r="AM2915" s="5"/>
      <c r="AN2915" s="5"/>
      <c r="AO2915" s="5"/>
      <c r="AP2915" s="5"/>
      <c r="AQ2915" s="5"/>
      <c r="AR2915" s="5"/>
      <c r="AS2915" s="5"/>
      <c r="AT2915" s="5"/>
      <c r="AU2915" s="5"/>
      <c r="AV2915" s="5"/>
      <c r="AW2915" s="5"/>
      <c r="AX2915" s="5"/>
      <c r="AY2915" s="5"/>
      <c r="AZ2915" s="5"/>
      <c r="BA2915" s="5"/>
      <c r="BB2915" s="5"/>
      <c r="BC2915" s="5"/>
      <c r="BD2915" s="5"/>
      <c r="BE2915" s="5"/>
      <c r="BF2915" s="5"/>
      <c r="BG2915" s="5"/>
      <c r="BH2915" s="5"/>
    </row>
    <row r="2916" spans="1:60" s="2" customFormat="1" ht="15" x14ac:dyDescent="0.25">
      <c r="A2916" t="s">
        <v>2310</v>
      </c>
      <c r="B2916" t="s">
        <v>25</v>
      </c>
      <c r="C2916" t="s">
        <v>1758</v>
      </c>
      <c r="D2916" t="s">
        <v>1759</v>
      </c>
      <c r="E2916" t="s">
        <v>116</v>
      </c>
      <c r="F2916" t="s">
        <v>1605</v>
      </c>
      <c r="G2916" t="s">
        <v>2203</v>
      </c>
      <c r="H2916" t="s">
        <v>126</v>
      </c>
      <c r="I2916" t="s">
        <v>2211</v>
      </c>
      <c r="J2916" t="s">
        <v>124</v>
      </c>
      <c r="K2916" t="s">
        <v>754</v>
      </c>
      <c r="L2916">
        <v>0</v>
      </c>
      <c r="M2916">
        <v>5114</v>
      </c>
      <c r="N2916" t="s">
        <v>11</v>
      </c>
      <c r="O2916">
        <v>1</v>
      </c>
      <c r="P2916">
        <v>3410000</v>
      </c>
      <c r="Q2916">
        <f t="shared" si="162"/>
        <v>3410000</v>
      </c>
      <c r="R2916">
        <f t="shared" si="163"/>
        <v>3819200.0000000005</v>
      </c>
      <c r="S2916"/>
      <c r="T2916" s="5"/>
      <c r="U2916" s="5"/>
      <c r="V2916" s="5"/>
      <c r="W2916" s="5"/>
      <c r="X2916" s="5"/>
      <c r="Y2916" s="5"/>
      <c r="Z2916" s="5"/>
      <c r="AA2916" s="5"/>
      <c r="AB2916" s="5"/>
      <c r="AC2916" s="5"/>
      <c r="AD2916" s="5"/>
      <c r="AE2916" s="5"/>
      <c r="AF2916" s="5"/>
      <c r="AG2916" s="5"/>
      <c r="AH2916" s="5"/>
      <c r="AI2916" s="5"/>
      <c r="AJ2916" s="5"/>
      <c r="AK2916" s="5"/>
      <c r="AL2916" s="5"/>
      <c r="AM2916" s="5"/>
      <c r="AN2916" s="5"/>
      <c r="AO2916" s="5"/>
      <c r="AP2916" s="5"/>
      <c r="AQ2916" s="5"/>
      <c r="AR2916" s="5"/>
      <c r="AS2916" s="5"/>
      <c r="AT2916" s="5"/>
      <c r="AU2916" s="5"/>
      <c r="AV2916" s="5"/>
      <c r="AW2916" s="5"/>
      <c r="AX2916" s="5"/>
      <c r="AY2916" s="5"/>
      <c r="AZ2916" s="5"/>
      <c r="BA2916" s="5"/>
      <c r="BB2916" s="5"/>
      <c r="BC2916" s="5"/>
      <c r="BD2916" s="5"/>
      <c r="BE2916" s="5"/>
      <c r="BF2916" s="5"/>
      <c r="BG2916" s="5"/>
      <c r="BH2916" s="5"/>
    </row>
    <row r="2917" spans="1:60" s="2" customFormat="1" ht="15" x14ac:dyDescent="0.25">
      <c r="A2917" t="s">
        <v>2311</v>
      </c>
      <c r="B2917" t="s">
        <v>25</v>
      </c>
      <c r="C2917" t="s">
        <v>1758</v>
      </c>
      <c r="D2917" t="s">
        <v>1759</v>
      </c>
      <c r="E2917" t="s">
        <v>116</v>
      </c>
      <c r="F2917" t="s">
        <v>1605</v>
      </c>
      <c r="G2917" t="s">
        <v>2203</v>
      </c>
      <c r="H2917" t="s">
        <v>880</v>
      </c>
      <c r="I2917" t="s">
        <v>2814</v>
      </c>
      <c r="J2917" t="s">
        <v>124</v>
      </c>
      <c r="K2917" t="s">
        <v>754</v>
      </c>
      <c r="L2917">
        <v>0</v>
      </c>
      <c r="M2917">
        <v>5114</v>
      </c>
      <c r="N2917" t="s">
        <v>11</v>
      </c>
      <c r="O2917">
        <v>1</v>
      </c>
      <c r="P2917">
        <v>3410000</v>
      </c>
      <c r="Q2917">
        <f t="shared" si="162"/>
        <v>3410000</v>
      </c>
      <c r="R2917">
        <f t="shared" si="163"/>
        <v>3819200.0000000005</v>
      </c>
      <c r="S2917"/>
      <c r="T2917" s="5"/>
      <c r="U2917" s="5"/>
      <c r="V2917" s="5"/>
      <c r="W2917" s="5"/>
      <c r="X2917" s="5"/>
      <c r="Y2917" s="5"/>
      <c r="Z2917" s="5"/>
      <c r="AA2917" s="5"/>
      <c r="AB2917" s="5"/>
      <c r="AC2917" s="5"/>
      <c r="AD2917" s="5"/>
      <c r="AE2917" s="5"/>
      <c r="AF2917" s="5"/>
      <c r="AG2917" s="5"/>
      <c r="AH2917" s="5"/>
      <c r="AI2917" s="5"/>
      <c r="AJ2917" s="5"/>
      <c r="AK2917" s="5"/>
      <c r="AL2917" s="5"/>
      <c r="AM2917" s="5"/>
      <c r="AN2917" s="5"/>
      <c r="AO2917" s="5"/>
      <c r="AP2917" s="5"/>
      <c r="AQ2917" s="5"/>
      <c r="AR2917" s="5"/>
      <c r="AS2917" s="5"/>
      <c r="AT2917" s="5"/>
      <c r="AU2917" s="5"/>
      <c r="AV2917" s="5"/>
      <c r="AW2917" s="5"/>
      <c r="AX2917" s="5"/>
      <c r="AY2917" s="5"/>
      <c r="AZ2917" s="5"/>
      <c r="BA2917" s="5"/>
      <c r="BB2917" s="5"/>
      <c r="BC2917" s="5"/>
      <c r="BD2917" s="5"/>
      <c r="BE2917" s="5"/>
      <c r="BF2917" s="5"/>
      <c r="BG2917" s="5"/>
      <c r="BH2917" s="5"/>
    </row>
    <row r="2918" spans="1:60" s="2" customFormat="1" ht="15" x14ac:dyDescent="0.25">
      <c r="A2918" t="s">
        <v>2312</v>
      </c>
      <c r="B2918" t="s">
        <v>25</v>
      </c>
      <c r="C2918" t="s">
        <v>1758</v>
      </c>
      <c r="D2918" t="s">
        <v>1759</v>
      </c>
      <c r="E2918" t="s">
        <v>116</v>
      </c>
      <c r="F2918" t="s">
        <v>1605</v>
      </c>
      <c r="G2918" t="s">
        <v>2203</v>
      </c>
      <c r="H2918" t="s">
        <v>880</v>
      </c>
      <c r="I2918" t="s">
        <v>2813</v>
      </c>
      <c r="J2918" t="s">
        <v>124</v>
      </c>
      <c r="K2918" t="s">
        <v>754</v>
      </c>
      <c r="L2918">
        <v>0</v>
      </c>
      <c r="M2918">
        <v>5114</v>
      </c>
      <c r="N2918" t="s">
        <v>11</v>
      </c>
      <c r="O2918">
        <v>1</v>
      </c>
      <c r="P2918">
        <v>3410000</v>
      </c>
      <c r="Q2918">
        <f t="shared" si="162"/>
        <v>3410000</v>
      </c>
      <c r="R2918">
        <f t="shared" si="163"/>
        <v>3819200.0000000005</v>
      </c>
      <c r="S2918"/>
      <c r="T2918" s="5"/>
      <c r="U2918" s="5"/>
      <c r="V2918" s="5"/>
      <c r="W2918" s="5"/>
      <c r="X2918" s="5"/>
      <c r="Y2918" s="5"/>
      <c r="Z2918" s="5"/>
      <c r="AA2918" s="5"/>
      <c r="AB2918" s="5"/>
      <c r="AC2918" s="5"/>
      <c r="AD2918" s="5"/>
      <c r="AE2918" s="5"/>
      <c r="AF2918" s="5"/>
      <c r="AG2918" s="5"/>
      <c r="AH2918" s="5"/>
      <c r="AI2918" s="5"/>
      <c r="AJ2918" s="5"/>
      <c r="AK2918" s="5"/>
      <c r="AL2918" s="5"/>
      <c r="AM2918" s="5"/>
      <c r="AN2918" s="5"/>
      <c r="AO2918" s="5"/>
      <c r="AP2918" s="5"/>
      <c r="AQ2918" s="5"/>
      <c r="AR2918" s="5"/>
      <c r="AS2918" s="5"/>
      <c r="AT2918" s="5"/>
      <c r="AU2918" s="5"/>
      <c r="AV2918" s="5"/>
      <c r="AW2918" s="5"/>
      <c r="AX2918" s="5"/>
      <c r="AY2918" s="5"/>
      <c r="AZ2918" s="5"/>
      <c r="BA2918" s="5"/>
      <c r="BB2918" s="5"/>
      <c r="BC2918" s="5"/>
      <c r="BD2918" s="5"/>
      <c r="BE2918" s="5"/>
      <c r="BF2918" s="5"/>
      <c r="BG2918" s="5"/>
      <c r="BH2918" s="5"/>
    </row>
    <row r="2919" spans="1:60" s="2" customFormat="1" ht="15" x14ac:dyDescent="0.25">
      <c r="A2919" t="s">
        <v>2313</v>
      </c>
      <c r="B2919" t="s">
        <v>25</v>
      </c>
      <c r="C2919" t="s">
        <v>1758</v>
      </c>
      <c r="D2919" t="s">
        <v>1759</v>
      </c>
      <c r="E2919" t="s">
        <v>116</v>
      </c>
      <c r="F2919" t="s">
        <v>1605</v>
      </c>
      <c r="G2919" t="s">
        <v>2203</v>
      </c>
      <c r="H2919" t="s">
        <v>126</v>
      </c>
      <c r="I2919" t="s">
        <v>2211</v>
      </c>
      <c r="J2919" t="s">
        <v>124</v>
      </c>
      <c r="K2919" t="s">
        <v>754</v>
      </c>
      <c r="L2919">
        <v>0</v>
      </c>
      <c r="M2919">
        <v>5114</v>
      </c>
      <c r="N2919" t="s">
        <v>11</v>
      </c>
      <c r="O2919">
        <v>1</v>
      </c>
      <c r="P2919">
        <v>3410000</v>
      </c>
      <c r="Q2919">
        <f t="shared" si="162"/>
        <v>3410000</v>
      </c>
      <c r="R2919">
        <f t="shared" si="163"/>
        <v>3819200.0000000005</v>
      </c>
      <c r="S2919"/>
      <c r="T2919" s="5"/>
      <c r="U2919" s="5"/>
      <c r="V2919" s="5"/>
      <c r="W2919" s="5"/>
      <c r="X2919" s="5"/>
      <c r="Y2919" s="5"/>
      <c r="Z2919" s="5"/>
      <c r="AA2919" s="5"/>
      <c r="AB2919" s="5"/>
      <c r="AC2919" s="5"/>
      <c r="AD2919" s="5"/>
      <c r="AE2919" s="5"/>
      <c r="AF2919" s="5"/>
      <c r="AG2919" s="5"/>
      <c r="AH2919" s="5"/>
      <c r="AI2919" s="5"/>
      <c r="AJ2919" s="5"/>
      <c r="AK2919" s="5"/>
      <c r="AL2919" s="5"/>
      <c r="AM2919" s="5"/>
      <c r="AN2919" s="5"/>
      <c r="AO2919" s="5"/>
      <c r="AP2919" s="5"/>
      <c r="AQ2919" s="5"/>
      <c r="AR2919" s="5"/>
      <c r="AS2919" s="5"/>
      <c r="AT2919" s="5"/>
      <c r="AU2919" s="5"/>
      <c r="AV2919" s="5"/>
      <c r="AW2919" s="5"/>
      <c r="AX2919" s="5"/>
      <c r="AY2919" s="5"/>
      <c r="AZ2919" s="5"/>
      <c r="BA2919" s="5"/>
      <c r="BB2919" s="5"/>
      <c r="BC2919" s="5"/>
      <c r="BD2919" s="5"/>
      <c r="BE2919" s="5"/>
      <c r="BF2919" s="5"/>
      <c r="BG2919" s="5"/>
      <c r="BH2919" s="5"/>
    </row>
    <row r="2920" spans="1:60" s="2" customFormat="1" ht="15" x14ac:dyDescent="0.25">
      <c r="A2920" t="s">
        <v>2314</v>
      </c>
      <c r="B2920" t="s">
        <v>25</v>
      </c>
      <c r="C2920" t="s">
        <v>1758</v>
      </c>
      <c r="D2920" t="s">
        <v>1759</v>
      </c>
      <c r="E2920" t="s">
        <v>116</v>
      </c>
      <c r="F2920" t="s">
        <v>1605</v>
      </c>
      <c r="G2920" t="s">
        <v>2203</v>
      </c>
      <c r="H2920" t="s">
        <v>126</v>
      </c>
      <c r="I2920" t="s">
        <v>879</v>
      </c>
      <c r="J2920" t="s">
        <v>124</v>
      </c>
      <c r="K2920" t="s">
        <v>754</v>
      </c>
      <c r="L2920">
        <v>0</v>
      </c>
      <c r="M2920">
        <v>5114</v>
      </c>
      <c r="N2920" t="s">
        <v>11</v>
      </c>
      <c r="O2920">
        <v>1</v>
      </c>
      <c r="P2920">
        <v>3410000</v>
      </c>
      <c r="Q2920">
        <f t="shared" si="162"/>
        <v>3410000</v>
      </c>
      <c r="R2920">
        <f t="shared" si="163"/>
        <v>3819200.0000000005</v>
      </c>
      <c r="S2920"/>
      <c r="T2920" s="5"/>
      <c r="U2920" s="5"/>
      <c r="V2920" s="5"/>
      <c r="W2920" s="5"/>
      <c r="X2920" s="5"/>
      <c r="Y2920" s="5"/>
      <c r="Z2920" s="5"/>
      <c r="AA2920" s="5"/>
      <c r="AB2920" s="5"/>
      <c r="AC2920" s="5"/>
      <c r="AD2920" s="5"/>
      <c r="AE2920" s="5"/>
      <c r="AF2920" s="5"/>
      <c r="AG2920" s="5"/>
      <c r="AH2920" s="5"/>
      <c r="AI2920" s="5"/>
      <c r="AJ2920" s="5"/>
      <c r="AK2920" s="5"/>
      <c r="AL2920" s="5"/>
      <c r="AM2920" s="5"/>
      <c r="AN2920" s="5"/>
      <c r="AO2920" s="5"/>
      <c r="AP2920" s="5"/>
      <c r="AQ2920" s="5"/>
      <c r="AR2920" s="5"/>
      <c r="AS2920" s="5"/>
      <c r="AT2920" s="5"/>
      <c r="AU2920" s="5"/>
      <c r="AV2920" s="5"/>
      <c r="AW2920" s="5"/>
      <c r="AX2920" s="5"/>
      <c r="AY2920" s="5"/>
      <c r="AZ2920" s="5"/>
      <c r="BA2920" s="5"/>
      <c r="BB2920" s="5"/>
      <c r="BC2920" s="5"/>
      <c r="BD2920" s="5"/>
      <c r="BE2920" s="5"/>
      <c r="BF2920" s="5"/>
      <c r="BG2920" s="5"/>
      <c r="BH2920" s="5"/>
    </row>
    <row r="2921" spans="1:60" s="2" customFormat="1" ht="15" x14ac:dyDescent="0.25">
      <c r="A2921" t="s">
        <v>2315</v>
      </c>
      <c r="B2921" t="s">
        <v>25</v>
      </c>
      <c r="C2921" t="s">
        <v>1758</v>
      </c>
      <c r="D2921" t="s">
        <v>1759</v>
      </c>
      <c r="E2921" t="s">
        <v>116</v>
      </c>
      <c r="F2921" t="s">
        <v>1605</v>
      </c>
      <c r="G2921" t="s">
        <v>2203</v>
      </c>
      <c r="H2921" t="s">
        <v>126</v>
      </c>
      <c r="I2921" t="s">
        <v>2185</v>
      </c>
      <c r="J2921" t="s">
        <v>124</v>
      </c>
      <c r="K2921" t="s">
        <v>754</v>
      </c>
      <c r="L2921">
        <v>0</v>
      </c>
      <c r="M2921">
        <v>5114</v>
      </c>
      <c r="N2921" t="s">
        <v>11</v>
      </c>
      <c r="O2921">
        <v>1</v>
      </c>
      <c r="P2921">
        <v>3410000</v>
      </c>
      <c r="Q2921">
        <f t="shared" si="162"/>
        <v>3410000</v>
      </c>
      <c r="R2921">
        <f t="shared" si="163"/>
        <v>3819200.0000000005</v>
      </c>
      <c r="S2921"/>
      <c r="T2921" s="5"/>
      <c r="U2921" s="5"/>
      <c r="V2921" s="5"/>
      <c r="W2921" s="5"/>
      <c r="X2921" s="5"/>
      <c r="Y2921" s="5"/>
      <c r="Z2921" s="5"/>
      <c r="AA2921" s="5"/>
      <c r="AB2921" s="5"/>
      <c r="AC2921" s="5"/>
      <c r="AD2921" s="5"/>
      <c r="AE2921" s="5"/>
      <c r="AF2921" s="5"/>
      <c r="AG2921" s="5"/>
      <c r="AH2921" s="5"/>
      <c r="AI2921" s="5"/>
      <c r="AJ2921" s="5"/>
      <c r="AK2921" s="5"/>
      <c r="AL2921" s="5"/>
      <c r="AM2921" s="5"/>
      <c r="AN2921" s="5"/>
      <c r="AO2921" s="5"/>
      <c r="AP2921" s="5"/>
      <c r="AQ2921" s="5"/>
      <c r="AR2921" s="5"/>
      <c r="AS2921" s="5"/>
      <c r="AT2921" s="5"/>
      <c r="AU2921" s="5"/>
      <c r="AV2921" s="5"/>
      <c r="AW2921" s="5"/>
      <c r="AX2921" s="5"/>
      <c r="AY2921" s="5"/>
      <c r="AZ2921" s="5"/>
      <c r="BA2921" s="5"/>
      <c r="BB2921" s="5"/>
      <c r="BC2921" s="5"/>
      <c r="BD2921" s="5"/>
      <c r="BE2921" s="5"/>
      <c r="BF2921" s="5"/>
      <c r="BG2921" s="5"/>
      <c r="BH2921" s="5"/>
    </row>
    <row r="2922" spans="1:60" s="2" customFormat="1" ht="15" x14ac:dyDescent="0.25">
      <c r="A2922" t="s">
        <v>2316</v>
      </c>
      <c r="B2922" t="s">
        <v>25</v>
      </c>
      <c r="C2922" t="s">
        <v>1758</v>
      </c>
      <c r="D2922" t="s">
        <v>1759</v>
      </c>
      <c r="E2922" t="s">
        <v>116</v>
      </c>
      <c r="F2922" t="s">
        <v>1605</v>
      </c>
      <c r="G2922" t="s">
        <v>2203</v>
      </c>
      <c r="H2922" t="s">
        <v>145</v>
      </c>
      <c r="I2922" t="s">
        <v>1855</v>
      </c>
      <c r="J2922" t="s">
        <v>124</v>
      </c>
      <c r="K2922" t="s">
        <v>754</v>
      </c>
      <c r="L2922">
        <v>0</v>
      </c>
      <c r="M2922">
        <v>5114</v>
      </c>
      <c r="N2922" t="s">
        <v>11</v>
      </c>
      <c r="O2922">
        <v>1</v>
      </c>
      <c r="P2922">
        <v>3410000</v>
      </c>
      <c r="Q2922">
        <f t="shared" si="162"/>
        <v>3410000</v>
      </c>
      <c r="R2922">
        <f t="shared" si="163"/>
        <v>3819200.0000000005</v>
      </c>
      <c r="S2922"/>
      <c r="T2922" s="5"/>
      <c r="U2922" s="5"/>
      <c r="V2922" s="5"/>
      <c r="W2922" s="5"/>
      <c r="X2922" s="5"/>
      <c r="Y2922" s="5"/>
      <c r="Z2922" s="5"/>
      <c r="AA2922" s="5"/>
      <c r="AB2922" s="5"/>
      <c r="AC2922" s="5"/>
      <c r="AD2922" s="5"/>
      <c r="AE2922" s="5"/>
      <c r="AF2922" s="5"/>
      <c r="AG2922" s="5"/>
      <c r="AH2922" s="5"/>
      <c r="AI2922" s="5"/>
      <c r="AJ2922" s="5"/>
      <c r="AK2922" s="5"/>
      <c r="AL2922" s="5"/>
      <c r="AM2922" s="5"/>
      <c r="AN2922" s="5"/>
      <c r="AO2922" s="5"/>
      <c r="AP2922" s="5"/>
      <c r="AQ2922" s="5"/>
      <c r="AR2922" s="5"/>
      <c r="AS2922" s="5"/>
      <c r="AT2922" s="5"/>
      <c r="AU2922" s="5"/>
      <c r="AV2922" s="5"/>
      <c r="AW2922" s="5"/>
      <c r="AX2922" s="5"/>
      <c r="AY2922" s="5"/>
      <c r="AZ2922" s="5"/>
      <c r="BA2922" s="5"/>
      <c r="BB2922" s="5"/>
      <c r="BC2922" s="5"/>
      <c r="BD2922" s="5"/>
      <c r="BE2922" s="5"/>
      <c r="BF2922" s="5"/>
      <c r="BG2922" s="5"/>
      <c r="BH2922" s="5"/>
    </row>
    <row r="2923" spans="1:60" s="2" customFormat="1" ht="15" x14ac:dyDescent="0.25">
      <c r="A2923" t="s">
        <v>2317</v>
      </c>
      <c r="B2923" t="s">
        <v>25</v>
      </c>
      <c r="C2923" t="s">
        <v>1758</v>
      </c>
      <c r="D2923" t="s">
        <v>1759</v>
      </c>
      <c r="E2923" t="s">
        <v>116</v>
      </c>
      <c r="F2923" t="s">
        <v>1605</v>
      </c>
      <c r="G2923" t="s">
        <v>2203</v>
      </c>
      <c r="H2923" t="s">
        <v>145</v>
      </c>
      <c r="I2923" t="s">
        <v>882</v>
      </c>
      <c r="J2923" t="s">
        <v>124</v>
      </c>
      <c r="K2923" t="s">
        <v>754</v>
      </c>
      <c r="L2923">
        <v>0</v>
      </c>
      <c r="M2923">
        <v>5114</v>
      </c>
      <c r="N2923" t="s">
        <v>11</v>
      </c>
      <c r="O2923">
        <v>1</v>
      </c>
      <c r="P2923">
        <v>3410000</v>
      </c>
      <c r="Q2923">
        <f t="shared" si="162"/>
        <v>3410000</v>
      </c>
      <c r="R2923">
        <f t="shared" si="163"/>
        <v>3819200.0000000005</v>
      </c>
      <c r="S2923"/>
      <c r="T2923" s="5"/>
      <c r="U2923" s="5"/>
      <c r="V2923" s="5"/>
      <c r="W2923" s="5"/>
      <c r="X2923" s="5"/>
      <c r="Y2923" s="5"/>
      <c r="Z2923" s="5"/>
      <c r="AA2923" s="5"/>
      <c r="AB2923" s="5"/>
      <c r="AC2923" s="5"/>
      <c r="AD2923" s="5"/>
      <c r="AE2923" s="5"/>
      <c r="AF2923" s="5"/>
      <c r="AG2923" s="5"/>
      <c r="AH2923" s="5"/>
      <c r="AI2923" s="5"/>
      <c r="AJ2923" s="5"/>
      <c r="AK2923" s="5"/>
      <c r="AL2923" s="5"/>
      <c r="AM2923" s="5"/>
      <c r="AN2923" s="5"/>
      <c r="AO2923" s="5"/>
      <c r="AP2923" s="5"/>
      <c r="AQ2923" s="5"/>
      <c r="AR2923" s="5"/>
      <c r="AS2923" s="5"/>
      <c r="AT2923" s="5"/>
      <c r="AU2923" s="5"/>
      <c r="AV2923" s="5"/>
      <c r="AW2923" s="5"/>
      <c r="AX2923" s="5"/>
      <c r="AY2923" s="5"/>
      <c r="AZ2923" s="5"/>
      <c r="BA2923" s="5"/>
      <c r="BB2923" s="5"/>
      <c r="BC2923" s="5"/>
      <c r="BD2923" s="5"/>
      <c r="BE2923" s="5"/>
      <c r="BF2923" s="5"/>
      <c r="BG2923" s="5"/>
      <c r="BH2923" s="5"/>
    </row>
    <row r="2924" spans="1:60" s="2" customFormat="1" ht="15" x14ac:dyDescent="0.25">
      <c r="A2924" t="s">
        <v>2318</v>
      </c>
      <c r="B2924" t="s">
        <v>25</v>
      </c>
      <c r="C2924" t="s">
        <v>1758</v>
      </c>
      <c r="D2924" t="s">
        <v>1759</v>
      </c>
      <c r="E2924" t="s">
        <v>116</v>
      </c>
      <c r="F2924" t="s">
        <v>1605</v>
      </c>
      <c r="G2924" t="s">
        <v>2203</v>
      </c>
      <c r="H2924" t="s">
        <v>145</v>
      </c>
      <c r="I2924" t="s">
        <v>2208</v>
      </c>
      <c r="J2924" t="s">
        <v>124</v>
      </c>
      <c r="K2924" t="s">
        <v>754</v>
      </c>
      <c r="L2924">
        <v>0</v>
      </c>
      <c r="M2924">
        <v>5114</v>
      </c>
      <c r="N2924" t="s">
        <v>11</v>
      </c>
      <c r="O2924">
        <v>1</v>
      </c>
      <c r="P2924">
        <v>3410000</v>
      </c>
      <c r="Q2924">
        <f t="shared" si="162"/>
        <v>3410000</v>
      </c>
      <c r="R2924">
        <f t="shared" si="163"/>
        <v>3819200.0000000005</v>
      </c>
      <c r="S2924"/>
      <c r="T2924" s="5"/>
      <c r="U2924" s="5"/>
      <c r="V2924" s="5"/>
      <c r="W2924" s="5"/>
      <c r="X2924" s="5"/>
      <c r="Y2924" s="5"/>
      <c r="Z2924" s="5"/>
      <c r="AA2924" s="5"/>
      <c r="AB2924" s="5"/>
      <c r="AC2924" s="5"/>
      <c r="AD2924" s="5"/>
      <c r="AE2924" s="5"/>
      <c r="AF2924" s="5"/>
      <c r="AG2924" s="5"/>
      <c r="AH2924" s="5"/>
      <c r="AI2924" s="5"/>
      <c r="AJ2924" s="5"/>
      <c r="AK2924" s="5"/>
      <c r="AL2924" s="5"/>
      <c r="AM2924" s="5"/>
      <c r="AN2924" s="5"/>
      <c r="AO2924" s="5"/>
      <c r="AP2924" s="5"/>
      <c r="AQ2924" s="5"/>
      <c r="AR2924" s="5"/>
      <c r="AS2924" s="5"/>
      <c r="AT2924" s="5"/>
      <c r="AU2924" s="5"/>
      <c r="AV2924" s="5"/>
      <c r="AW2924" s="5"/>
      <c r="AX2924" s="5"/>
      <c r="AY2924" s="5"/>
      <c r="AZ2924" s="5"/>
      <c r="BA2924" s="5"/>
      <c r="BB2924" s="5"/>
      <c r="BC2924" s="5"/>
      <c r="BD2924" s="5"/>
      <c r="BE2924" s="5"/>
      <c r="BF2924" s="5"/>
      <c r="BG2924" s="5"/>
      <c r="BH2924" s="5"/>
    </row>
    <row r="2925" spans="1:60" s="2" customFormat="1" ht="15" x14ac:dyDescent="0.25">
      <c r="A2925" t="s">
        <v>2319</v>
      </c>
      <c r="B2925" t="s">
        <v>25</v>
      </c>
      <c r="C2925" t="s">
        <v>1758</v>
      </c>
      <c r="D2925" t="s">
        <v>1759</v>
      </c>
      <c r="E2925" t="s">
        <v>116</v>
      </c>
      <c r="F2925" t="s">
        <v>1605</v>
      </c>
      <c r="G2925" t="s">
        <v>2203</v>
      </c>
      <c r="H2925" t="s">
        <v>128</v>
      </c>
      <c r="I2925" t="s">
        <v>2816</v>
      </c>
      <c r="J2925" t="s">
        <v>124</v>
      </c>
      <c r="K2925" t="s">
        <v>754</v>
      </c>
      <c r="L2925">
        <v>0</v>
      </c>
      <c r="M2925">
        <v>5114</v>
      </c>
      <c r="N2925" t="s">
        <v>11</v>
      </c>
      <c r="O2925">
        <v>1</v>
      </c>
      <c r="P2925">
        <v>3410000</v>
      </c>
      <c r="Q2925">
        <f t="shared" si="162"/>
        <v>3410000</v>
      </c>
      <c r="R2925">
        <f t="shared" si="163"/>
        <v>3819200.0000000005</v>
      </c>
      <c r="S2925"/>
      <c r="T2925" s="5"/>
      <c r="U2925" s="5"/>
      <c r="V2925" s="5"/>
      <c r="W2925" s="5"/>
      <c r="X2925" s="5"/>
      <c r="Y2925" s="5"/>
      <c r="Z2925" s="5"/>
      <c r="AA2925" s="5"/>
      <c r="AB2925" s="5"/>
      <c r="AC2925" s="5"/>
      <c r="AD2925" s="5"/>
      <c r="AE2925" s="5"/>
      <c r="AF2925" s="5"/>
      <c r="AG2925" s="5"/>
      <c r="AH2925" s="5"/>
      <c r="AI2925" s="5"/>
      <c r="AJ2925" s="5"/>
      <c r="AK2925" s="5"/>
      <c r="AL2925" s="5"/>
      <c r="AM2925" s="5"/>
      <c r="AN2925" s="5"/>
      <c r="AO2925" s="5"/>
      <c r="AP2925" s="5"/>
      <c r="AQ2925" s="5"/>
      <c r="AR2925" s="5"/>
      <c r="AS2925" s="5"/>
      <c r="AT2925" s="5"/>
      <c r="AU2925" s="5"/>
      <c r="AV2925" s="5"/>
      <c r="AW2925" s="5"/>
      <c r="AX2925" s="5"/>
      <c r="AY2925" s="5"/>
      <c r="AZ2925" s="5"/>
      <c r="BA2925" s="5"/>
      <c r="BB2925" s="5"/>
      <c r="BC2925" s="5"/>
      <c r="BD2925" s="5"/>
      <c r="BE2925" s="5"/>
      <c r="BF2925" s="5"/>
      <c r="BG2925" s="5"/>
      <c r="BH2925" s="5"/>
    </row>
    <row r="2926" spans="1:60" s="2" customFormat="1" ht="15" x14ac:dyDescent="0.25">
      <c r="A2926" t="s">
        <v>2320</v>
      </c>
      <c r="B2926" t="s">
        <v>25</v>
      </c>
      <c r="C2926" t="s">
        <v>1758</v>
      </c>
      <c r="D2926" t="s">
        <v>1759</v>
      </c>
      <c r="E2926" t="s">
        <v>116</v>
      </c>
      <c r="F2926" t="s">
        <v>1605</v>
      </c>
      <c r="G2926" t="s">
        <v>2203</v>
      </c>
      <c r="H2926" t="s">
        <v>128</v>
      </c>
      <c r="I2926" t="s">
        <v>614</v>
      </c>
      <c r="J2926" t="s">
        <v>124</v>
      </c>
      <c r="K2926" t="s">
        <v>754</v>
      </c>
      <c r="L2926">
        <v>0</v>
      </c>
      <c r="M2926">
        <v>5114</v>
      </c>
      <c r="N2926" t="s">
        <v>11</v>
      </c>
      <c r="O2926">
        <v>1</v>
      </c>
      <c r="P2926">
        <v>3410000</v>
      </c>
      <c r="Q2926">
        <f t="shared" si="162"/>
        <v>3410000</v>
      </c>
      <c r="R2926">
        <f t="shared" si="163"/>
        <v>3819200.0000000005</v>
      </c>
      <c r="S2926"/>
      <c r="T2926" s="5"/>
      <c r="U2926" s="5"/>
      <c r="V2926" s="5"/>
      <c r="W2926" s="5"/>
      <c r="X2926" s="5"/>
      <c r="Y2926" s="5"/>
      <c r="Z2926" s="5"/>
      <c r="AA2926" s="5"/>
      <c r="AB2926" s="5"/>
      <c r="AC2926" s="5"/>
      <c r="AD2926" s="5"/>
      <c r="AE2926" s="5"/>
      <c r="AF2926" s="5"/>
      <c r="AG2926" s="5"/>
      <c r="AH2926" s="5"/>
      <c r="AI2926" s="5"/>
      <c r="AJ2926" s="5"/>
      <c r="AK2926" s="5"/>
      <c r="AL2926" s="5"/>
      <c r="AM2926" s="5"/>
      <c r="AN2926" s="5"/>
      <c r="AO2926" s="5"/>
      <c r="AP2926" s="5"/>
      <c r="AQ2926" s="5"/>
      <c r="AR2926" s="5"/>
      <c r="AS2926" s="5"/>
      <c r="AT2926" s="5"/>
      <c r="AU2926" s="5"/>
      <c r="AV2926" s="5"/>
      <c r="AW2926" s="5"/>
      <c r="AX2926" s="5"/>
      <c r="AY2926" s="5"/>
      <c r="AZ2926" s="5"/>
      <c r="BA2926" s="5"/>
      <c r="BB2926" s="5"/>
      <c r="BC2926" s="5"/>
      <c r="BD2926" s="5"/>
      <c r="BE2926" s="5"/>
      <c r="BF2926" s="5"/>
      <c r="BG2926" s="5"/>
      <c r="BH2926" s="5"/>
    </row>
    <row r="2927" spans="1:60" s="2" customFormat="1" ht="15" x14ac:dyDescent="0.25">
      <c r="A2927" t="s">
        <v>2321</v>
      </c>
      <c r="B2927" t="s">
        <v>25</v>
      </c>
      <c r="C2927" t="s">
        <v>1758</v>
      </c>
      <c r="D2927" t="s">
        <v>1759</v>
      </c>
      <c r="E2927" t="s">
        <v>116</v>
      </c>
      <c r="F2927" t="s">
        <v>1605</v>
      </c>
      <c r="G2927" t="s">
        <v>2203</v>
      </c>
      <c r="H2927" t="s">
        <v>128</v>
      </c>
      <c r="I2927" t="s">
        <v>2210</v>
      </c>
      <c r="J2927" t="s">
        <v>124</v>
      </c>
      <c r="K2927" t="s">
        <v>754</v>
      </c>
      <c r="L2927">
        <v>0</v>
      </c>
      <c r="M2927">
        <v>5114</v>
      </c>
      <c r="N2927" t="s">
        <v>11</v>
      </c>
      <c r="O2927">
        <v>1</v>
      </c>
      <c r="P2927">
        <v>3410000</v>
      </c>
      <c r="Q2927">
        <f t="shared" si="162"/>
        <v>3410000</v>
      </c>
      <c r="R2927">
        <f t="shared" si="163"/>
        <v>3819200.0000000005</v>
      </c>
      <c r="S2927"/>
      <c r="T2927" s="5"/>
      <c r="U2927" s="5"/>
      <c r="V2927" s="5"/>
      <c r="W2927" s="5"/>
      <c r="X2927" s="5"/>
      <c r="Y2927" s="5"/>
      <c r="Z2927" s="5"/>
      <c r="AA2927" s="5"/>
      <c r="AB2927" s="5"/>
      <c r="AC2927" s="5"/>
      <c r="AD2927" s="5"/>
      <c r="AE2927" s="5"/>
      <c r="AF2927" s="5"/>
      <c r="AG2927" s="5"/>
      <c r="AH2927" s="5"/>
      <c r="AI2927" s="5"/>
      <c r="AJ2927" s="5"/>
      <c r="AK2927" s="5"/>
      <c r="AL2927" s="5"/>
      <c r="AM2927" s="5"/>
      <c r="AN2927" s="5"/>
      <c r="AO2927" s="5"/>
      <c r="AP2927" s="5"/>
      <c r="AQ2927" s="5"/>
      <c r="AR2927" s="5"/>
      <c r="AS2927" s="5"/>
      <c r="AT2927" s="5"/>
      <c r="AU2927" s="5"/>
      <c r="AV2927" s="5"/>
      <c r="AW2927" s="5"/>
      <c r="AX2927" s="5"/>
      <c r="AY2927" s="5"/>
      <c r="AZ2927" s="5"/>
      <c r="BA2927" s="5"/>
      <c r="BB2927" s="5"/>
      <c r="BC2927" s="5"/>
      <c r="BD2927" s="5"/>
      <c r="BE2927" s="5"/>
      <c r="BF2927" s="5"/>
      <c r="BG2927" s="5"/>
      <c r="BH2927" s="5"/>
    </row>
    <row r="2928" spans="1:60" s="2" customFormat="1" ht="15" x14ac:dyDescent="0.25">
      <c r="A2928" t="s">
        <v>2322</v>
      </c>
      <c r="B2928" t="s">
        <v>25</v>
      </c>
      <c r="C2928" t="s">
        <v>1758</v>
      </c>
      <c r="D2928" t="s">
        <v>1759</v>
      </c>
      <c r="E2928" t="s">
        <v>116</v>
      </c>
      <c r="F2928" t="s">
        <v>1605</v>
      </c>
      <c r="G2928" t="s">
        <v>2203</v>
      </c>
      <c r="H2928" t="s">
        <v>128</v>
      </c>
      <c r="I2928" t="s">
        <v>2816</v>
      </c>
      <c r="J2928" t="s">
        <v>124</v>
      </c>
      <c r="K2928" t="s">
        <v>754</v>
      </c>
      <c r="L2928">
        <v>0</v>
      </c>
      <c r="M2928">
        <v>5114</v>
      </c>
      <c r="N2928" t="s">
        <v>11</v>
      </c>
      <c r="O2928">
        <v>1</v>
      </c>
      <c r="P2928">
        <v>3410000</v>
      </c>
      <c r="Q2928">
        <f t="shared" si="162"/>
        <v>3410000</v>
      </c>
      <c r="R2928">
        <f t="shared" si="163"/>
        <v>3819200.0000000005</v>
      </c>
      <c r="S2928"/>
      <c r="T2928" s="5"/>
      <c r="U2928" s="5"/>
      <c r="V2928" s="5"/>
      <c r="W2928" s="5"/>
      <c r="X2928" s="5"/>
      <c r="Y2928" s="5"/>
      <c r="Z2928" s="5"/>
      <c r="AA2928" s="5"/>
      <c r="AB2928" s="5"/>
      <c r="AC2928" s="5"/>
      <c r="AD2928" s="5"/>
      <c r="AE2928" s="5"/>
      <c r="AF2928" s="5"/>
      <c r="AG2928" s="5"/>
      <c r="AH2928" s="5"/>
      <c r="AI2928" s="5"/>
      <c r="AJ2928" s="5"/>
      <c r="AK2928" s="5"/>
      <c r="AL2928" s="5"/>
      <c r="AM2928" s="5"/>
      <c r="AN2928" s="5"/>
      <c r="AO2928" s="5"/>
      <c r="AP2928" s="5"/>
      <c r="AQ2928" s="5"/>
      <c r="AR2928" s="5"/>
      <c r="AS2928" s="5"/>
      <c r="AT2928" s="5"/>
      <c r="AU2928" s="5"/>
      <c r="AV2928" s="5"/>
      <c r="AW2928" s="5"/>
      <c r="AX2928" s="5"/>
      <c r="AY2928" s="5"/>
      <c r="AZ2928" s="5"/>
      <c r="BA2928" s="5"/>
      <c r="BB2928" s="5"/>
      <c r="BC2928" s="5"/>
      <c r="BD2928" s="5"/>
      <c r="BE2928" s="5"/>
      <c r="BF2928" s="5"/>
      <c r="BG2928" s="5"/>
      <c r="BH2928" s="5"/>
    </row>
    <row r="2929" spans="1:60" s="2" customFormat="1" ht="15" x14ac:dyDescent="0.25">
      <c r="A2929" t="s">
        <v>2323</v>
      </c>
      <c r="B2929" t="s">
        <v>25</v>
      </c>
      <c r="C2929" t="s">
        <v>1758</v>
      </c>
      <c r="D2929" t="s">
        <v>1759</v>
      </c>
      <c r="E2929" t="s">
        <v>116</v>
      </c>
      <c r="F2929" t="s">
        <v>1605</v>
      </c>
      <c r="G2929" t="s">
        <v>2203</v>
      </c>
      <c r="H2929" t="s">
        <v>133</v>
      </c>
      <c r="I2929" t="s">
        <v>2219</v>
      </c>
      <c r="J2929" t="s">
        <v>124</v>
      </c>
      <c r="K2929" t="s">
        <v>754</v>
      </c>
      <c r="L2929">
        <v>0</v>
      </c>
      <c r="M2929">
        <v>5114</v>
      </c>
      <c r="N2929" t="s">
        <v>11</v>
      </c>
      <c r="O2929">
        <v>1</v>
      </c>
      <c r="P2929">
        <v>3410000</v>
      </c>
      <c r="Q2929">
        <f t="shared" si="162"/>
        <v>3410000</v>
      </c>
      <c r="R2929">
        <f t="shared" si="163"/>
        <v>3819200.0000000005</v>
      </c>
      <c r="S2929"/>
      <c r="T2929" s="5"/>
      <c r="U2929" s="5"/>
      <c r="V2929" s="5"/>
      <c r="W2929" s="5"/>
      <c r="X2929" s="5"/>
      <c r="Y2929" s="5"/>
      <c r="Z2929" s="5"/>
      <c r="AA2929" s="5"/>
      <c r="AB2929" s="5"/>
      <c r="AC2929" s="5"/>
      <c r="AD2929" s="5"/>
      <c r="AE2929" s="5"/>
      <c r="AF2929" s="5"/>
      <c r="AG2929" s="5"/>
      <c r="AH2929" s="5"/>
      <c r="AI2929" s="5"/>
      <c r="AJ2929" s="5"/>
      <c r="AK2929" s="5"/>
      <c r="AL2929" s="5"/>
      <c r="AM2929" s="5"/>
      <c r="AN2929" s="5"/>
      <c r="AO2929" s="5"/>
      <c r="AP2929" s="5"/>
      <c r="AQ2929" s="5"/>
      <c r="AR2929" s="5"/>
      <c r="AS2929" s="5"/>
      <c r="AT2929" s="5"/>
      <c r="AU2929" s="5"/>
      <c r="AV2929" s="5"/>
      <c r="AW2929" s="5"/>
      <c r="AX2929" s="5"/>
      <c r="AY2929" s="5"/>
      <c r="AZ2929" s="5"/>
      <c r="BA2929" s="5"/>
      <c r="BB2929" s="5"/>
      <c r="BC2929" s="5"/>
      <c r="BD2929" s="5"/>
      <c r="BE2929" s="5"/>
      <c r="BF2929" s="5"/>
      <c r="BG2929" s="5"/>
      <c r="BH2929" s="5"/>
    </row>
    <row r="2930" spans="1:60" s="2" customFormat="1" ht="15" x14ac:dyDescent="0.25">
      <c r="A2930" t="s">
        <v>2324</v>
      </c>
      <c r="B2930" t="s">
        <v>25</v>
      </c>
      <c r="C2930" t="s">
        <v>1758</v>
      </c>
      <c r="D2930" t="s">
        <v>1759</v>
      </c>
      <c r="E2930" t="s">
        <v>116</v>
      </c>
      <c r="F2930" t="s">
        <v>1605</v>
      </c>
      <c r="G2930" t="s">
        <v>2203</v>
      </c>
      <c r="H2930" t="s">
        <v>133</v>
      </c>
      <c r="I2930" t="s">
        <v>2818</v>
      </c>
      <c r="J2930" t="s">
        <v>124</v>
      </c>
      <c r="K2930" t="s">
        <v>754</v>
      </c>
      <c r="L2930">
        <v>0</v>
      </c>
      <c r="M2930">
        <v>5114</v>
      </c>
      <c r="N2930" t="s">
        <v>11</v>
      </c>
      <c r="O2930">
        <v>1</v>
      </c>
      <c r="P2930">
        <v>3410000</v>
      </c>
      <c r="Q2930">
        <f t="shared" si="162"/>
        <v>3410000</v>
      </c>
      <c r="R2930">
        <f t="shared" si="163"/>
        <v>3819200.0000000005</v>
      </c>
      <c r="S2930"/>
      <c r="T2930" s="5"/>
      <c r="U2930" s="5"/>
      <c r="V2930" s="5"/>
      <c r="W2930" s="5"/>
      <c r="X2930" s="5"/>
      <c r="Y2930" s="5"/>
      <c r="Z2930" s="5"/>
      <c r="AA2930" s="5"/>
      <c r="AB2930" s="5"/>
      <c r="AC2930" s="5"/>
      <c r="AD2930" s="5"/>
      <c r="AE2930" s="5"/>
      <c r="AF2930" s="5"/>
      <c r="AG2930" s="5"/>
      <c r="AH2930" s="5"/>
      <c r="AI2930" s="5"/>
      <c r="AJ2930" s="5"/>
      <c r="AK2930" s="5"/>
      <c r="AL2930" s="5"/>
      <c r="AM2930" s="5"/>
      <c r="AN2930" s="5"/>
      <c r="AO2930" s="5"/>
      <c r="AP2930" s="5"/>
      <c r="AQ2930" s="5"/>
      <c r="AR2930" s="5"/>
      <c r="AS2930" s="5"/>
      <c r="AT2930" s="5"/>
      <c r="AU2930" s="5"/>
      <c r="AV2930" s="5"/>
      <c r="AW2930" s="5"/>
      <c r="AX2930" s="5"/>
      <c r="AY2930" s="5"/>
      <c r="AZ2930" s="5"/>
      <c r="BA2930" s="5"/>
      <c r="BB2930" s="5"/>
      <c r="BC2930" s="5"/>
      <c r="BD2930" s="5"/>
      <c r="BE2930" s="5"/>
      <c r="BF2930" s="5"/>
      <c r="BG2930" s="5"/>
      <c r="BH2930" s="5"/>
    </row>
    <row r="2931" spans="1:60" s="2" customFormat="1" ht="15" x14ac:dyDescent="0.25">
      <c r="A2931" t="s">
        <v>2325</v>
      </c>
      <c r="B2931" t="s">
        <v>25</v>
      </c>
      <c r="C2931" t="s">
        <v>1758</v>
      </c>
      <c r="D2931" t="s">
        <v>1759</v>
      </c>
      <c r="E2931" t="s">
        <v>116</v>
      </c>
      <c r="F2931" t="s">
        <v>1605</v>
      </c>
      <c r="G2931" t="s">
        <v>2203</v>
      </c>
      <c r="H2931" t="s">
        <v>133</v>
      </c>
      <c r="I2931" t="s">
        <v>2819</v>
      </c>
      <c r="J2931" t="s">
        <v>124</v>
      </c>
      <c r="K2931" t="s">
        <v>754</v>
      </c>
      <c r="L2931">
        <v>0</v>
      </c>
      <c r="M2931">
        <v>5114</v>
      </c>
      <c r="N2931" t="s">
        <v>11</v>
      </c>
      <c r="O2931">
        <v>1</v>
      </c>
      <c r="P2931">
        <v>3410000</v>
      </c>
      <c r="Q2931">
        <f t="shared" si="162"/>
        <v>3410000</v>
      </c>
      <c r="R2931">
        <f t="shared" si="163"/>
        <v>3819200.0000000005</v>
      </c>
      <c r="S2931"/>
      <c r="T2931" s="5"/>
      <c r="U2931" s="5"/>
      <c r="V2931" s="5"/>
      <c r="W2931" s="5"/>
      <c r="X2931" s="5"/>
      <c r="Y2931" s="5"/>
      <c r="Z2931" s="5"/>
      <c r="AA2931" s="5"/>
      <c r="AB2931" s="5"/>
      <c r="AC2931" s="5"/>
      <c r="AD2931" s="5"/>
      <c r="AE2931" s="5"/>
      <c r="AF2931" s="5"/>
      <c r="AG2931" s="5"/>
      <c r="AH2931" s="5"/>
      <c r="AI2931" s="5"/>
      <c r="AJ2931" s="5"/>
      <c r="AK2931" s="5"/>
      <c r="AL2931" s="5"/>
      <c r="AM2931" s="5"/>
      <c r="AN2931" s="5"/>
      <c r="AO2931" s="5"/>
      <c r="AP2931" s="5"/>
      <c r="AQ2931" s="5"/>
      <c r="AR2931" s="5"/>
      <c r="AS2931" s="5"/>
      <c r="AT2931" s="5"/>
      <c r="AU2931" s="5"/>
      <c r="AV2931" s="5"/>
      <c r="AW2931" s="5"/>
      <c r="AX2931" s="5"/>
      <c r="AY2931" s="5"/>
      <c r="AZ2931" s="5"/>
      <c r="BA2931" s="5"/>
      <c r="BB2931" s="5"/>
      <c r="BC2931" s="5"/>
      <c r="BD2931" s="5"/>
      <c r="BE2931" s="5"/>
      <c r="BF2931" s="5"/>
      <c r="BG2931" s="5"/>
      <c r="BH2931" s="5"/>
    </row>
    <row r="2932" spans="1:60" s="2" customFormat="1" ht="15" x14ac:dyDescent="0.25">
      <c r="A2932" t="s">
        <v>2326</v>
      </c>
      <c r="B2932" t="s">
        <v>25</v>
      </c>
      <c r="C2932" t="s">
        <v>1758</v>
      </c>
      <c r="D2932" t="s">
        <v>1759</v>
      </c>
      <c r="E2932" t="s">
        <v>116</v>
      </c>
      <c r="F2932" t="s">
        <v>1605</v>
      </c>
      <c r="G2932" t="s">
        <v>2203</v>
      </c>
      <c r="H2932" t="s">
        <v>1488</v>
      </c>
      <c r="I2932" t="s">
        <v>2209</v>
      </c>
      <c r="J2932" t="s">
        <v>124</v>
      </c>
      <c r="K2932" t="s">
        <v>754</v>
      </c>
      <c r="L2932">
        <v>0</v>
      </c>
      <c r="M2932">
        <v>5114</v>
      </c>
      <c r="N2932" t="s">
        <v>11</v>
      </c>
      <c r="O2932">
        <v>1</v>
      </c>
      <c r="P2932">
        <v>3410000</v>
      </c>
      <c r="Q2932">
        <f t="shared" si="162"/>
        <v>3410000</v>
      </c>
      <c r="R2932">
        <f t="shared" si="163"/>
        <v>3819200.0000000005</v>
      </c>
      <c r="S2932"/>
      <c r="T2932" s="5"/>
      <c r="U2932" s="5"/>
      <c r="V2932" s="5"/>
      <c r="W2932" s="5"/>
      <c r="X2932" s="5"/>
      <c r="Y2932" s="5"/>
      <c r="Z2932" s="5"/>
      <c r="AA2932" s="5"/>
      <c r="AB2932" s="5"/>
      <c r="AC2932" s="5"/>
      <c r="AD2932" s="5"/>
      <c r="AE2932" s="5"/>
      <c r="AF2932" s="5"/>
      <c r="AG2932" s="5"/>
      <c r="AH2932" s="5"/>
      <c r="AI2932" s="5"/>
      <c r="AJ2932" s="5"/>
      <c r="AK2932" s="5"/>
      <c r="AL2932" s="5"/>
      <c r="AM2932" s="5"/>
      <c r="AN2932" s="5"/>
      <c r="AO2932" s="5"/>
      <c r="AP2932" s="5"/>
      <c r="AQ2932" s="5"/>
      <c r="AR2932" s="5"/>
      <c r="AS2932" s="5"/>
      <c r="AT2932" s="5"/>
      <c r="AU2932" s="5"/>
      <c r="AV2932" s="5"/>
      <c r="AW2932" s="5"/>
      <c r="AX2932" s="5"/>
      <c r="AY2932" s="5"/>
      <c r="AZ2932" s="5"/>
      <c r="BA2932" s="5"/>
      <c r="BB2932" s="5"/>
      <c r="BC2932" s="5"/>
      <c r="BD2932" s="5"/>
      <c r="BE2932" s="5"/>
      <c r="BF2932" s="5"/>
      <c r="BG2932" s="5"/>
      <c r="BH2932" s="5"/>
    </row>
    <row r="2933" spans="1:60" s="2" customFormat="1" ht="15" x14ac:dyDescent="0.25">
      <c r="A2933" t="s">
        <v>2327</v>
      </c>
      <c r="B2933" t="s">
        <v>25</v>
      </c>
      <c r="C2933" t="s">
        <v>1758</v>
      </c>
      <c r="D2933" t="s">
        <v>1759</v>
      </c>
      <c r="E2933" t="s">
        <v>116</v>
      </c>
      <c r="F2933" t="s">
        <v>1605</v>
      </c>
      <c r="G2933" t="s">
        <v>2203</v>
      </c>
      <c r="H2933" t="s">
        <v>131</v>
      </c>
      <c r="I2933" t="s">
        <v>2217</v>
      </c>
      <c r="J2933" t="s">
        <v>124</v>
      </c>
      <c r="K2933" t="s">
        <v>754</v>
      </c>
      <c r="L2933">
        <v>0</v>
      </c>
      <c r="M2933">
        <v>5114</v>
      </c>
      <c r="N2933" t="s">
        <v>11</v>
      </c>
      <c r="O2933">
        <v>1</v>
      </c>
      <c r="P2933">
        <v>3410000</v>
      </c>
      <c r="Q2933">
        <f t="shared" si="162"/>
        <v>3410000</v>
      </c>
      <c r="R2933">
        <f t="shared" si="163"/>
        <v>3819200.0000000005</v>
      </c>
      <c r="S2933"/>
      <c r="T2933" s="5"/>
      <c r="U2933" s="5"/>
      <c r="V2933" s="5"/>
      <c r="W2933" s="5"/>
      <c r="X2933" s="5"/>
      <c r="Y2933" s="5"/>
      <c r="Z2933" s="5"/>
      <c r="AA2933" s="5"/>
      <c r="AB2933" s="5"/>
      <c r="AC2933" s="5"/>
      <c r="AD2933" s="5"/>
      <c r="AE2933" s="5"/>
      <c r="AF2933" s="5"/>
      <c r="AG2933" s="5"/>
      <c r="AH2933" s="5"/>
      <c r="AI2933" s="5"/>
      <c r="AJ2933" s="5"/>
      <c r="AK2933" s="5"/>
      <c r="AL2933" s="5"/>
      <c r="AM2933" s="5"/>
      <c r="AN2933" s="5"/>
      <c r="AO2933" s="5"/>
      <c r="AP2933" s="5"/>
      <c r="AQ2933" s="5"/>
      <c r="AR2933" s="5"/>
      <c r="AS2933" s="5"/>
      <c r="AT2933" s="5"/>
      <c r="AU2933" s="5"/>
      <c r="AV2933" s="5"/>
      <c r="AW2933" s="5"/>
      <c r="AX2933" s="5"/>
      <c r="AY2933" s="5"/>
      <c r="AZ2933" s="5"/>
      <c r="BA2933" s="5"/>
      <c r="BB2933" s="5"/>
      <c r="BC2933" s="5"/>
      <c r="BD2933" s="5"/>
      <c r="BE2933" s="5"/>
      <c r="BF2933" s="5"/>
      <c r="BG2933" s="5"/>
      <c r="BH2933" s="5"/>
    </row>
    <row r="2934" spans="1:60" s="2" customFormat="1" ht="15" x14ac:dyDescent="0.25">
      <c r="A2934" t="s">
        <v>2328</v>
      </c>
      <c r="B2934" t="s">
        <v>25</v>
      </c>
      <c r="C2934" t="s">
        <v>1758</v>
      </c>
      <c r="D2934" t="s">
        <v>1759</v>
      </c>
      <c r="E2934" t="s">
        <v>116</v>
      </c>
      <c r="F2934" t="s">
        <v>1605</v>
      </c>
      <c r="G2934" t="s">
        <v>2203</v>
      </c>
      <c r="H2934" t="s">
        <v>131</v>
      </c>
      <c r="I2934" t="s">
        <v>2821</v>
      </c>
      <c r="J2934" t="s">
        <v>124</v>
      </c>
      <c r="K2934" t="s">
        <v>754</v>
      </c>
      <c r="L2934">
        <v>0</v>
      </c>
      <c r="M2934">
        <v>5114</v>
      </c>
      <c r="N2934" t="s">
        <v>11</v>
      </c>
      <c r="O2934">
        <v>1</v>
      </c>
      <c r="P2934">
        <v>3410000</v>
      </c>
      <c r="Q2934">
        <f t="shared" si="162"/>
        <v>3410000</v>
      </c>
      <c r="R2934">
        <f t="shared" si="163"/>
        <v>3819200.0000000005</v>
      </c>
      <c r="S2934"/>
      <c r="T2934" s="5"/>
      <c r="U2934" s="5"/>
      <c r="V2934" s="5"/>
      <c r="W2934" s="5"/>
      <c r="X2934" s="5"/>
      <c r="Y2934" s="5"/>
      <c r="Z2934" s="5"/>
      <c r="AA2934" s="5"/>
      <c r="AB2934" s="5"/>
      <c r="AC2934" s="5"/>
      <c r="AD2934" s="5"/>
      <c r="AE2934" s="5"/>
      <c r="AF2934" s="5"/>
      <c r="AG2934" s="5"/>
      <c r="AH2934" s="5"/>
      <c r="AI2934" s="5"/>
      <c r="AJ2934" s="5"/>
      <c r="AK2934" s="5"/>
      <c r="AL2934" s="5"/>
      <c r="AM2934" s="5"/>
      <c r="AN2934" s="5"/>
      <c r="AO2934" s="5"/>
      <c r="AP2934" s="5"/>
      <c r="AQ2934" s="5"/>
      <c r="AR2934" s="5"/>
      <c r="AS2934" s="5"/>
      <c r="AT2934" s="5"/>
      <c r="AU2934" s="5"/>
      <c r="AV2934" s="5"/>
      <c r="AW2934" s="5"/>
      <c r="AX2934" s="5"/>
      <c r="AY2934" s="5"/>
      <c r="AZ2934" s="5"/>
      <c r="BA2934" s="5"/>
      <c r="BB2934" s="5"/>
      <c r="BC2934" s="5"/>
      <c r="BD2934" s="5"/>
      <c r="BE2934" s="5"/>
      <c r="BF2934" s="5"/>
      <c r="BG2934" s="5"/>
      <c r="BH2934" s="5"/>
    </row>
    <row r="2935" spans="1:60" s="2" customFormat="1" ht="15" x14ac:dyDescent="0.25">
      <c r="A2935" t="s">
        <v>2329</v>
      </c>
      <c r="B2935" t="s">
        <v>25</v>
      </c>
      <c r="C2935" t="s">
        <v>1758</v>
      </c>
      <c r="D2935" t="s">
        <v>1759</v>
      </c>
      <c r="E2935" t="s">
        <v>116</v>
      </c>
      <c r="F2935" t="s">
        <v>1605</v>
      </c>
      <c r="G2935" t="s">
        <v>2203</v>
      </c>
      <c r="H2935" t="s">
        <v>2658</v>
      </c>
      <c r="I2935" t="s">
        <v>884</v>
      </c>
      <c r="J2935" t="s">
        <v>124</v>
      </c>
      <c r="K2935" t="s">
        <v>754</v>
      </c>
      <c r="L2935">
        <v>0</v>
      </c>
      <c r="M2935">
        <v>5114</v>
      </c>
      <c r="N2935" t="s">
        <v>11</v>
      </c>
      <c r="O2935">
        <v>1</v>
      </c>
      <c r="P2935">
        <v>3410000</v>
      </c>
      <c r="Q2935">
        <f t="shared" si="162"/>
        <v>3410000</v>
      </c>
      <c r="R2935">
        <f t="shared" si="163"/>
        <v>3819200.0000000005</v>
      </c>
      <c r="S2935"/>
      <c r="T2935" s="5"/>
      <c r="U2935" s="5"/>
      <c r="V2935" s="5"/>
      <c r="W2935" s="5"/>
      <c r="X2935" s="5"/>
      <c r="Y2935" s="5"/>
      <c r="Z2935" s="5"/>
      <c r="AA2935" s="5"/>
      <c r="AB2935" s="5"/>
      <c r="AC2935" s="5"/>
      <c r="AD2935" s="5"/>
      <c r="AE2935" s="5"/>
      <c r="AF2935" s="5"/>
      <c r="AG2935" s="5"/>
      <c r="AH2935" s="5"/>
      <c r="AI2935" s="5"/>
      <c r="AJ2935" s="5"/>
      <c r="AK2935" s="5"/>
      <c r="AL2935" s="5"/>
      <c r="AM2935" s="5"/>
      <c r="AN2935" s="5"/>
      <c r="AO2935" s="5"/>
      <c r="AP2935" s="5"/>
      <c r="AQ2935" s="5"/>
      <c r="AR2935" s="5"/>
      <c r="AS2935" s="5"/>
      <c r="AT2935" s="5"/>
      <c r="AU2935" s="5"/>
      <c r="AV2935" s="5"/>
      <c r="AW2935" s="5"/>
      <c r="AX2935" s="5"/>
      <c r="AY2935" s="5"/>
      <c r="AZ2935" s="5"/>
      <c r="BA2935" s="5"/>
      <c r="BB2935" s="5"/>
      <c r="BC2935" s="5"/>
      <c r="BD2935" s="5"/>
      <c r="BE2935" s="5"/>
      <c r="BF2935" s="5"/>
      <c r="BG2935" s="5"/>
      <c r="BH2935" s="5"/>
    </row>
    <row r="2936" spans="1:60" s="2" customFormat="1" ht="15" x14ac:dyDescent="0.25">
      <c r="A2936" t="s">
        <v>2330</v>
      </c>
      <c r="B2936" t="s">
        <v>25</v>
      </c>
      <c r="C2936" t="s">
        <v>1758</v>
      </c>
      <c r="D2936" t="s">
        <v>1759</v>
      </c>
      <c r="E2936" t="s">
        <v>116</v>
      </c>
      <c r="F2936" t="s">
        <v>1605</v>
      </c>
      <c r="G2936" t="s">
        <v>2203</v>
      </c>
      <c r="H2936" t="s">
        <v>146</v>
      </c>
      <c r="I2936" t="s">
        <v>615</v>
      </c>
      <c r="J2936" t="s">
        <v>124</v>
      </c>
      <c r="K2936" t="s">
        <v>754</v>
      </c>
      <c r="L2936">
        <v>0</v>
      </c>
      <c r="M2936">
        <v>5114</v>
      </c>
      <c r="N2936" t="s">
        <v>11</v>
      </c>
      <c r="O2936">
        <v>1</v>
      </c>
      <c r="P2936">
        <v>3410000</v>
      </c>
      <c r="Q2936">
        <f t="shared" si="162"/>
        <v>3410000</v>
      </c>
      <c r="R2936">
        <f t="shared" si="163"/>
        <v>3819200.0000000005</v>
      </c>
      <c r="S2936"/>
      <c r="T2936" s="5"/>
      <c r="U2936" s="5"/>
      <c r="V2936" s="5"/>
      <c r="W2936" s="5"/>
      <c r="X2936" s="5"/>
      <c r="Y2936" s="5"/>
      <c r="Z2936" s="5"/>
      <c r="AA2936" s="5"/>
      <c r="AB2936" s="5"/>
      <c r="AC2936" s="5"/>
      <c r="AD2936" s="5"/>
      <c r="AE2936" s="5"/>
      <c r="AF2936" s="5"/>
      <c r="AG2936" s="5"/>
      <c r="AH2936" s="5"/>
      <c r="AI2936" s="5"/>
      <c r="AJ2936" s="5"/>
      <c r="AK2936" s="5"/>
      <c r="AL2936" s="5"/>
      <c r="AM2936" s="5"/>
      <c r="AN2936" s="5"/>
      <c r="AO2936" s="5"/>
      <c r="AP2936" s="5"/>
      <c r="AQ2936" s="5"/>
      <c r="AR2936" s="5"/>
      <c r="AS2936" s="5"/>
      <c r="AT2936" s="5"/>
      <c r="AU2936" s="5"/>
      <c r="AV2936" s="5"/>
      <c r="AW2936" s="5"/>
      <c r="AX2936" s="5"/>
      <c r="AY2936" s="5"/>
      <c r="AZ2936" s="5"/>
      <c r="BA2936" s="5"/>
      <c r="BB2936" s="5"/>
      <c r="BC2936" s="5"/>
      <c r="BD2936" s="5"/>
      <c r="BE2936" s="5"/>
      <c r="BF2936" s="5"/>
      <c r="BG2936" s="5"/>
      <c r="BH2936" s="5"/>
    </row>
    <row r="2937" spans="1:60" s="2" customFormat="1" ht="15" x14ac:dyDescent="0.25">
      <c r="A2937" t="s">
        <v>2331</v>
      </c>
      <c r="B2937" t="s">
        <v>25</v>
      </c>
      <c r="C2937" t="s">
        <v>1758</v>
      </c>
      <c r="D2937" t="s">
        <v>1759</v>
      </c>
      <c r="E2937" t="s">
        <v>116</v>
      </c>
      <c r="F2937" t="s">
        <v>1605</v>
      </c>
      <c r="G2937" t="s">
        <v>2203</v>
      </c>
      <c r="H2937" t="s">
        <v>146</v>
      </c>
      <c r="I2937" t="s">
        <v>2820</v>
      </c>
      <c r="J2937" t="s">
        <v>124</v>
      </c>
      <c r="K2937" t="s">
        <v>754</v>
      </c>
      <c r="L2937">
        <v>0</v>
      </c>
      <c r="M2937">
        <v>5114</v>
      </c>
      <c r="N2937" t="s">
        <v>11</v>
      </c>
      <c r="O2937">
        <v>1</v>
      </c>
      <c r="P2937">
        <v>3410000</v>
      </c>
      <c r="Q2937">
        <f t="shared" si="162"/>
        <v>3410000</v>
      </c>
      <c r="R2937">
        <f t="shared" si="163"/>
        <v>3819200.0000000005</v>
      </c>
      <c r="S2937"/>
      <c r="T2937" s="5"/>
      <c r="U2937" s="5"/>
      <c r="V2937" s="5"/>
      <c r="W2937" s="5"/>
      <c r="X2937" s="5"/>
      <c r="Y2937" s="5"/>
      <c r="Z2937" s="5"/>
      <c r="AA2937" s="5"/>
      <c r="AB2937" s="5"/>
      <c r="AC2937" s="5"/>
      <c r="AD2937" s="5"/>
      <c r="AE2937" s="5"/>
      <c r="AF2937" s="5"/>
      <c r="AG2937" s="5"/>
      <c r="AH2937" s="5"/>
      <c r="AI2937" s="5"/>
      <c r="AJ2937" s="5"/>
      <c r="AK2937" s="5"/>
      <c r="AL2937" s="5"/>
      <c r="AM2937" s="5"/>
      <c r="AN2937" s="5"/>
      <c r="AO2937" s="5"/>
      <c r="AP2937" s="5"/>
      <c r="AQ2937" s="5"/>
      <c r="AR2937" s="5"/>
      <c r="AS2937" s="5"/>
      <c r="AT2937" s="5"/>
      <c r="AU2937" s="5"/>
      <c r="AV2937" s="5"/>
      <c r="AW2937" s="5"/>
      <c r="AX2937" s="5"/>
      <c r="AY2937" s="5"/>
      <c r="AZ2937" s="5"/>
      <c r="BA2937" s="5"/>
      <c r="BB2937" s="5"/>
      <c r="BC2937" s="5"/>
      <c r="BD2937" s="5"/>
      <c r="BE2937" s="5"/>
      <c r="BF2937" s="5"/>
      <c r="BG2937" s="5"/>
      <c r="BH2937" s="5"/>
    </row>
    <row r="2938" spans="1:60" s="2" customFormat="1" ht="15" x14ac:dyDescent="0.25">
      <c r="A2938" t="s">
        <v>2332</v>
      </c>
      <c r="B2938" t="s">
        <v>25</v>
      </c>
      <c r="C2938" t="s">
        <v>2275</v>
      </c>
      <c r="D2938" t="s">
        <v>2276</v>
      </c>
      <c r="E2938" t="s">
        <v>26</v>
      </c>
      <c r="F2938" t="s">
        <v>1605</v>
      </c>
      <c r="G2938" t="s">
        <v>2203</v>
      </c>
      <c r="H2938" t="s">
        <v>145</v>
      </c>
      <c r="I2938" t="s">
        <v>2208</v>
      </c>
      <c r="J2938" t="s">
        <v>124</v>
      </c>
      <c r="K2938" t="s">
        <v>754</v>
      </c>
      <c r="L2938">
        <v>0</v>
      </c>
      <c r="M2938">
        <v>5114</v>
      </c>
      <c r="N2938" t="s">
        <v>11</v>
      </c>
      <c r="O2938">
        <v>1</v>
      </c>
      <c r="P2938">
        <v>187500</v>
      </c>
      <c r="Q2938">
        <f t="shared" si="162"/>
        <v>187500</v>
      </c>
      <c r="R2938">
        <f t="shared" si="163"/>
        <v>210000.00000000003</v>
      </c>
      <c r="S2938"/>
      <c r="T2938" s="5"/>
      <c r="U2938" s="5"/>
      <c r="V2938" s="5"/>
      <c r="W2938" s="5"/>
      <c r="X2938" s="5"/>
      <c r="Y2938" s="5"/>
      <c r="Z2938" s="5"/>
      <c r="AA2938" s="5"/>
      <c r="AB2938" s="5"/>
      <c r="AC2938" s="5"/>
      <c r="AD2938" s="5"/>
      <c r="AE2938" s="5"/>
      <c r="AF2938" s="5"/>
      <c r="AG2938" s="5"/>
      <c r="AH2938" s="5"/>
      <c r="AI2938" s="5"/>
      <c r="AJ2938" s="5"/>
      <c r="AK2938" s="5"/>
      <c r="AL2938" s="5"/>
      <c r="AM2938" s="5"/>
      <c r="AN2938" s="5"/>
      <c r="AO2938" s="5"/>
      <c r="AP2938" s="5"/>
      <c r="AQ2938" s="5"/>
      <c r="AR2938" s="5"/>
      <c r="AS2938" s="5"/>
      <c r="AT2938" s="5"/>
      <c r="AU2938" s="5"/>
      <c r="AV2938" s="5"/>
      <c r="AW2938" s="5"/>
      <c r="AX2938" s="5"/>
      <c r="AY2938" s="5"/>
      <c r="AZ2938" s="5"/>
      <c r="BA2938" s="5"/>
      <c r="BB2938" s="5"/>
      <c r="BC2938" s="5"/>
      <c r="BD2938" s="5"/>
      <c r="BE2938" s="5"/>
      <c r="BF2938" s="5"/>
      <c r="BG2938" s="5"/>
      <c r="BH2938" s="5"/>
    </row>
    <row r="2939" spans="1:60" s="2" customFormat="1" ht="15" x14ac:dyDescent="0.25">
      <c r="A2939" t="s">
        <v>2333</v>
      </c>
      <c r="B2939" t="s">
        <v>25</v>
      </c>
      <c r="C2939" t="s">
        <v>2391</v>
      </c>
      <c r="D2939" t="s">
        <v>2392</v>
      </c>
      <c r="E2939" t="s">
        <v>26</v>
      </c>
      <c r="F2939" t="s">
        <v>1605</v>
      </c>
      <c r="G2939" t="s">
        <v>1792</v>
      </c>
      <c r="H2939" t="s">
        <v>1488</v>
      </c>
      <c r="I2939" t="s">
        <v>328</v>
      </c>
      <c r="J2939" t="s">
        <v>124</v>
      </c>
      <c r="K2939" t="s">
        <v>754</v>
      </c>
      <c r="L2939">
        <v>0</v>
      </c>
      <c r="M2939">
        <v>5114</v>
      </c>
      <c r="N2939" t="s">
        <v>11</v>
      </c>
      <c r="O2939">
        <v>1</v>
      </c>
      <c r="P2939">
        <v>4229793</v>
      </c>
      <c r="Q2939">
        <f t="shared" si="162"/>
        <v>4229793</v>
      </c>
      <c r="R2939">
        <f t="shared" si="163"/>
        <v>4737368.16</v>
      </c>
      <c r="S2939"/>
      <c r="T2939" s="5"/>
      <c r="U2939" s="5"/>
      <c r="V2939" s="5"/>
      <c r="W2939" s="5"/>
      <c r="X2939" s="5"/>
      <c r="Y2939" s="5"/>
      <c r="Z2939" s="5"/>
      <c r="AA2939" s="5"/>
      <c r="AB2939" s="5"/>
      <c r="AC2939" s="5"/>
      <c r="AD2939" s="5"/>
      <c r="AE2939" s="5"/>
      <c r="AF2939" s="5"/>
      <c r="AG2939" s="5"/>
      <c r="AH2939" s="5"/>
      <c r="AI2939" s="5"/>
      <c r="AJ2939" s="5"/>
      <c r="AK2939" s="5"/>
      <c r="AL2939" s="5"/>
      <c r="AM2939" s="5"/>
      <c r="AN2939" s="5"/>
      <c r="AO2939" s="5"/>
      <c r="AP2939" s="5"/>
      <c r="AQ2939" s="5"/>
      <c r="AR2939" s="5"/>
      <c r="AS2939" s="5"/>
      <c r="AT2939" s="5"/>
      <c r="AU2939" s="5"/>
      <c r="AV2939" s="5"/>
      <c r="AW2939" s="5"/>
      <c r="AX2939" s="5"/>
      <c r="AY2939" s="5"/>
      <c r="AZ2939" s="5"/>
      <c r="BA2939" s="5"/>
      <c r="BB2939" s="5"/>
      <c r="BC2939" s="5"/>
      <c r="BD2939" s="5"/>
      <c r="BE2939" s="5"/>
      <c r="BF2939" s="5"/>
      <c r="BG2939" s="5"/>
      <c r="BH2939" s="5"/>
    </row>
    <row r="2940" spans="1:60" s="2" customFormat="1" ht="15" x14ac:dyDescent="0.25">
      <c r="A2940" t="s">
        <v>2334</v>
      </c>
      <c r="B2940" t="s">
        <v>25</v>
      </c>
      <c r="C2940" t="s">
        <v>2393</v>
      </c>
      <c r="D2940" t="s">
        <v>2393</v>
      </c>
      <c r="E2940" t="s">
        <v>26</v>
      </c>
      <c r="F2940" t="s">
        <v>1605</v>
      </c>
      <c r="G2940" t="s">
        <v>1792</v>
      </c>
      <c r="H2940" t="s">
        <v>1488</v>
      </c>
      <c r="I2940" t="s">
        <v>328</v>
      </c>
      <c r="J2940" t="s">
        <v>124</v>
      </c>
      <c r="K2940" t="s">
        <v>754</v>
      </c>
      <c r="L2940">
        <v>0</v>
      </c>
      <c r="M2940">
        <v>5114</v>
      </c>
      <c r="N2940" t="s">
        <v>11</v>
      </c>
      <c r="O2940">
        <v>1</v>
      </c>
      <c r="P2940">
        <v>53002.68</v>
      </c>
      <c r="Q2940">
        <f t="shared" si="162"/>
        <v>53002.68</v>
      </c>
      <c r="R2940">
        <f t="shared" si="163"/>
        <v>59363.001600000003</v>
      </c>
      <c r="S2940"/>
      <c r="T2940" s="5"/>
      <c r="U2940" s="5"/>
      <c r="V2940" s="5"/>
      <c r="W2940" s="5"/>
      <c r="X2940" s="5"/>
      <c r="Y2940" s="5"/>
      <c r="Z2940" s="5"/>
      <c r="AA2940" s="5"/>
      <c r="AB2940" s="5"/>
      <c r="AC2940" s="5"/>
      <c r="AD2940" s="5"/>
      <c r="AE2940" s="5"/>
      <c r="AF2940" s="5"/>
      <c r="AG2940" s="5"/>
      <c r="AH2940" s="5"/>
      <c r="AI2940" s="5"/>
      <c r="AJ2940" s="5"/>
      <c r="AK2940" s="5"/>
      <c r="AL2940" s="5"/>
      <c r="AM2940" s="5"/>
      <c r="AN2940" s="5"/>
      <c r="AO2940" s="5"/>
      <c r="AP2940" s="5"/>
      <c r="AQ2940" s="5"/>
      <c r="AR2940" s="5"/>
      <c r="AS2940" s="5"/>
      <c r="AT2940" s="5"/>
      <c r="AU2940" s="5"/>
      <c r="AV2940" s="5"/>
      <c r="AW2940" s="5"/>
      <c r="AX2940" s="5"/>
      <c r="AY2940" s="5"/>
      <c r="AZ2940" s="5"/>
      <c r="BA2940" s="5"/>
      <c r="BB2940" s="5"/>
      <c r="BC2940" s="5"/>
      <c r="BD2940" s="5"/>
      <c r="BE2940" s="5"/>
      <c r="BF2940" s="5"/>
      <c r="BG2940" s="5"/>
      <c r="BH2940" s="5"/>
    </row>
    <row r="2941" spans="1:60" s="2" customFormat="1" ht="15" x14ac:dyDescent="0.25">
      <c r="A2941" t="s">
        <v>2335</v>
      </c>
      <c r="B2941" t="s">
        <v>25</v>
      </c>
      <c r="C2941" t="s">
        <v>2447</v>
      </c>
      <c r="D2941" t="s">
        <v>2448</v>
      </c>
      <c r="E2941" t="s">
        <v>26</v>
      </c>
      <c r="F2941" t="s">
        <v>1605</v>
      </c>
      <c r="G2941" t="s">
        <v>1792</v>
      </c>
      <c r="H2941" t="s">
        <v>1488</v>
      </c>
      <c r="I2941" t="s">
        <v>328</v>
      </c>
      <c r="J2941" t="s">
        <v>124</v>
      </c>
      <c r="K2941" t="s">
        <v>2449</v>
      </c>
      <c r="L2941">
        <v>0</v>
      </c>
      <c r="M2941">
        <v>5114</v>
      </c>
      <c r="N2941" t="s">
        <v>11</v>
      </c>
      <c r="O2941">
        <v>1</v>
      </c>
      <c r="P2941">
        <v>1600000</v>
      </c>
      <c r="Q2941">
        <f t="shared" si="162"/>
        <v>1600000</v>
      </c>
      <c r="R2941">
        <f t="shared" si="163"/>
        <v>1792000.0000000002</v>
      </c>
      <c r="S2941"/>
      <c r="T2941" s="5"/>
      <c r="U2941" s="5"/>
      <c r="V2941" s="5"/>
      <c r="W2941" s="5"/>
      <c r="X2941" s="5"/>
      <c r="Y2941" s="5"/>
      <c r="Z2941" s="5"/>
      <c r="AA2941" s="5"/>
      <c r="AB2941" s="5"/>
      <c r="AC2941" s="5"/>
      <c r="AD2941" s="5"/>
      <c r="AE2941" s="5"/>
      <c r="AF2941" s="5"/>
      <c r="AG2941" s="5"/>
      <c r="AH2941" s="5"/>
      <c r="AI2941" s="5"/>
      <c r="AJ2941" s="5"/>
      <c r="AK2941" s="5"/>
      <c r="AL2941" s="5"/>
      <c r="AM2941" s="5"/>
      <c r="AN2941" s="5"/>
      <c r="AO2941" s="5"/>
      <c r="AP2941" s="5"/>
      <c r="AQ2941" s="5"/>
      <c r="AR2941" s="5"/>
      <c r="AS2941" s="5"/>
      <c r="AT2941" s="5"/>
      <c r="AU2941" s="5"/>
      <c r="AV2941" s="5"/>
      <c r="AW2941" s="5"/>
      <c r="AX2941" s="5"/>
      <c r="AY2941" s="5"/>
      <c r="AZ2941" s="5"/>
      <c r="BA2941" s="5"/>
      <c r="BB2941" s="5"/>
      <c r="BC2941" s="5"/>
      <c r="BD2941" s="5"/>
      <c r="BE2941" s="5"/>
      <c r="BF2941" s="5"/>
      <c r="BG2941" s="5"/>
      <c r="BH2941" s="5"/>
    </row>
    <row r="2942" spans="1:60" s="2" customFormat="1" ht="15" x14ac:dyDescent="0.25">
      <c r="A2942" t="s">
        <v>2336</v>
      </c>
      <c r="B2942" t="s">
        <v>25</v>
      </c>
      <c r="C2942" t="s">
        <v>2451</v>
      </c>
      <c r="D2942" t="s">
        <v>2450</v>
      </c>
      <c r="E2942" t="s">
        <v>26</v>
      </c>
      <c r="F2942" t="s">
        <v>1605</v>
      </c>
      <c r="G2942" t="s">
        <v>1792</v>
      </c>
      <c r="H2942" t="s">
        <v>1488</v>
      </c>
      <c r="I2942" t="s">
        <v>328</v>
      </c>
      <c r="J2942" t="s">
        <v>124</v>
      </c>
      <c r="K2942" t="s">
        <v>2449</v>
      </c>
      <c r="L2942">
        <v>0</v>
      </c>
      <c r="M2942">
        <v>5114</v>
      </c>
      <c r="N2942" t="s">
        <v>11</v>
      </c>
      <c r="O2942">
        <v>1</v>
      </c>
      <c r="P2942">
        <v>38178.57</v>
      </c>
      <c r="Q2942">
        <f t="shared" si="162"/>
        <v>38178.57</v>
      </c>
      <c r="R2942">
        <f t="shared" si="163"/>
        <v>42759.998400000004</v>
      </c>
      <c r="S2942"/>
      <c r="T2942" s="5"/>
      <c r="U2942" s="5"/>
      <c r="V2942" s="5"/>
      <c r="W2942" s="5"/>
      <c r="X2942" s="5"/>
      <c r="Y2942" s="5"/>
      <c r="Z2942" s="5"/>
      <c r="AA2942" s="5"/>
      <c r="AB2942" s="5"/>
      <c r="AC2942" s="5"/>
      <c r="AD2942" s="5"/>
      <c r="AE2942" s="5"/>
      <c r="AF2942" s="5"/>
      <c r="AG2942" s="5"/>
      <c r="AH2942" s="5"/>
      <c r="AI2942" s="5"/>
      <c r="AJ2942" s="5"/>
      <c r="AK2942" s="5"/>
      <c r="AL2942" s="5"/>
      <c r="AM2942" s="5"/>
      <c r="AN2942" s="5"/>
      <c r="AO2942" s="5"/>
      <c r="AP2942" s="5"/>
      <c r="AQ2942" s="5"/>
      <c r="AR2942" s="5"/>
      <c r="AS2942" s="5"/>
      <c r="AT2942" s="5"/>
      <c r="AU2942" s="5"/>
      <c r="AV2942" s="5"/>
      <c r="AW2942" s="5"/>
      <c r="AX2942" s="5"/>
      <c r="AY2942" s="5"/>
      <c r="AZ2942" s="5"/>
      <c r="BA2942" s="5"/>
      <c r="BB2942" s="5"/>
      <c r="BC2942" s="5"/>
      <c r="BD2942" s="5"/>
      <c r="BE2942" s="5"/>
      <c r="BF2942" s="5"/>
      <c r="BG2942" s="5"/>
      <c r="BH2942" s="5"/>
    </row>
    <row r="2943" spans="1:60" s="2" customFormat="1" ht="15" x14ac:dyDescent="0.25">
      <c r="A2943" t="s">
        <v>2337</v>
      </c>
      <c r="B2943" t="s">
        <v>25</v>
      </c>
      <c r="C2943" t="s">
        <v>2701</v>
      </c>
      <c r="D2943" t="s">
        <v>2702</v>
      </c>
      <c r="E2943" t="s">
        <v>26</v>
      </c>
      <c r="F2943" t="s">
        <v>1605</v>
      </c>
      <c r="G2943" t="s">
        <v>1792</v>
      </c>
      <c r="H2943" t="s">
        <v>1488</v>
      </c>
      <c r="I2943" t="s">
        <v>328</v>
      </c>
      <c r="J2943" t="s">
        <v>124</v>
      </c>
      <c r="K2943" t="s">
        <v>2449</v>
      </c>
      <c r="L2943">
        <v>0</v>
      </c>
      <c r="M2943">
        <v>5114</v>
      </c>
      <c r="N2943" t="s">
        <v>11</v>
      </c>
      <c r="O2943">
        <v>1</v>
      </c>
      <c r="P2943">
        <v>44214</v>
      </c>
      <c r="Q2943">
        <f t="shared" si="162"/>
        <v>44214</v>
      </c>
      <c r="R2943">
        <f t="shared" si="163"/>
        <v>49519.680000000008</v>
      </c>
      <c r="S2943"/>
      <c r="T2943" s="5"/>
      <c r="U2943" s="5"/>
      <c r="V2943" s="5"/>
      <c r="W2943" s="5"/>
      <c r="X2943" s="5"/>
      <c r="Y2943" s="5"/>
      <c r="Z2943" s="5"/>
      <c r="AA2943" s="5"/>
      <c r="AB2943" s="5"/>
      <c r="AC2943" s="5"/>
      <c r="AD2943" s="5"/>
      <c r="AE2943" s="5"/>
      <c r="AF2943" s="5"/>
      <c r="AG2943" s="5"/>
      <c r="AH2943" s="5"/>
      <c r="AI2943" s="5"/>
      <c r="AJ2943" s="5"/>
      <c r="AK2943" s="5"/>
      <c r="AL2943" s="5"/>
      <c r="AM2943" s="5"/>
      <c r="AN2943" s="5"/>
      <c r="AO2943" s="5"/>
      <c r="AP2943" s="5"/>
      <c r="AQ2943" s="5"/>
      <c r="AR2943" s="5"/>
      <c r="AS2943" s="5"/>
      <c r="AT2943" s="5"/>
      <c r="AU2943" s="5"/>
      <c r="AV2943" s="5"/>
      <c r="AW2943" s="5"/>
      <c r="AX2943" s="5"/>
      <c r="AY2943" s="5"/>
      <c r="AZ2943" s="5"/>
      <c r="BA2943" s="5"/>
      <c r="BB2943" s="5"/>
      <c r="BC2943" s="5"/>
      <c r="BD2943" s="5"/>
      <c r="BE2943" s="5"/>
      <c r="BF2943" s="5"/>
      <c r="BG2943" s="5"/>
      <c r="BH2943" s="5"/>
    </row>
    <row r="2944" spans="1:60" s="2" customFormat="1" ht="15" x14ac:dyDescent="0.25">
      <c r="A2944" t="s">
        <v>2338</v>
      </c>
      <c r="B2944" t="s">
        <v>25</v>
      </c>
      <c r="C2944" t="s">
        <v>303</v>
      </c>
      <c r="D2944" t="s">
        <v>752</v>
      </c>
      <c r="E2944" t="s">
        <v>116</v>
      </c>
      <c r="F2944" t="s">
        <v>1605</v>
      </c>
      <c r="G2944" t="s">
        <v>1792</v>
      </c>
      <c r="H2944" t="s">
        <v>133</v>
      </c>
      <c r="I2944" t="s">
        <v>2818</v>
      </c>
      <c r="J2944" t="s">
        <v>124</v>
      </c>
      <c r="K2944" t="s">
        <v>754</v>
      </c>
      <c r="L2944">
        <v>0</v>
      </c>
      <c r="M2944">
        <v>5114</v>
      </c>
      <c r="N2944" t="s">
        <v>11</v>
      </c>
      <c r="O2944">
        <v>1</v>
      </c>
      <c r="P2944">
        <v>6000000</v>
      </c>
      <c r="Q2944">
        <f>O2944*P2944</f>
        <v>6000000</v>
      </c>
      <c r="R2944">
        <f>Q2944*1.12</f>
        <v>6720000.0000000009</v>
      </c>
      <c r="S2944"/>
      <c r="T2944" s="5"/>
      <c r="U2944" s="5"/>
      <c r="V2944" s="5"/>
      <c r="W2944" s="5"/>
      <c r="X2944" s="5"/>
      <c r="Y2944" s="5"/>
      <c r="Z2944" s="5"/>
      <c r="AA2944" s="5"/>
      <c r="AB2944" s="5"/>
      <c r="AC2944" s="5"/>
      <c r="AD2944" s="5"/>
      <c r="AE2944" s="5"/>
      <c r="AF2944" s="5"/>
      <c r="AG2944" s="5"/>
      <c r="AH2944" s="5"/>
      <c r="AI2944" s="5"/>
      <c r="AJ2944" s="5"/>
      <c r="AK2944" s="5"/>
      <c r="AL2944" s="5"/>
      <c r="AM2944" s="5"/>
      <c r="AN2944" s="5"/>
      <c r="AO2944" s="5"/>
      <c r="AP2944" s="5"/>
      <c r="AQ2944" s="5"/>
      <c r="AR2944" s="5"/>
      <c r="AS2944" s="5"/>
      <c r="AT2944" s="5"/>
      <c r="AU2944" s="5"/>
      <c r="AV2944" s="5"/>
      <c r="AW2944" s="5"/>
      <c r="AX2944" s="5"/>
      <c r="AY2944" s="5"/>
      <c r="AZ2944" s="5"/>
      <c r="BA2944" s="5"/>
      <c r="BB2944" s="5"/>
      <c r="BC2944" s="5"/>
      <c r="BD2944" s="5"/>
      <c r="BE2944" s="5"/>
      <c r="BF2944" s="5"/>
      <c r="BG2944" s="5"/>
      <c r="BH2944" s="5"/>
    </row>
    <row r="2945" spans="1:60" s="2" customFormat="1" ht="15" x14ac:dyDescent="0.25">
      <c r="A2945" t="s">
        <v>2339</v>
      </c>
      <c r="B2945" t="s">
        <v>25</v>
      </c>
      <c r="C2945" t="s">
        <v>303</v>
      </c>
      <c r="D2945" t="s">
        <v>752</v>
      </c>
      <c r="E2945" t="s">
        <v>116</v>
      </c>
      <c r="F2945" t="s">
        <v>1605</v>
      </c>
      <c r="G2945" t="s">
        <v>1792</v>
      </c>
      <c r="H2945" t="s">
        <v>146</v>
      </c>
      <c r="I2945" t="s">
        <v>615</v>
      </c>
      <c r="J2945" t="s">
        <v>124</v>
      </c>
      <c r="K2945" t="s">
        <v>754</v>
      </c>
      <c r="L2945">
        <v>0</v>
      </c>
      <c r="M2945">
        <v>5114</v>
      </c>
      <c r="N2945" t="s">
        <v>11</v>
      </c>
      <c r="O2945">
        <v>1</v>
      </c>
      <c r="P2945">
        <v>8153544</v>
      </c>
      <c r="Q2945">
        <f>O2945*P2945</f>
        <v>8153544</v>
      </c>
      <c r="R2945">
        <f>Q2945*1.12</f>
        <v>9131969.2800000012</v>
      </c>
      <c r="S2945"/>
      <c r="T2945" s="5"/>
      <c r="U2945" s="5"/>
      <c r="V2945" s="5"/>
      <c r="W2945" s="5"/>
      <c r="X2945" s="5"/>
      <c r="Y2945" s="5"/>
      <c r="Z2945" s="5"/>
      <c r="AA2945" s="5"/>
      <c r="AB2945" s="5"/>
      <c r="AC2945" s="5"/>
      <c r="AD2945" s="5"/>
      <c r="AE2945" s="5"/>
      <c r="AF2945" s="5"/>
      <c r="AG2945" s="5"/>
      <c r="AH2945" s="5"/>
      <c r="AI2945" s="5"/>
      <c r="AJ2945" s="5"/>
      <c r="AK2945" s="5"/>
      <c r="AL2945" s="5"/>
      <c r="AM2945" s="5"/>
      <c r="AN2945" s="5"/>
      <c r="AO2945" s="5"/>
      <c r="AP2945" s="5"/>
      <c r="AQ2945" s="5"/>
      <c r="AR2945" s="5"/>
      <c r="AS2945" s="5"/>
      <c r="AT2945" s="5"/>
      <c r="AU2945" s="5"/>
      <c r="AV2945" s="5"/>
      <c r="AW2945" s="5"/>
      <c r="AX2945" s="5"/>
      <c r="AY2945" s="5"/>
      <c r="AZ2945" s="5"/>
      <c r="BA2945" s="5"/>
      <c r="BB2945" s="5"/>
      <c r="BC2945" s="5"/>
      <c r="BD2945" s="5"/>
      <c r="BE2945" s="5"/>
      <c r="BF2945" s="5"/>
      <c r="BG2945" s="5"/>
      <c r="BH2945" s="5"/>
    </row>
    <row r="2946" spans="1:60" s="2" customFormat="1" ht="15" x14ac:dyDescent="0.25">
      <c r="A2946" t="s">
        <v>2340</v>
      </c>
      <c r="B2946" t="s">
        <v>25</v>
      </c>
      <c r="C2946" t="s">
        <v>518</v>
      </c>
      <c r="D2946" t="s">
        <v>2700</v>
      </c>
      <c r="E2946" t="s">
        <v>26</v>
      </c>
      <c r="F2946" t="s">
        <v>1605</v>
      </c>
      <c r="G2946" t="s">
        <v>1792</v>
      </c>
      <c r="H2946" t="s">
        <v>1488</v>
      </c>
      <c r="I2946" t="s">
        <v>328</v>
      </c>
      <c r="J2946" t="s">
        <v>124</v>
      </c>
      <c r="K2946" t="s">
        <v>754</v>
      </c>
      <c r="L2946">
        <v>0</v>
      </c>
      <c r="M2946">
        <v>5114</v>
      </c>
      <c r="N2946" t="s">
        <v>11</v>
      </c>
      <c r="O2946">
        <v>1</v>
      </c>
      <c r="P2946">
        <v>136320000</v>
      </c>
      <c r="Q2946">
        <f>O2946*P2946</f>
        <v>136320000</v>
      </c>
      <c r="R2946">
        <f>Q2946*1.12</f>
        <v>152678400</v>
      </c>
      <c r="S2946"/>
      <c r="T2946" s="5"/>
      <c r="U2946" s="5"/>
      <c r="V2946" s="5"/>
      <c r="W2946" s="5"/>
      <c r="X2946" s="5"/>
      <c r="Y2946" s="5"/>
      <c r="Z2946" s="5"/>
      <c r="AA2946" s="5"/>
      <c r="AB2946" s="5"/>
      <c r="AC2946" s="5"/>
      <c r="AD2946" s="5"/>
      <c r="AE2946" s="5"/>
      <c r="AF2946" s="5"/>
      <c r="AG2946" s="5"/>
      <c r="AH2946" s="5"/>
      <c r="AI2946" s="5"/>
      <c r="AJ2946" s="5"/>
      <c r="AK2946" s="5"/>
      <c r="AL2946" s="5"/>
      <c r="AM2946" s="5"/>
      <c r="AN2946" s="5"/>
      <c r="AO2946" s="5"/>
      <c r="AP2946" s="5"/>
      <c r="AQ2946" s="5"/>
      <c r="AR2946" s="5"/>
      <c r="AS2946" s="5"/>
      <c r="AT2946" s="5"/>
      <c r="AU2946" s="5"/>
      <c r="AV2946" s="5"/>
      <c r="AW2946" s="5"/>
      <c r="AX2946" s="5"/>
      <c r="AY2946" s="5"/>
      <c r="AZ2946" s="5"/>
      <c r="BA2946" s="5"/>
      <c r="BB2946" s="5"/>
      <c r="BC2946" s="5"/>
      <c r="BD2946" s="5"/>
      <c r="BE2946" s="5"/>
      <c r="BF2946" s="5"/>
      <c r="BG2946" s="5"/>
      <c r="BH2946" s="5"/>
    </row>
    <row r="2947" spans="1:60" s="2" customFormat="1" ht="15" x14ac:dyDescent="0.25">
      <c r="A2947" t="s">
        <v>2341</v>
      </c>
      <c r="B2947" t="s">
        <v>25</v>
      </c>
      <c r="C2947" t="s">
        <v>518</v>
      </c>
      <c r="D2947" t="s">
        <v>1622</v>
      </c>
      <c r="E2947" t="s">
        <v>26</v>
      </c>
      <c r="F2947" t="s">
        <v>1605</v>
      </c>
      <c r="G2947" t="s">
        <v>1792</v>
      </c>
      <c r="H2947" t="s">
        <v>1488</v>
      </c>
      <c r="I2947" t="s">
        <v>328</v>
      </c>
      <c r="J2947" t="s">
        <v>124</v>
      </c>
      <c r="K2947" t="s">
        <v>754</v>
      </c>
      <c r="L2947">
        <v>0</v>
      </c>
      <c r="M2947">
        <v>5114</v>
      </c>
      <c r="N2947" t="s">
        <v>11</v>
      </c>
      <c r="O2947">
        <v>1</v>
      </c>
      <c r="P2947">
        <v>3907200</v>
      </c>
      <c r="Q2947">
        <f>O2947*P2947</f>
        <v>3907200</v>
      </c>
      <c r="R2947">
        <f>Q2947*1.12</f>
        <v>4376064</v>
      </c>
      <c r="S2947"/>
      <c r="T2947" s="5"/>
      <c r="U2947" s="5"/>
      <c r="V2947" s="5"/>
      <c r="W2947" s="5"/>
      <c r="X2947" s="5"/>
      <c r="Y2947" s="5"/>
      <c r="Z2947" s="5"/>
      <c r="AA2947" s="5"/>
      <c r="AB2947" s="5"/>
      <c r="AC2947" s="5"/>
      <c r="AD2947" s="5"/>
      <c r="AE2947" s="5"/>
      <c r="AF2947" s="5"/>
      <c r="AG2947" s="5"/>
      <c r="AH2947" s="5"/>
      <c r="AI2947" s="5"/>
      <c r="AJ2947" s="5"/>
      <c r="AK2947" s="5"/>
      <c r="AL2947" s="5"/>
      <c r="AM2947" s="5"/>
      <c r="AN2947" s="5"/>
      <c r="AO2947" s="5"/>
      <c r="AP2947" s="5"/>
      <c r="AQ2947" s="5"/>
      <c r="AR2947" s="5"/>
      <c r="AS2947" s="5"/>
      <c r="AT2947" s="5"/>
      <c r="AU2947" s="5"/>
      <c r="AV2947" s="5"/>
      <c r="AW2947" s="5"/>
      <c r="AX2947" s="5"/>
      <c r="AY2947" s="5"/>
      <c r="AZ2947" s="5"/>
      <c r="BA2947" s="5"/>
      <c r="BB2947" s="5"/>
      <c r="BC2947" s="5"/>
      <c r="BD2947" s="5"/>
      <c r="BE2947" s="5"/>
      <c r="BF2947" s="5"/>
      <c r="BG2947" s="5"/>
      <c r="BH2947" s="5"/>
    </row>
    <row r="2948" spans="1:60" s="2" customFormat="1" ht="15" x14ac:dyDescent="0.25">
      <c r="A2948" t="s">
        <v>2342</v>
      </c>
      <c r="B2948" t="s">
        <v>25</v>
      </c>
      <c r="C2948" t="s">
        <v>518</v>
      </c>
      <c r="D2948" t="s">
        <v>298</v>
      </c>
      <c r="E2948" t="s">
        <v>26</v>
      </c>
      <c r="F2948" t="s">
        <v>1605</v>
      </c>
      <c r="G2948" t="s">
        <v>1792</v>
      </c>
      <c r="H2948" t="s">
        <v>756</v>
      </c>
      <c r="I2948" t="s">
        <v>2807</v>
      </c>
      <c r="J2948" t="s">
        <v>124</v>
      </c>
      <c r="K2948" t="s">
        <v>754</v>
      </c>
      <c r="L2948">
        <v>0</v>
      </c>
      <c r="M2948">
        <v>5114</v>
      </c>
      <c r="N2948" t="s">
        <v>11</v>
      </c>
      <c r="O2948">
        <v>1</v>
      </c>
      <c r="P2948">
        <v>4249708.68</v>
      </c>
      <c r="Q2948">
        <f t="shared" ref="Q2948:Q2974" si="164">O2948*P2948</f>
        <v>4249708.68</v>
      </c>
      <c r="R2948">
        <f t="shared" ref="R2948:R2974" si="165">Q2948*1.12</f>
        <v>4759673.7215999998</v>
      </c>
      <c r="S2948"/>
      <c r="T2948" s="5"/>
      <c r="U2948" s="5"/>
      <c r="V2948" s="5"/>
      <c r="W2948" s="5"/>
      <c r="X2948" s="5"/>
      <c r="Y2948" s="5"/>
      <c r="Z2948" s="5"/>
      <c r="AA2948" s="5"/>
      <c r="AB2948" s="5"/>
      <c r="AC2948" s="5"/>
      <c r="AD2948" s="5"/>
      <c r="AE2948" s="5"/>
      <c r="AF2948" s="5"/>
      <c r="AG2948" s="5"/>
      <c r="AH2948" s="5"/>
      <c r="AI2948" s="5"/>
      <c r="AJ2948" s="5"/>
      <c r="AK2948" s="5"/>
      <c r="AL2948" s="5"/>
      <c r="AM2948" s="5"/>
      <c r="AN2948" s="5"/>
      <c r="AO2948" s="5"/>
      <c r="AP2948" s="5"/>
      <c r="AQ2948" s="5"/>
      <c r="AR2948" s="5"/>
      <c r="AS2948" s="5"/>
      <c r="AT2948" s="5"/>
      <c r="AU2948" s="5"/>
      <c r="AV2948" s="5"/>
      <c r="AW2948" s="5"/>
      <c r="AX2948" s="5"/>
      <c r="AY2948" s="5"/>
      <c r="AZ2948" s="5"/>
      <c r="BA2948" s="5"/>
      <c r="BB2948" s="5"/>
      <c r="BC2948" s="5"/>
      <c r="BD2948" s="5"/>
      <c r="BE2948" s="5"/>
      <c r="BF2948" s="5"/>
      <c r="BG2948" s="5"/>
      <c r="BH2948" s="5"/>
    </row>
    <row r="2949" spans="1:60" s="2" customFormat="1" ht="15" x14ac:dyDescent="0.25">
      <c r="A2949" t="s">
        <v>2343</v>
      </c>
      <c r="B2949" t="s">
        <v>25</v>
      </c>
      <c r="C2949" t="s">
        <v>518</v>
      </c>
      <c r="D2949" t="s">
        <v>300</v>
      </c>
      <c r="E2949" t="s">
        <v>26</v>
      </c>
      <c r="F2949" t="s">
        <v>1605</v>
      </c>
      <c r="G2949" t="s">
        <v>1792</v>
      </c>
      <c r="H2949" t="s">
        <v>880</v>
      </c>
      <c r="I2949" t="s">
        <v>2814</v>
      </c>
      <c r="J2949" t="s">
        <v>124</v>
      </c>
      <c r="K2949" t="s">
        <v>754</v>
      </c>
      <c r="L2949">
        <v>0</v>
      </c>
      <c r="M2949">
        <v>5114</v>
      </c>
      <c r="N2949" t="s">
        <v>11</v>
      </c>
      <c r="O2949">
        <v>1</v>
      </c>
      <c r="P2949">
        <v>5357142.96</v>
      </c>
      <c r="Q2949">
        <f t="shared" si="164"/>
        <v>5357142.96</v>
      </c>
      <c r="R2949">
        <f t="shared" si="165"/>
        <v>6000000.1152000008</v>
      </c>
      <c r="S2949"/>
      <c r="T2949" s="5"/>
      <c r="U2949" s="5"/>
      <c r="V2949" s="5"/>
      <c r="W2949" s="5"/>
      <c r="X2949" s="5"/>
      <c r="Y2949" s="5"/>
      <c r="Z2949" s="5"/>
      <c r="AA2949" s="5"/>
      <c r="AB2949" s="5"/>
      <c r="AC2949" s="5"/>
      <c r="AD2949" s="5"/>
      <c r="AE2949" s="5"/>
      <c r="AF2949" s="5"/>
      <c r="AG2949" s="5"/>
      <c r="AH2949" s="5"/>
      <c r="AI2949" s="5"/>
      <c r="AJ2949" s="5"/>
      <c r="AK2949" s="5"/>
      <c r="AL2949" s="5"/>
      <c r="AM2949" s="5"/>
      <c r="AN2949" s="5"/>
      <c r="AO2949" s="5"/>
      <c r="AP2949" s="5"/>
      <c r="AQ2949" s="5"/>
      <c r="AR2949" s="5"/>
      <c r="AS2949" s="5"/>
      <c r="AT2949" s="5"/>
      <c r="AU2949" s="5"/>
      <c r="AV2949" s="5"/>
      <c r="AW2949" s="5"/>
      <c r="AX2949" s="5"/>
      <c r="AY2949" s="5"/>
      <c r="AZ2949" s="5"/>
      <c r="BA2949" s="5"/>
      <c r="BB2949" s="5"/>
      <c r="BC2949" s="5"/>
      <c r="BD2949" s="5"/>
      <c r="BE2949" s="5"/>
      <c r="BF2949" s="5"/>
      <c r="BG2949" s="5"/>
      <c r="BH2949" s="5"/>
    </row>
    <row r="2950" spans="1:60" s="2" customFormat="1" ht="15" x14ac:dyDescent="0.25">
      <c r="A2950" t="s">
        <v>2344</v>
      </c>
      <c r="B2950" t="s">
        <v>25</v>
      </c>
      <c r="C2950" t="s">
        <v>518</v>
      </c>
      <c r="D2950" t="s">
        <v>301</v>
      </c>
      <c r="E2950" t="s">
        <v>26</v>
      </c>
      <c r="F2950" t="s">
        <v>1605</v>
      </c>
      <c r="G2950" t="s">
        <v>1792</v>
      </c>
      <c r="H2950" t="s">
        <v>880</v>
      </c>
      <c r="I2950" t="s">
        <v>2814</v>
      </c>
      <c r="J2950" t="s">
        <v>124</v>
      </c>
      <c r="K2950" t="s">
        <v>754</v>
      </c>
      <c r="L2950">
        <v>0</v>
      </c>
      <c r="M2950">
        <v>5114</v>
      </c>
      <c r="N2950" t="s">
        <v>11</v>
      </c>
      <c r="O2950">
        <v>1</v>
      </c>
      <c r="P2950">
        <v>510577.32</v>
      </c>
      <c r="Q2950">
        <f t="shared" si="164"/>
        <v>510577.32</v>
      </c>
      <c r="R2950">
        <f t="shared" si="165"/>
        <v>571846.59840000002</v>
      </c>
      <c r="S2950"/>
      <c r="T2950" s="5"/>
      <c r="U2950" s="5"/>
      <c r="V2950" s="5"/>
      <c r="W2950" s="5"/>
      <c r="X2950" s="5"/>
      <c r="Y2950" s="5"/>
      <c r="Z2950" s="5"/>
      <c r="AA2950" s="5"/>
      <c r="AB2950" s="5"/>
      <c r="AC2950" s="5"/>
      <c r="AD2950" s="5"/>
      <c r="AE2950" s="5"/>
      <c r="AF2950" s="5"/>
      <c r="AG2950" s="5"/>
      <c r="AH2950" s="5"/>
      <c r="AI2950" s="5"/>
      <c r="AJ2950" s="5"/>
      <c r="AK2950" s="5"/>
      <c r="AL2950" s="5"/>
      <c r="AM2950" s="5"/>
      <c r="AN2950" s="5"/>
      <c r="AO2950" s="5"/>
      <c r="AP2950" s="5"/>
      <c r="AQ2950" s="5"/>
      <c r="AR2950" s="5"/>
      <c r="AS2950" s="5"/>
      <c r="AT2950" s="5"/>
      <c r="AU2950" s="5"/>
      <c r="AV2950" s="5"/>
      <c r="AW2950" s="5"/>
      <c r="AX2950" s="5"/>
      <c r="AY2950" s="5"/>
      <c r="AZ2950" s="5"/>
      <c r="BA2950" s="5"/>
      <c r="BB2950" s="5"/>
      <c r="BC2950" s="5"/>
      <c r="BD2950" s="5"/>
      <c r="BE2950" s="5"/>
      <c r="BF2950" s="5"/>
      <c r="BG2950" s="5"/>
      <c r="BH2950" s="5"/>
    </row>
    <row r="2951" spans="1:60" s="2" customFormat="1" ht="15" x14ac:dyDescent="0.25">
      <c r="A2951" t="s">
        <v>2345</v>
      </c>
      <c r="B2951" t="s">
        <v>25</v>
      </c>
      <c r="C2951" t="s">
        <v>518</v>
      </c>
      <c r="D2951" t="s">
        <v>305</v>
      </c>
      <c r="E2951" t="s">
        <v>26</v>
      </c>
      <c r="F2951" t="s">
        <v>1605</v>
      </c>
      <c r="G2951" t="s">
        <v>1792</v>
      </c>
      <c r="H2951" t="s">
        <v>125</v>
      </c>
      <c r="I2951" t="s">
        <v>2207</v>
      </c>
      <c r="J2951" t="s">
        <v>124</v>
      </c>
      <c r="K2951" t="s">
        <v>754</v>
      </c>
      <c r="L2951">
        <v>0</v>
      </c>
      <c r="M2951">
        <v>5114</v>
      </c>
      <c r="N2951" t="s">
        <v>11</v>
      </c>
      <c r="O2951">
        <v>1</v>
      </c>
      <c r="P2951">
        <v>471822</v>
      </c>
      <c r="Q2951">
        <f t="shared" si="164"/>
        <v>471822</v>
      </c>
      <c r="R2951">
        <f t="shared" si="165"/>
        <v>528440.64</v>
      </c>
      <c r="S2951"/>
      <c r="T2951" s="5"/>
      <c r="U2951" s="5"/>
      <c r="V2951" s="5"/>
      <c r="W2951" s="5"/>
      <c r="X2951" s="5"/>
      <c r="Y2951" s="5"/>
      <c r="Z2951" s="5"/>
      <c r="AA2951" s="5"/>
      <c r="AB2951" s="5"/>
      <c r="AC2951" s="5"/>
      <c r="AD2951" s="5"/>
      <c r="AE2951" s="5"/>
      <c r="AF2951" s="5"/>
      <c r="AG2951" s="5"/>
      <c r="AH2951" s="5"/>
      <c r="AI2951" s="5"/>
      <c r="AJ2951" s="5"/>
      <c r="AK2951" s="5"/>
      <c r="AL2951" s="5"/>
      <c r="AM2951" s="5"/>
      <c r="AN2951" s="5"/>
      <c r="AO2951" s="5"/>
      <c r="AP2951" s="5"/>
      <c r="AQ2951" s="5"/>
      <c r="AR2951" s="5"/>
      <c r="AS2951" s="5"/>
      <c r="AT2951" s="5"/>
      <c r="AU2951" s="5"/>
      <c r="AV2951" s="5"/>
      <c r="AW2951" s="5"/>
      <c r="AX2951" s="5"/>
      <c r="AY2951" s="5"/>
      <c r="AZ2951" s="5"/>
      <c r="BA2951" s="5"/>
      <c r="BB2951" s="5"/>
      <c r="BC2951" s="5"/>
      <c r="BD2951" s="5"/>
      <c r="BE2951" s="5"/>
      <c r="BF2951" s="5"/>
      <c r="BG2951" s="5"/>
      <c r="BH2951" s="5"/>
    </row>
    <row r="2952" spans="1:60" s="2" customFormat="1" ht="15" x14ac:dyDescent="0.25">
      <c r="A2952" t="s">
        <v>2346</v>
      </c>
      <c r="B2952" t="s">
        <v>25</v>
      </c>
      <c r="C2952" t="s">
        <v>518</v>
      </c>
      <c r="D2952" t="s">
        <v>306</v>
      </c>
      <c r="E2952" t="s">
        <v>26</v>
      </c>
      <c r="F2952" t="s">
        <v>1605</v>
      </c>
      <c r="G2952" t="s">
        <v>1792</v>
      </c>
      <c r="H2952" t="s">
        <v>125</v>
      </c>
      <c r="I2952" t="s">
        <v>2207</v>
      </c>
      <c r="J2952" t="s">
        <v>124</v>
      </c>
      <c r="K2952" t="s">
        <v>754</v>
      </c>
      <c r="L2952">
        <v>0</v>
      </c>
      <c r="M2952">
        <v>5114</v>
      </c>
      <c r="N2952" t="s">
        <v>11</v>
      </c>
      <c r="O2952">
        <v>1</v>
      </c>
      <c r="P2952">
        <v>3100671.6</v>
      </c>
      <c r="Q2952">
        <f t="shared" si="164"/>
        <v>3100671.6</v>
      </c>
      <c r="R2952">
        <f t="shared" si="165"/>
        <v>3472752.1920000003</v>
      </c>
      <c r="S2952"/>
      <c r="T2952" s="5"/>
      <c r="U2952" s="5"/>
      <c r="V2952" s="5"/>
      <c r="W2952" s="5"/>
      <c r="X2952" s="5"/>
      <c r="Y2952" s="5"/>
      <c r="Z2952" s="5"/>
      <c r="AA2952" s="5"/>
      <c r="AB2952" s="5"/>
      <c r="AC2952" s="5"/>
      <c r="AD2952" s="5"/>
      <c r="AE2952" s="5"/>
      <c r="AF2952" s="5"/>
      <c r="AG2952" s="5"/>
      <c r="AH2952" s="5"/>
      <c r="AI2952" s="5"/>
      <c r="AJ2952" s="5"/>
      <c r="AK2952" s="5"/>
      <c r="AL2952" s="5"/>
      <c r="AM2952" s="5"/>
      <c r="AN2952" s="5"/>
      <c r="AO2952" s="5"/>
      <c r="AP2952" s="5"/>
      <c r="AQ2952" s="5"/>
      <c r="AR2952" s="5"/>
      <c r="AS2952" s="5"/>
      <c r="AT2952" s="5"/>
      <c r="AU2952" s="5"/>
      <c r="AV2952" s="5"/>
      <c r="AW2952" s="5"/>
      <c r="AX2952" s="5"/>
      <c r="AY2952" s="5"/>
      <c r="AZ2952" s="5"/>
      <c r="BA2952" s="5"/>
      <c r="BB2952" s="5"/>
      <c r="BC2952" s="5"/>
      <c r="BD2952" s="5"/>
      <c r="BE2952" s="5"/>
      <c r="BF2952" s="5"/>
      <c r="BG2952" s="5"/>
      <c r="BH2952" s="5"/>
    </row>
    <row r="2953" spans="1:60" s="2" customFormat="1" ht="15" x14ac:dyDescent="0.25">
      <c r="A2953" t="s">
        <v>2347</v>
      </c>
      <c r="B2953" t="s">
        <v>25</v>
      </c>
      <c r="C2953" t="s">
        <v>518</v>
      </c>
      <c r="D2953" t="s">
        <v>307</v>
      </c>
      <c r="E2953" t="s">
        <v>26</v>
      </c>
      <c r="F2953" t="s">
        <v>1605</v>
      </c>
      <c r="G2953" t="s">
        <v>1792</v>
      </c>
      <c r="H2953" t="s">
        <v>1488</v>
      </c>
      <c r="I2953" t="s">
        <v>2209</v>
      </c>
      <c r="J2953" t="s">
        <v>124</v>
      </c>
      <c r="K2953" t="s">
        <v>754</v>
      </c>
      <c r="L2953">
        <v>0</v>
      </c>
      <c r="M2953">
        <v>5114</v>
      </c>
      <c r="N2953" t="s">
        <v>11</v>
      </c>
      <c r="O2953">
        <v>1</v>
      </c>
      <c r="P2953">
        <v>427629.6</v>
      </c>
      <c r="Q2953">
        <f t="shared" si="164"/>
        <v>427629.6</v>
      </c>
      <c r="R2953">
        <f t="shared" si="165"/>
        <v>478945.152</v>
      </c>
      <c r="S2953"/>
      <c r="T2953" s="5"/>
      <c r="U2953" s="5"/>
      <c r="V2953" s="5"/>
      <c r="W2953" s="5"/>
      <c r="X2953" s="5"/>
      <c r="Y2953" s="5"/>
      <c r="Z2953" s="5"/>
      <c r="AA2953" s="5"/>
      <c r="AB2953" s="5"/>
      <c r="AC2953" s="5"/>
      <c r="AD2953" s="5"/>
      <c r="AE2953" s="5"/>
      <c r="AF2953" s="5"/>
      <c r="AG2953" s="5"/>
      <c r="AH2953" s="5"/>
      <c r="AI2953" s="5"/>
      <c r="AJ2953" s="5"/>
      <c r="AK2953" s="5"/>
      <c r="AL2953" s="5"/>
      <c r="AM2953" s="5"/>
      <c r="AN2953" s="5"/>
      <c r="AO2953" s="5"/>
      <c r="AP2953" s="5"/>
      <c r="AQ2953" s="5"/>
      <c r="AR2953" s="5"/>
      <c r="AS2953" s="5"/>
      <c r="AT2953" s="5"/>
      <c r="AU2953" s="5"/>
      <c r="AV2953" s="5"/>
      <c r="AW2953" s="5"/>
      <c r="AX2953" s="5"/>
      <c r="AY2953" s="5"/>
      <c r="AZ2953" s="5"/>
      <c r="BA2953" s="5"/>
      <c r="BB2953" s="5"/>
      <c r="BC2953" s="5"/>
      <c r="BD2953" s="5"/>
      <c r="BE2953" s="5"/>
      <c r="BF2953" s="5"/>
      <c r="BG2953" s="5"/>
      <c r="BH2953" s="5"/>
    </row>
    <row r="2954" spans="1:60" s="2" customFormat="1" ht="15" x14ac:dyDescent="0.25">
      <c r="A2954" t="s">
        <v>2348</v>
      </c>
      <c r="B2954" t="s">
        <v>25</v>
      </c>
      <c r="C2954" t="s">
        <v>518</v>
      </c>
      <c r="D2954" t="s">
        <v>308</v>
      </c>
      <c r="E2954" t="s">
        <v>26</v>
      </c>
      <c r="F2954" t="s">
        <v>1605</v>
      </c>
      <c r="G2954" t="s">
        <v>1792</v>
      </c>
      <c r="H2954" t="s">
        <v>145</v>
      </c>
      <c r="I2954" t="s">
        <v>1855</v>
      </c>
      <c r="J2954" t="s">
        <v>124</v>
      </c>
      <c r="K2954" t="s">
        <v>754</v>
      </c>
      <c r="L2954">
        <v>0</v>
      </c>
      <c r="M2954">
        <v>5114</v>
      </c>
      <c r="N2954" t="s">
        <v>11</v>
      </c>
      <c r="O2954">
        <v>1</v>
      </c>
      <c r="P2954">
        <v>421393.44</v>
      </c>
      <c r="Q2954">
        <f t="shared" si="164"/>
        <v>421393.44</v>
      </c>
      <c r="R2954">
        <f t="shared" si="165"/>
        <v>471960.65280000004</v>
      </c>
      <c r="S2954"/>
      <c r="T2954" s="5"/>
      <c r="U2954" s="5"/>
      <c r="V2954" s="5"/>
      <c r="W2954" s="5"/>
      <c r="X2954" s="5"/>
      <c r="Y2954" s="5"/>
      <c r="Z2954" s="5"/>
      <c r="AA2954" s="5"/>
      <c r="AB2954" s="5"/>
      <c r="AC2954" s="5"/>
      <c r="AD2954" s="5"/>
      <c r="AE2954" s="5"/>
      <c r="AF2954" s="5"/>
      <c r="AG2954" s="5"/>
      <c r="AH2954" s="5"/>
      <c r="AI2954" s="5"/>
      <c r="AJ2954" s="5"/>
      <c r="AK2954" s="5"/>
      <c r="AL2954" s="5"/>
      <c r="AM2954" s="5"/>
      <c r="AN2954" s="5"/>
      <c r="AO2954" s="5"/>
      <c r="AP2954" s="5"/>
      <c r="AQ2954" s="5"/>
      <c r="AR2954" s="5"/>
      <c r="AS2954" s="5"/>
      <c r="AT2954" s="5"/>
      <c r="AU2954" s="5"/>
      <c r="AV2954" s="5"/>
      <c r="AW2954" s="5"/>
      <c r="AX2954" s="5"/>
      <c r="AY2954" s="5"/>
      <c r="AZ2954" s="5"/>
      <c r="BA2954" s="5"/>
      <c r="BB2954" s="5"/>
      <c r="BC2954" s="5"/>
      <c r="BD2954" s="5"/>
      <c r="BE2954" s="5"/>
      <c r="BF2954" s="5"/>
      <c r="BG2954" s="5"/>
      <c r="BH2954" s="5"/>
    </row>
    <row r="2955" spans="1:60" s="2" customFormat="1" ht="15" x14ac:dyDescent="0.25">
      <c r="A2955" t="s">
        <v>2349</v>
      </c>
      <c r="B2955" t="s">
        <v>25</v>
      </c>
      <c r="C2955" t="s">
        <v>518</v>
      </c>
      <c r="D2955" t="s">
        <v>309</v>
      </c>
      <c r="E2955" t="s">
        <v>26</v>
      </c>
      <c r="F2955" t="s">
        <v>1605</v>
      </c>
      <c r="G2955" t="s">
        <v>1792</v>
      </c>
      <c r="H2955" t="s">
        <v>131</v>
      </c>
      <c r="I2955" t="s">
        <v>2821</v>
      </c>
      <c r="J2955" t="s">
        <v>124</v>
      </c>
      <c r="K2955" t="s">
        <v>754</v>
      </c>
      <c r="L2955">
        <v>0</v>
      </c>
      <c r="M2955">
        <v>5114</v>
      </c>
      <c r="N2955" t="s">
        <v>11</v>
      </c>
      <c r="O2955">
        <v>1</v>
      </c>
      <c r="P2955">
        <v>1190652</v>
      </c>
      <c r="Q2955">
        <f t="shared" si="164"/>
        <v>1190652</v>
      </c>
      <c r="R2955">
        <f t="shared" si="165"/>
        <v>1333530.2400000002</v>
      </c>
      <c r="S2955"/>
      <c r="T2955" s="5"/>
      <c r="U2955" s="5"/>
      <c r="V2955" s="5"/>
      <c r="W2955" s="5"/>
      <c r="X2955" s="5"/>
      <c r="Y2955" s="5"/>
      <c r="Z2955" s="5"/>
      <c r="AA2955" s="5"/>
      <c r="AB2955" s="5"/>
      <c r="AC2955" s="5"/>
      <c r="AD2955" s="5"/>
      <c r="AE2955" s="5"/>
      <c r="AF2955" s="5"/>
      <c r="AG2955" s="5"/>
      <c r="AH2955" s="5"/>
      <c r="AI2955" s="5"/>
      <c r="AJ2955" s="5"/>
      <c r="AK2955" s="5"/>
      <c r="AL2955" s="5"/>
      <c r="AM2955" s="5"/>
      <c r="AN2955" s="5"/>
      <c r="AO2955" s="5"/>
      <c r="AP2955" s="5"/>
      <c r="AQ2955" s="5"/>
      <c r="AR2955" s="5"/>
      <c r="AS2955" s="5"/>
      <c r="AT2955" s="5"/>
      <c r="AU2955" s="5"/>
      <c r="AV2955" s="5"/>
      <c r="AW2955" s="5"/>
      <c r="AX2955" s="5"/>
      <c r="AY2955" s="5"/>
      <c r="AZ2955" s="5"/>
      <c r="BA2955" s="5"/>
      <c r="BB2955" s="5"/>
      <c r="BC2955" s="5"/>
      <c r="BD2955" s="5"/>
      <c r="BE2955" s="5"/>
      <c r="BF2955" s="5"/>
      <c r="BG2955" s="5"/>
      <c r="BH2955" s="5"/>
    </row>
    <row r="2956" spans="1:60" s="2" customFormat="1" ht="15" x14ac:dyDescent="0.25">
      <c r="A2956" t="s">
        <v>2350</v>
      </c>
      <c r="B2956" t="s">
        <v>25</v>
      </c>
      <c r="C2956" t="s">
        <v>518</v>
      </c>
      <c r="D2956" t="s">
        <v>310</v>
      </c>
      <c r="E2956" t="s">
        <v>26</v>
      </c>
      <c r="F2956" t="s">
        <v>1605</v>
      </c>
      <c r="G2956" t="s">
        <v>1792</v>
      </c>
      <c r="H2956" t="s">
        <v>131</v>
      </c>
      <c r="I2956" t="s">
        <v>2821</v>
      </c>
      <c r="J2956" t="s">
        <v>124</v>
      </c>
      <c r="K2956" t="s">
        <v>754</v>
      </c>
      <c r="L2956">
        <v>0</v>
      </c>
      <c r="M2956">
        <v>5114</v>
      </c>
      <c r="N2956" t="s">
        <v>11</v>
      </c>
      <c r="O2956">
        <v>1</v>
      </c>
      <c r="P2956">
        <v>290153.15999999997</v>
      </c>
      <c r="Q2956">
        <f t="shared" si="164"/>
        <v>290153.15999999997</v>
      </c>
      <c r="R2956">
        <f t="shared" si="165"/>
        <v>324971.5392</v>
      </c>
      <c r="S2956"/>
      <c r="T2956" s="5"/>
      <c r="U2956" s="5"/>
      <c r="V2956" s="5"/>
      <c r="W2956" s="5"/>
      <c r="X2956" s="5"/>
      <c r="Y2956" s="5"/>
      <c r="Z2956" s="5"/>
      <c r="AA2956" s="5"/>
      <c r="AB2956" s="5"/>
      <c r="AC2956" s="5"/>
      <c r="AD2956" s="5"/>
      <c r="AE2956" s="5"/>
      <c r="AF2956" s="5"/>
      <c r="AG2956" s="5"/>
      <c r="AH2956" s="5"/>
      <c r="AI2956" s="5"/>
      <c r="AJ2956" s="5"/>
      <c r="AK2956" s="5"/>
      <c r="AL2956" s="5"/>
      <c r="AM2956" s="5"/>
      <c r="AN2956" s="5"/>
      <c r="AO2956" s="5"/>
      <c r="AP2956" s="5"/>
      <c r="AQ2956" s="5"/>
      <c r="AR2956" s="5"/>
      <c r="AS2956" s="5"/>
      <c r="AT2956" s="5"/>
      <c r="AU2956" s="5"/>
      <c r="AV2956" s="5"/>
      <c r="AW2956" s="5"/>
      <c r="AX2956" s="5"/>
      <c r="AY2956" s="5"/>
      <c r="AZ2956" s="5"/>
      <c r="BA2956" s="5"/>
      <c r="BB2956" s="5"/>
      <c r="BC2956" s="5"/>
      <c r="BD2956" s="5"/>
      <c r="BE2956" s="5"/>
      <c r="BF2956" s="5"/>
      <c r="BG2956" s="5"/>
      <c r="BH2956" s="5"/>
    </row>
    <row r="2957" spans="1:60" s="2" customFormat="1" ht="15" x14ac:dyDescent="0.25">
      <c r="A2957" t="s">
        <v>2351</v>
      </c>
      <c r="B2957" t="s">
        <v>25</v>
      </c>
      <c r="C2957" t="s">
        <v>518</v>
      </c>
      <c r="D2957" t="s">
        <v>311</v>
      </c>
      <c r="E2957" t="s">
        <v>26</v>
      </c>
      <c r="F2957" t="s">
        <v>1605</v>
      </c>
      <c r="G2957" t="s">
        <v>1792</v>
      </c>
      <c r="H2957" t="s">
        <v>126</v>
      </c>
      <c r="I2957" t="s">
        <v>2185</v>
      </c>
      <c r="J2957" t="s">
        <v>124</v>
      </c>
      <c r="K2957" t="s">
        <v>754</v>
      </c>
      <c r="L2957">
        <v>0</v>
      </c>
      <c r="M2957">
        <v>5114</v>
      </c>
      <c r="N2957" t="s">
        <v>11</v>
      </c>
      <c r="O2957">
        <v>1</v>
      </c>
      <c r="P2957">
        <v>699076.92</v>
      </c>
      <c r="Q2957">
        <f t="shared" si="164"/>
        <v>699076.92</v>
      </c>
      <c r="R2957">
        <f t="shared" si="165"/>
        <v>782966.15040000016</v>
      </c>
      <c r="S2957"/>
      <c r="T2957" s="5"/>
      <c r="U2957" s="5"/>
      <c r="V2957" s="5"/>
      <c r="W2957" s="5"/>
      <c r="X2957" s="5"/>
      <c r="Y2957" s="5"/>
      <c r="Z2957" s="5"/>
      <c r="AA2957" s="5"/>
      <c r="AB2957" s="5"/>
      <c r="AC2957" s="5"/>
      <c r="AD2957" s="5"/>
      <c r="AE2957" s="5"/>
      <c r="AF2957" s="5"/>
      <c r="AG2957" s="5"/>
      <c r="AH2957" s="5"/>
      <c r="AI2957" s="5"/>
      <c r="AJ2957" s="5"/>
      <c r="AK2957" s="5"/>
      <c r="AL2957" s="5"/>
      <c r="AM2957" s="5"/>
      <c r="AN2957" s="5"/>
      <c r="AO2957" s="5"/>
      <c r="AP2957" s="5"/>
      <c r="AQ2957" s="5"/>
      <c r="AR2957" s="5"/>
      <c r="AS2957" s="5"/>
      <c r="AT2957" s="5"/>
      <c r="AU2957" s="5"/>
      <c r="AV2957" s="5"/>
      <c r="AW2957" s="5"/>
      <c r="AX2957" s="5"/>
      <c r="AY2957" s="5"/>
      <c r="AZ2957" s="5"/>
      <c r="BA2957" s="5"/>
      <c r="BB2957" s="5"/>
      <c r="BC2957" s="5"/>
      <c r="BD2957" s="5"/>
      <c r="BE2957" s="5"/>
      <c r="BF2957" s="5"/>
      <c r="BG2957" s="5"/>
      <c r="BH2957" s="5"/>
    </row>
    <row r="2958" spans="1:60" s="2" customFormat="1" ht="15" x14ac:dyDescent="0.25">
      <c r="A2958" t="s">
        <v>2352</v>
      </c>
      <c r="B2958" t="s">
        <v>25</v>
      </c>
      <c r="C2958" t="s">
        <v>518</v>
      </c>
      <c r="D2958" t="s">
        <v>312</v>
      </c>
      <c r="E2958" t="s">
        <v>26</v>
      </c>
      <c r="F2958" t="s">
        <v>1605</v>
      </c>
      <c r="G2958" t="s">
        <v>1792</v>
      </c>
      <c r="H2958" t="s">
        <v>2661</v>
      </c>
      <c r="I2958" t="s">
        <v>2215</v>
      </c>
      <c r="J2958" t="s">
        <v>124</v>
      </c>
      <c r="K2958" t="s">
        <v>754</v>
      </c>
      <c r="L2958">
        <v>0</v>
      </c>
      <c r="M2958">
        <v>5114</v>
      </c>
      <c r="N2958" t="s">
        <v>11</v>
      </c>
      <c r="O2958">
        <v>1</v>
      </c>
      <c r="P2958">
        <v>1449120.36</v>
      </c>
      <c r="Q2958">
        <f t="shared" si="164"/>
        <v>1449120.36</v>
      </c>
      <c r="R2958">
        <f t="shared" si="165"/>
        <v>1623014.8032000002</v>
      </c>
      <c r="S2958"/>
      <c r="T2958" s="5"/>
      <c r="U2958" s="5"/>
      <c r="V2958" s="5"/>
      <c r="W2958" s="5"/>
      <c r="X2958" s="5"/>
      <c r="Y2958" s="5"/>
      <c r="Z2958" s="5"/>
      <c r="AA2958" s="5"/>
      <c r="AB2958" s="5"/>
      <c r="AC2958" s="5"/>
      <c r="AD2958" s="5"/>
      <c r="AE2958" s="5"/>
      <c r="AF2958" s="5"/>
      <c r="AG2958" s="5"/>
      <c r="AH2958" s="5"/>
      <c r="AI2958" s="5"/>
      <c r="AJ2958" s="5"/>
      <c r="AK2958" s="5"/>
      <c r="AL2958" s="5"/>
      <c r="AM2958" s="5"/>
      <c r="AN2958" s="5"/>
      <c r="AO2958" s="5"/>
      <c r="AP2958" s="5"/>
      <c r="AQ2958" s="5"/>
      <c r="AR2958" s="5"/>
      <c r="AS2958" s="5"/>
      <c r="AT2958" s="5"/>
      <c r="AU2958" s="5"/>
      <c r="AV2958" s="5"/>
      <c r="AW2958" s="5"/>
      <c r="AX2958" s="5"/>
      <c r="AY2958" s="5"/>
      <c r="AZ2958" s="5"/>
      <c r="BA2958" s="5"/>
      <c r="BB2958" s="5"/>
      <c r="BC2958" s="5"/>
      <c r="BD2958" s="5"/>
      <c r="BE2958" s="5"/>
      <c r="BF2958" s="5"/>
      <c r="BG2958" s="5"/>
      <c r="BH2958" s="5"/>
    </row>
    <row r="2959" spans="1:60" s="2" customFormat="1" ht="15" x14ac:dyDescent="0.25">
      <c r="A2959" t="s">
        <v>2353</v>
      </c>
      <c r="B2959" t="s">
        <v>25</v>
      </c>
      <c r="C2959" t="s">
        <v>518</v>
      </c>
      <c r="D2959" t="s">
        <v>313</v>
      </c>
      <c r="E2959" t="s">
        <v>26</v>
      </c>
      <c r="F2959" t="s">
        <v>1605</v>
      </c>
      <c r="G2959" t="s">
        <v>1792</v>
      </c>
      <c r="H2959" t="s">
        <v>2661</v>
      </c>
      <c r="I2959" t="s">
        <v>2215</v>
      </c>
      <c r="J2959" t="s">
        <v>124</v>
      </c>
      <c r="K2959" t="s">
        <v>754</v>
      </c>
      <c r="L2959">
        <v>0</v>
      </c>
      <c r="M2959">
        <v>5114</v>
      </c>
      <c r="N2959" t="s">
        <v>11</v>
      </c>
      <c r="O2959">
        <v>1</v>
      </c>
      <c r="P2959">
        <v>443936.64</v>
      </c>
      <c r="Q2959">
        <f t="shared" si="164"/>
        <v>443936.64</v>
      </c>
      <c r="R2959">
        <f t="shared" si="165"/>
        <v>497209.03680000006</v>
      </c>
      <c r="S2959"/>
      <c r="T2959" s="5"/>
      <c r="U2959" s="5"/>
      <c r="V2959" s="5"/>
      <c r="W2959" s="5"/>
      <c r="X2959" s="5"/>
      <c r="Y2959" s="5"/>
      <c r="Z2959" s="5"/>
      <c r="AA2959" s="5"/>
      <c r="AB2959" s="5"/>
      <c r="AC2959" s="5"/>
      <c r="AD2959" s="5"/>
      <c r="AE2959" s="5"/>
      <c r="AF2959" s="5"/>
      <c r="AG2959" s="5"/>
      <c r="AH2959" s="5"/>
      <c r="AI2959" s="5"/>
      <c r="AJ2959" s="5"/>
      <c r="AK2959" s="5"/>
      <c r="AL2959" s="5"/>
      <c r="AM2959" s="5"/>
      <c r="AN2959" s="5"/>
      <c r="AO2959" s="5"/>
      <c r="AP2959" s="5"/>
      <c r="AQ2959" s="5"/>
      <c r="AR2959" s="5"/>
      <c r="AS2959" s="5"/>
      <c r="AT2959" s="5"/>
      <c r="AU2959" s="5"/>
      <c r="AV2959" s="5"/>
      <c r="AW2959" s="5"/>
      <c r="AX2959" s="5"/>
      <c r="AY2959" s="5"/>
      <c r="AZ2959" s="5"/>
      <c r="BA2959" s="5"/>
      <c r="BB2959" s="5"/>
      <c r="BC2959" s="5"/>
      <c r="BD2959" s="5"/>
      <c r="BE2959" s="5"/>
      <c r="BF2959" s="5"/>
      <c r="BG2959" s="5"/>
      <c r="BH2959" s="5"/>
    </row>
    <row r="2960" spans="1:60" s="2" customFormat="1" ht="15" x14ac:dyDescent="0.25">
      <c r="A2960" t="s">
        <v>2354</v>
      </c>
      <c r="B2960" t="s">
        <v>25</v>
      </c>
      <c r="C2960" t="s">
        <v>518</v>
      </c>
      <c r="D2960" t="s">
        <v>314</v>
      </c>
      <c r="E2960" t="s">
        <v>26</v>
      </c>
      <c r="F2960" t="s">
        <v>1605</v>
      </c>
      <c r="G2960" t="s">
        <v>1792</v>
      </c>
      <c r="H2960" t="s">
        <v>126</v>
      </c>
      <c r="I2960" t="s">
        <v>879</v>
      </c>
      <c r="J2960" t="s">
        <v>124</v>
      </c>
      <c r="K2960" t="s">
        <v>754</v>
      </c>
      <c r="L2960">
        <v>0</v>
      </c>
      <c r="M2960">
        <v>5114</v>
      </c>
      <c r="N2960" t="s">
        <v>11</v>
      </c>
      <c r="O2960">
        <v>1</v>
      </c>
      <c r="P2960">
        <v>47815.199999999997</v>
      </c>
      <c r="Q2960">
        <f t="shared" si="164"/>
        <v>47815.199999999997</v>
      </c>
      <c r="R2960">
        <f t="shared" si="165"/>
        <v>53553.024000000005</v>
      </c>
      <c r="S2960"/>
      <c r="T2960" s="5"/>
      <c r="U2960" s="5"/>
      <c r="V2960" s="5"/>
      <c r="W2960" s="5"/>
      <c r="X2960" s="5"/>
      <c r="Y2960" s="5"/>
      <c r="Z2960" s="5"/>
      <c r="AA2960" s="5"/>
      <c r="AB2960" s="5"/>
      <c r="AC2960" s="5"/>
      <c r="AD2960" s="5"/>
      <c r="AE2960" s="5"/>
      <c r="AF2960" s="5"/>
      <c r="AG2960" s="5"/>
      <c r="AH2960" s="5"/>
      <c r="AI2960" s="5"/>
      <c r="AJ2960" s="5"/>
      <c r="AK2960" s="5"/>
      <c r="AL2960" s="5"/>
      <c r="AM2960" s="5"/>
      <c r="AN2960" s="5"/>
      <c r="AO2960" s="5"/>
      <c r="AP2960" s="5"/>
      <c r="AQ2960" s="5"/>
      <c r="AR2960" s="5"/>
      <c r="AS2960" s="5"/>
      <c r="AT2960" s="5"/>
      <c r="AU2960" s="5"/>
      <c r="AV2960" s="5"/>
      <c r="AW2960" s="5"/>
      <c r="AX2960" s="5"/>
      <c r="AY2960" s="5"/>
      <c r="AZ2960" s="5"/>
      <c r="BA2960" s="5"/>
      <c r="BB2960" s="5"/>
      <c r="BC2960" s="5"/>
      <c r="BD2960" s="5"/>
      <c r="BE2960" s="5"/>
      <c r="BF2960" s="5"/>
      <c r="BG2960" s="5"/>
      <c r="BH2960" s="5"/>
    </row>
    <row r="2961" spans="1:60" s="2" customFormat="1" ht="15" x14ac:dyDescent="0.25">
      <c r="A2961" t="s">
        <v>2355</v>
      </c>
      <c r="B2961" t="s">
        <v>25</v>
      </c>
      <c r="C2961" t="s">
        <v>518</v>
      </c>
      <c r="D2961" t="s">
        <v>315</v>
      </c>
      <c r="E2961" t="s">
        <v>26</v>
      </c>
      <c r="F2961" t="s">
        <v>1605</v>
      </c>
      <c r="G2961" t="s">
        <v>1792</v>
      </c>
      <c r="H2961" t="s">
        <v>126</v>
      </c>
      <c r="I2961" t="s">
        <v>879</v>
      </c>
      <c r="J2961" t="s">
        <v>124</v>
      </c>
      <c r="K2961" t="s">
        <v>754</v>
      </c>
      <c r="L2961">
        <v>0</v>
      </c>
      <c r="M2961">
        <v>5114</v>
      </c>
      <c r="N2961" t="s">
        <v>11</v>
      </c>
      <c r="O2961">
        <v>1</v>
      </c>
      <c r="P2961">
        <v>2323057.2000000002</v>
      </c>
      <c r="Q2961">
        <f t="shared" si="164"/>
        <v>2323057.2000000002</v>
      </c>
      <c r="R2961">
        <f t="shared" si="165"/>
        <v>2601824.0640000002</v>
      </c>
      <c r="S2961"/>
      <c r="T2961" s="5"/>
      <c r="U2961" s="5"/>
      <c r="V2961" s="5"/>
      <c r="W2961" s="5"/>
      <c r="X2961" s="5"/>
      <c r="Y2961" s="5"/>
      <c r="Z2961" s="5"/>
      <c r="AA2961" s="5"/>
      <c r="AB2961" s="5"/>
      <c r="AC2961" s="5"/>
      <c r="AD2961" s="5"/>
      <c r="AE2961" s="5"/>
      <c r="AF2961" s="5"/>
      <c r="AG2961" s="5"/>
      <c r="AH2961" s="5"/>
      <c r="AI2961" s="5"/>
      <c r="AJ2961" s="5"/>
      <c r="AK2961" s="5"/>
      <c r="AL2961" s="5"/>
      <c r="AM2961" s="5"/>
      <c r="AN2961" s="5"/>
      <c r="AO2961" s="5"/>
      <c r="AP2961" s="5"/>
      <c r="AQ2961" s="5"/>
      <c r="AR2961" s="5"/>
      <c r="AS2961" s="5"/>
      <c r="AT2961" s="5"/>
      <c r="AU2961" s="5"/>
      <c r="AV2961" s="5"/>
      <c r="AW2961" s="5"/>
      <c r="AX2961" s="5"/>
      <c r="AY2961" s="5"/>
      <c r="AZ2961" s="5"/>
      <c r="BA2961" s="5"/>
      <c r="BB2961" s="5"/>
      <c r="BC2961" s="5"/>
      <c r="BD2961" s="5"/>
      <c r="BE2961" s="5"/>
      <c r="BF2961" s="5"/>
      <c r="BG2961" s="5"/>
      <c r="BH2961" s="5"/>
    </row>
    <row r="2962" spans="1:60" s="2" customFormat="1" ht="15" x14ac:dyDescent="0.25">
      <c r="A2962" t="s">
        <v>2356</v>
      </c>
      <c r="B2962" t="s">
        <v>25</v>
      </c>
      <c r="C2962" t="s">
        <v>518</v>
      </c>
      <c r="D2962" t="s">
        <v>755</v>
      </c>
      <c r="E2962" t="s">
        <v>26</v>
      </c>
      <c r="F2962" t="s">
        <v>1605</v>
      </c>
      <c r="G2962" t="s">
        <v>1792</v>
      </c>
      <c r="H2962" t="s">
        <v>2661</v>
      </c>
      <c r="I2962" t="s">
        <v>879</v>
      </c>
      <c r="J2962" t="s">
        <v>124</v>
      </c>
      <c r="K2962" t="s">
        <v>754</v>
      </c>
      <c r="L2962">
        <v>0</v>
      </c>
      <c r="M2962">
        <v>5114</v>
      </c>
      <c r="N2962" t="s">
        <v>11</v>
      </c>
      <c r="O2962">
        <v>1</v>
      </c>
      <c r="P2962">
        <v>3754826.88</v>
      </c>
      <c r="Q2962">
        <f t="shared" si="164"/>
        <v>3754826.88</v>
      </c>
      <c r="R2962">
        <f t="shared" si="165"/>
        <v>4205406.1056000004</v>
      </c>
      <c r="S2962"/>
      <c r="T2962" s="5"/>
      <c r="U2962" s="5"/>
      <c r="V2962" s="5"/>
      <c r="W2962" s="5"/>
      <c r="X2962" s="5"/>
      <c r="Y2962" s="5"/>
      <c r="Z2962" s="5"/>
      <c r="AA2962" s="5"/>
      <c r="AB2962" s="5"/>
      <c r="AC2962" s="5"/>
      <c r="AD2962" s="5"/>
      <c r="AE2962" s="5"/>
      <c r="AF2962" s="5"/>
      <c r="AG2962" s="5"/>
      <c r="AH2962" s="5"/>
      <c r="AI2962" s="5"/>
      <c r="AJ2962" s="5"/>
      <c r="AK2962" s="5"/>
      <c r="AL2962" s="5"/>
      <c r="AM2962" s="5"/>
      <c r="AN2962" s="5"/>
      <c r="AO2962" s="5"/>
      <c r="AP2962" s="5"/>
      <c r="AQ2962" s="5"/>
      <c r="AR2962" s="5"/>
      <c r="AS2962" s="5"/>
      <c r="AT2962" s="5"/>
      <c r="AU2962" s="5"/>
      <c r="AV2962" s="5"/>
      <c r="AW2962" s="5"/>
      <c r="AX2962" s="5"/>
      <c r="AY2962" s="5"/>
      <c r="AZ2962" s="5"/>
      <c r="BA2962" s="5"/>
      <c r="BB2962" s="5"/>
      <c r="BC2962" s="5"/>
      <c r="BD2962" s="5"/>
      <c r="BE2962" s="5"/>
      <c r="BF2962" s="5"/>
      <c r="BG2962" s="5"/>
      <c r="BH2962" s="5"/>
    </row>
    <row r="2963" spans="1:60" s="2" customFormat="1" ht="15" x14ac:dyDescent="0.25">
      <c r="A2963" t="s">
        <v>2357</v>
      </c>
      <c r="B2963" t="s">
        <v>25</v>
      </c>
      <c r="C2963" t="s">
        <v>518</v>
      </c>
      <c r="D2963" t="s">
        <v>316</v>
      </c>
      <c r="E2963" t="s">
        <v>26</v>
      </c>
      <c r="F2963" t="s">
        <v>1605</v>
      </c>
      <c r="G2963" t="s">
        <v>1792</v>
      </c>
      <c r="H2963" t="s">
        <v>753</v>
      </c>
      <c r="I2963" t="s">
        <v>2679</v>
      </c>
      <c r="J2963" t="s">
        <v>124</v>
      </c>
      <c r="K2963" t="s">
        <v>754</v>
      </c>
      <c r="L2963">
        <v>0</v>
      </c>
      <c r="M2963">
        <v>5114</v>
      </c>
      <c r="N2963" t="s">
        <v>11</v>
      </c>
      <c r="O2963">
        <v>1</v>
      </c>
      <c r="P2963">
        <v>1818124.44</v>
      </c>
      <c r="Q2963">
        <f t="shared" si="164"/>
        <v>1818124.44</v>
      </c>
      <c r="R2963">
        <f t="shared" si="165"/>
        <v>2036299.3728000002</v>
      </c>
      <c r="S2963"/>
      <c r="T2963" s="5"/>
      <c r="U2963" s="5"/>
      <c r="V2963" s="5"/>
      <c r="W2963" s="5"/>
      <c r="X2963" s="5"/>
      <c r="Y2963" s="5"/>
      <c r="Z2963" s="5"/>
      <c r="AA2963" s="5"/>
      <c r="AB2963" s="5"/>
      <c r="AC2963" s="5"/>
      <c r="AD2963" s="5"/>
      <c r="AE2963" s="5"/>
      <c r="AF2963" s="5"/>
      <c r="AG2963" s="5"/>
      <c r="AH2963" s="5"/>
      <c r="AI2963" s="5"/>
      <c r="AJ2963" s="5"/>
      <c r="AK2963" s="5"/>
      <c r="AL2963" s="5"/>
      <c r="AM2963" s="5"/>
      <c r="AN2963" s="5"/>
      <c r="AO2963" s="5"/>
      <c r="AP2963" s="5"/>
      <c r="AQ2963" s="5"/>
      <c r="AR2963" s="5"/>
      <c r="AS2963" s="5"/>
      <c r="AT2963" s="5"/>
      <c r="AU2963" s="5"/>
      <c r="AV2963" s="5"/>
      <c r="AW2963" s="5"/>
      <c r="AX2963" s="5"/>
      <c r="AY2963" s="5"/>
      <c r="AZ2963" s="5"/>
      <c r="BA2963" s="5"/>
      <c r="BB2963" s="5"/>
      <c r="BC2963" s="5"/>
      <c r="BD2963" s="5"/>
      <c r="BE2963" s="5"/>
      <c r="BF2963" s="5"/>
      <c r="BG2963" s="5"/>
      <c r="BH2963" s="5"/>
    </row>
    <row r="2964" spans="1:60" s="2" customFormat="1" ht="15" x14ac:dyDescent="0.25">
      <c r="A2964" t="s">
        <v>2358</v>
      </c>
      <c r="B2964" t="s">
        <v>25</v>
      </c>
      <c r="C2964" t="s">
        <v>518</v>
      </c>
      <c r="D2964" t="s">
        <v>317</v>
      </c>
      <c r="E2964" t="s">
        <v>26</v>
      </c>
      <c r="F2964" t="s">
        <v>1605</v>
      </c>
      <c r="G2964" t="s">
        <v>1792</v>
      </c>
      <c r="H2964" t="s">
        <v>753</v>
      </c>
      <c r="I2964" t="s">
        <v>2679</v>
      </c>
      <c r="J2964" t="s">
        <v>124</v>
      </c>
      <c r="K2964" t="s">
        <v>754</v>
      </c>
      <c r="L2964">
        <v>0</v>
      </c>
      <c r="M2964">
        <v>5114</v>
      </c>
      <c r="N2964" t="s">
        <v>11</v>
      </c>
      <c r="O2964">
        <v>1</v>
      </c>
      <c r="P2964">
        <v>5663094.7199999997</v>
      </c>
      <c r="Q2964">
        <f t="shared" si="164"/>
        <v>5663094.7199999997</v>
      </c>
      <c r="R2964">
        <f t="shared" si="165"/>
        <v>6342666.0864000004</v>
      </c>
      <c r="S2964"/>
      <c r="T2964" s="5"/>
      <c r="U2964" s="5"/>
      <c r="V2964" s="5"/>
      <c r="W2964" s="5"/>
      <c r="X2964" s="5"/>
      <c r="Y2964" s="5"/>
      <c r="Z2964" s="5"/>
      <c r="AA2964" s="5"/>
      <c r="AB2964" s="5"/>
      <c r="AC2964" s="5"/>
      <c r="AD2964" s="5"/>
      <c r="AE2964" s="5"/>
      <c r="AF2964" s="5"/>
      <c r="AG2964" s="5"/>
      <c r="AH2964" s="5"/>
      <c r="AI2964" s="5"/>
      <c r="AJ2964" s="5"/>
      <c r="AK2964" s="5"/>
      <c r="AL2964" s="5"/>
      <c r="AM2964" s="5"/>
      <c r="AN2964" s="5"/>
      <c r="AO2964" s="5"/>
      <c r="AP2964" s="5"/>
      <c r="AQ2964" s="5"/>
      <c r="AR2964" s="5"/>
      <c r="AS2964" s="5"/>
      <c r="AT2964" s="5"/>
      <c r="AU2964" s="5"/>
      <c r="AV2964" s="5"/>
      <c r="AW2964" s="5"/>
      <c r="AX2964" s="5"/>
      <c r="AY2964" s="5"/>
      <c r="AZ2964" s="5"/>
      <c r="BA2964" s="5"/>
      <c r="BB2964" s="5"/>
      <c r="BC2964" s="5"/>
      <c r="BD2964" s="5"/>
      <c r="BE2964" s="5"/>
      <c r="BF2964" s="5"/>
      <c r="BG2964" s="5"/>
      <c r="BH2964" s="5"/>
    </row>
    <row r="2965" spans="1:60" s="2" customFormat="1" ht="15" x14ac:dyDescent="0.25">
      <c r="A2965" t="s">
        <v>2359</v>
      </c>
      <c r="B2965" t="s">
        <v>25</v>
      </c>
      <c r="C2965" t="s">
        <v>518</v>
      </c>
      <c r="D2965" t="s">
        <v>318</v>
      </c>
      <c r="E2965" t="s">
        <v>26</v>
      </c>
      <c r="F2965" t="s">
        <v>1605</v>
      </c>
      <c r="G2965" t="s">
        <v>1792</v>
      </c>
      <c r="H2965" t="s">
        <v>140</v>
      </c>
      <c r="I2965" t="s">
        <v>1639</v>
      </c>
      <c r="J2965" t="s">
        <v>124</v>
      </c>
      <c r="K2965" t="s">
        <v>754</v>
      </c>
      <c r="L2965">
        <v>0</v>
      </c>
      <c r="M2965">
        <v>5114</v>
      </c>
      <c r="N2965" t="s">
        <v>11</v>
      </c>
      <c r="O2965">
        <v>1</v>
      </c>
      <c r="P2965">
        <v>1888770</v>
      </c>
      <c r="Q2965">
        <f t="shared" si="164"/>
        <v>1888770</v>
      </c>
      <c r="R2965">
        <f t="shared" si="165"/>
        <v>2115422.4000000004</v>
      </c>
      <c r="S2965"/>
      <c r="T2965" s="5"/>
      <c r="U2965" s="5"/>
      <c r="V2965" s="5"/>
      <c r="W2965" s="5"/>
      <c r="X2965" s="5"/>
      <c r="Y2965" s="5"/>
      <c r="Z2965" s="5"/>
      <c r="AA2965" s="5"/>
      <c r="AB2965" s="5"/>
      <c r="AC2965" s="5"/>
      <c r="AD2965" s="5"/>
      <c r="AE2965" s="5"/>
      <c r="AF2965" s="5"/>
      <c r="AG2965" s="5"/>
      <c r="AH2965" s="5"/>
      <c r="AI2965" s="5"/>
      <c r="AJ2965" s="5"/>
      <c r="AK2965" s="5"/>
      <c r="AL2965" s="5"/>
      <c r="AM2965" s="5"/>
      <c r="AN2965" s="5"/>
      <c r="AO2965" s="5"/>
      <c r="AP2965" s="5"/>
      <c r="AQ2965" s="5"/>
      <c r="AR2965" s="5"/>
      <c r="AS2965" s="5"/>
      <c r="AT2965" s="5"/>
      <c r="AU2965" s="5"/>
      <c r="AV2965" s="5"/>
      <c r="AW2965" s="5"/>
      <c r="AX2965" s="5"/>
      <c r="AY2965" s="5"/>
      <c r="AZ2965" s="5"/>
      <c r="BA2965" s="5"/>
      <c r="BB2965" s="5"/>
      <c r="BC2965" s="5"/>
      <c r="BD2965" s="5"/>
      <c r="BE2965" s="5"/>
      <c r="BF2965" s="5"/>
      <c r="BG2965" s="5"/>
      <c r="BH2965" s="5"/>
    </row>
    <row r="2966" spans="1:60" s="2" customFormat="1" ht="15" x14ac:dyDescent="0.25">
      <c r="A2966" t="s">
        <v>2360</v>
      </c>
      <c r="B2966" t="s">
        <v>25</v>
      </c>
      <c r="C2966" t="s">
        <v>518</v>
      </c>
      <c r="D2966" t="s">
        <v>319</v>
      </c>
      <c r="E2966" t="s">
        <v>26</v>
      </c>
      <c r="F2966" t="s">
        <v>1605</v>
      </c>
      <c r="G2966" t="s">
        <v>1792</v>
      </c>
      <c r="H2966" t="s">
        <v>753</v>
      </c>
      <c r="I2966" t="s">
        <v>2212</v>
      </c>
      <c r="J2966" t="s">
        <v>124</v>
      </c>
      <c r="K2966" t="s">
        <v>754</v>
      </c>
      <c r="L2966">
        <v>0</v>
      </c>
      <c r="M2966">
        <v>5114</v>
      </c>
      <c r="N2966" t="s">
        <v>11</v>
      </c>
      <c r="O2966">
        <v>1</v>
      </c>
      <c r="P2966">
        <v>5544604.2000000002</v>
      </c>
      <c r="Q2966">
        <f t="shared" si="164"/>
        <v>5544604.2000000002</v>
      </c>
      <c r="R2966">
        <f t="shared" si="165"/>
        <v>6209956.7040000008</v>
      </c>
      <c r="S2966"/>
      <c r="T2966" s="5"/>
      <c r="U2966" s="5"/>
      <c r="V2966" s="5"/>
      <c r="W2966" s="5"/>
      <c r="X2966" s="5"/>
      <c r="Y2966" s="5"/>
      <c r="Z2966" s="5"/>
      <c r="AA2966" s="5"/>
      <c r="AB2966" s="5"/>
      <c r="AC2966" s="5"/>
      <c r="AD2966" s="5"/>
      <c r="AE2966" s="5"/>
      <c r="AF2966" s="5"/>
      <c r="AG2966" s="5"/>
      <c r="AH2966" s="5"/>
      <c r="AI2966" s="5"/>
      <c r="AJ2966" s="5"/>
      <c r="AK2966" s="5"/>
      <c r="AL2966" s="5"/>
      <c r="AM2966" s="5"/>
      <c r="AN2966" s="5"/>
      <c r="AO2966" s="5"/>
      <c r="AP2966" s="5"/>
      <c r="AQ2966" s="5"/>
      <c r="AR2966" s="5"/>
      <c r="AS2966" s="5"/>
      <c r="AT2966" s="5"/>
      <c r="AU2966" s="5"/>
      <c r="AV2966" s="5"/>
      <c r="AW2966" s="5"/>
      <c r="AX2966" s="5"/>
      <c r="AY2966" s="5"/>
      <c r="AZ2966" s="5"/>
      <c r="BA2966" s="5"/>
      <c r="BB2966" s="5"/>
      <c r="BC2966" s="5"/>
      <c r="BD2966" s="5"/>
      <c r="BE2966" s="5"/>
      <c r="BF2966" s="5"/>
      <c r="BG2966" s="5"/>
      <c r="BH2966" s="5"/>
    </row>
    <row r="2967" spans="1:60" s="2" customFormat="1" ht="15" x14ac:dyDescent="0.25">
      <c r="A2967" t="s">
        <v>2361</v>
      </c>
      <c r="B2967" t="s">
        <v>25</v>
      </c>
      <c r="C2967" t="s">
        <v>518</v>
      </c>
      <c r="D2967" t="s">
        <v>320</v>
      </c>
      <c r="E2967" t="s">
        <v>26</v>
      </c>
      <c r="F2967" t="s">
        <v>1605</v>
      </c>
      <c r="G2967" t="s">
        <v>1792</v>
      </c>
      <c r="H2967" t="s">
        <v>128</v>
      </c>
      <c r="I2967" t="s">
        <v>2210</v>
      </c>
      <c r="J2967" t="s">
        <v>124</v>
      </c>
      <c r="K2967" t="s">
        <v>754</v>
      </c>
      <c r="L2967">
        <v>0</v>
      </c>
      <c r="M2967">
        <v>5114</v>
      </c>
      <c r="N2967" t="s">
        <v>11</v>
      </c>
      <c r="O2967">
        <v>1</v>
      </c>
      <c r="P2967">
        <v>2371482.96</v>
      </c>
      <c r="Q2967">
        <f t="shared" si="164"/>
        <v>2371482.96</v>
      </c>
      <c r="R2967">
        <f t="shared" si="165"/>
        <v>2656060.9152000002</v>
      </c>
      <c r="S2967"/>
      <c r="T2967" s="5"/>
      <c r="U2967" s="5"/>
      <c r="V2967" s="5"/>
      <c r="W2967" s="5"/>
      <c r="X2967" s="5"/>
      <c r="Y2967" s="5"/>
      <c r="Z2967" s="5"/>
      <c r="AA2967" s="5"/>
      <c r="AB2967" s="5"/>
      <c r="AC2967" s="5"/>
      <c r="AD2967" s="5"/>
      <c r="AE2967" s="5"/>
      <c r="AF2967" s="5"/>
      <c r="AG2967" s="5"/>
      <c r="AH2967" s="5"/>
      <c r="AI2967" s="5"/>
      <c r="AJ2967" s="5"/>
      <c r="AK2967" s="5"/>
      <c r="AL2967" s="5"/>
      <c r="AM2967" s="5"/>
      <c r="AN2967" s="5"/>
      <c r="AO2967" s="5"/>
      <c r="AP2967" s="5"/>
      <c r="AQ2967" s="5"/>
      <c r="AR2967" s="5"/>
      <c r="AS2967" s="5"/>
      <c r="AT2967" s="5"/>
      <c r="AU2967" s="5"/>
      <c r="AV2967" s="5"/>
      <c r="AW2967" s="5"/>
      <c r="AX2967" s="5"/>
      <c r="AY2967" s="5"/>
      <c r="AZ2967" s="5"/>
      <c r="BA2967" s="5"/>
      <c r="BB2967" s="5"/>
      <c r="BC2967" s="5"/>
      <c r="BD2967" s="5"/>
      <c r="BE2967" s="5"/>
      <c r="BF2967" s="5"/>
      <c r="BG2967" s="5"/>
      <c r="BH2967" s="5"/>
    </row>
    <row r="2968" spans="1:60" s="2" customFormat="1" ht="15" x14ac:dyDescent="0.25">
      <c r="A2968" t="s">
        <v>2362</v>
      </c>
      <c r="B2968" t="s">
        <v>25</v>
      </c>
      <c r="C2968" t="s">
        <v>518</v>
      </c>
      <c r="D2968" t="s">
        <v>321</v>
      </c>
      <c r="E2968" t="s">
        <v>26</v>
      </c>
      <c r="F2968" t="s">
        <v>1605</v>
      </c>
      <c r="G2968" t="s">
        <v>1792</v>
      </c>
      <c r="H2968" t="s">
        <v>128</v>
      </c>
      <c r="I2968" t="s">
        <v>302</v>
      </c>
      <c r="J2968" t="s">
        <v>124</v>
      </c>
      <c r="K2968" t="s">
        <v>754</v>
      </c>
      <c r="L2968">
        <v>0</v>
      </c>
      <c r="M2968">
        <v>5114</v>
      </c>
      <c r="N2968" t="s">
        <v>11</v>
      </c>
      <c r="O2968">
        <v>1</v>
      </c>
      <c r="P2968">
        <v>510444.96</v>
      </c>
      <c r="Q2968">
        <f t="shared" si="164"/>
        <v>510444.96</v>
      </c>
      <c r="R2968">
        <f t="shared" si="165"/>
        <v>571698.35520000011</v>
      </c>
      <c r="S2968"/>
      <c r="T2968" s="5"/>
      <c r="U2968" s="5"/>
      <c r="V2968" s="5"/>
      <c r="W2968" s="5"/>
      <c r="X2968" s="5"/>
      <c r="Y2968" s="5"/>
      <c r="Z2968" s="5"/>
      <c r="AA2968" s="5"/>
      <c r="AB2968" s="5"/>
      <c r="AC2968" s="5"/>
      <c r="AD2968" s="5"/>
      <c r="AE2968" s="5"/>
      <c r="AF2968" s="5"/>
      <c r="AG2968" s="5"/>
      <c r="AH2968" s="5"/>
      <c r="AI2968" s="5"/>
      <c r="AJ2968" s="5"/>
      <c r="AK2968" s="5"/>
      <c r="AL2968" s="5"/>
      <c r="AM2968" s="5"/>
      <c r="AN2968" s="5"/>
      <c r="AO2968" s="5"/>
      <c r="AP2968" s="5"/>
      <c r="AQ2968" s="5"/>
      <c r="AR2968" s="5"/>
      <c r="AS2968" s="5"/>
      <c r="AT2968" s="5"/>
      <c r="AU2968" s="5"/>
      <c r="AV2968" s="5"/>
      <c r="AW2968" s="5"/>
      <c r="AX2968" s="5"/>
      <c r="AY2968" s="5"/>
      <c r="AZ2968" s="5"/>
      <c r="BA2968" s="5"/>
      <c r="BB2968" s="5"/>
      <c r="BC2968" s="5"/>
      <c r="BD2968" s="5"/>
      <c r="BE2968" s="5"/>
      <c r="BF2968" s="5"/>
      <c r="BG2968" s="5"/>
      <c r="BH2968" s="5"/>
    </row>
    <row r="2969" spans="1:60" s="2" customFormat="1" ht="15" x14ac:dyDescent="0.25">
      <c r="A2969" t="s">
        <v>2363</v>
      </c>
      <c r="B2969" t="s">
        <v>25</v>
      </c>
      <c r="C2969" t="s">
        <v>518</v>
      </c>
      <c r="D2969" t="s">
        <v>322</v>
      </c>
      <c r="E2969" t="s">
        <v>26</v>
      </c>
      <c r="F2969" t="s">
        <v>1605</v>
      </c>
      <c r="G2969" t="s">
        <v>1792</v>
      </c>
      <c r="H2969" t="s">
        <v>129</v>
      </c>
      <c r="I2969" t="s">
        <v>2680</v>
      </c>
      <c r="J2969" t="s">
        <v>124</v>
      </c>
      <c r="K2969" t="s">
        <v>754</v>
      </c>
      <c r="L2969">
        <v>0</v>
      </c>
      <c r="M2969">
        <v>5114</v>
      </c>
      <c r="N2969" t="s">
        <v>11</v>
      </c>
      <c r="O2969">
        <v>1</v>
      </c>
      <c r="P2969">
        <v>466783.8</v>
      </c>
      <c r="Q2969">
        <f t="shared" si="164"/>
        <v>466783.8</v>
      </c>
      <c r="R2969">
        <f t="shared" si="165"/>
        <v>522797.85600000003</v>
      </c>
      <c r="S2969"/>
      <c r="T2969" s="5"/>
      <c r="U2969" s="5"/>
      <c r="V2969" s="5"/>
      <c r="W2969" s="5"/>
      <c r="X2969" s="5"/>
      <c r="Y2969" s="5"/>
      <c r="Z2969" s="5"/>
      <c r="AA2969" s="5"/>
      <c r="AB2969" s="5"/>
      <c r="AC2969" s="5"/>
      <c r="AD2969" s="5"/>
      <c r="AE2969" s="5"/>
      <c r="AF2969" s="5"/>
      <c r="AG2969" s="5"/>
      <c r="AH2969" s="5"/>
      <c r="AI2969" s="5"/>
      <c r="AJ2969" s="5"/>
      <c r="AK2969" s="5"/>
      <c r="AL2969" s="5"/>
      <c r="AM2969" s="5"/>
      <c r="AN2969" s="5"/>
      <c r="AO2969" s="5"/>
      <c r="AP2969" s="5"/>
      <c r="AQ2969" s="5"/>
      <c r="AR2969" s="5"/>
      <c r="AS2969" s="5"/>
      <c r="AT2969" s="5"/>
      <c r="AU2969" s="5"/>
      <c r="AV2969" s="5"/>
      <c r="AW2969" s="5"/>
      <c r="AX2969" s="5"/>
      <c r="AY2969" s="5"/>
      <c r="AZ2969" s="5"/>
      <c r="BA2969" s="5"/>
      <c r="BB2969" s="5"/>
      <c r="BC2969" s="5"/>
      <c r="BD2969" s="5"/>
      <c r="BE2969" s="5"/>
      <c r="BF2969" s="5"/>
      <c r="BG2969" s="5"/>
      <c r="BH2969" s="5"/>
    </row>
    <row r="2970" spans="1:60" s="2" customFormat="1" ht="15" x14ac:dyDescent="0.25">
      <c r="A2970" t="s">
        <v>2364</v>
      </c>
      <c r="B2970" t="s">
        <v>25</v>
      </c>
      <c r="C2970" t="s">
        <v>518</v>
      </c>
      <c r="D2970" t="s">
        <v>323</v>
      </c>
      <c r="E2970" t="s">
        <v>26</v>
      </c>
      <c r="F2970" t="s">
        <v>1605</v>
      </c>
      <c r="G2970" t="s">
        <v>1792</v>
      </c>
      <c r="H2970" t="s">
        <v>130</v>
      </c>
      <c r="I2970" t="s">
        <v>2808</v>
      </c>
      <c r="J2970" t="s">
        <v>124</v>
      </c>
      <c r="K2970" t="s">
        <v>754</v>
      </c>
      <c r="L2970">
        <v>0</v>
      </c>
      <c r="M2970">
        <v>5114</v>
      </c>
      <c r="N2970" t="s">
        <v>11</v>
      </c>
      <c r="O2970">
        <v>1</v>
      </c>
      <c r="P2970">
        <v>2815278.48</v>
      </c>
      <c r="Q2970">
        <f t="shared" si="164"/>
        <v>2815278.48</v>
      </c>
      <c r="R2970">
        <f t="shared" si="165"/>
        <v>3153111.8976000003</v>
      </c>
      <c r="S2970"/>
      <c r="T2970" s="5"/>
      <c r="U2970" s="5"/>
      <c r="V2970" s="5"/>
      <c r="W2970" s="5"/>
      <c r="X2970" s="5"/>
      <c r="Y2970" s="5"/>
      <c r="Z2970" s="5"/>
      <c r="AA2970" s="5"/>
      <c r="AB2970" s="5"/>
      <c r="AC2970" s="5"/>
      <c r="AD2970" s="5"/>
      <c r="AE2970" s="5"/>
      <c r="AF2970" s="5"/>
      <c r="AG2970" s="5"/>
      <c r="AH2970" s="5"/>
      <c r="AI2970" s="5"/>
      <c r="AJ2970" s="5"/>
      <c r="AK2970" s="5"/>
      <c r="AL2970" s="5"/>
      <c r="AM2970" s="5"/>
      <c r="AN2970" s="5"/>
      <c r="AO2970" s="5"/>
      <c r="AP2970" s="5"/>
      <c r="AQ2970" s="5"/>
      <c r="AR2970" s="5"/>
      <c r="AS2970" s="5"/>
      <c r="AT2970" s="5"/>
      <c r="AU2970" s="5"/>
      <c r="AV2970" s="5"/>
      <c r="AW2970" s="5"/>
      <c r="AX2970" s="5"/>
      <c r="AY2970" s="5"/>
      <c r="AZ2970" s="5"/>
      <c r="BA2970" s="5"/>
      <c r="BB2970" s="5"/>
      <c r="BC2970" s="5"/>
      <c r="BD2970" s="5"/>
      <c r="BE2970" s="5"/>
      <c r="BF2970" s="5"/>
      <c r="BG2970" s="5"/>
      <c r="BH2970" s="5"/>
    </row>
    <row r="2971" spans="1:60" s="2" customFormat="1" ht="15" x14ac:dyDescent="0.25">
      <c r="A2971" t="s">
        <v>2365</v>
      </c>
      <c r="B2971" t="s">
        <v>25</v>
      </c>
      <c r="C2971" t="s">
        <v>518</v>
      </c>
      <c r="D2971" t="s">
        <v>324</v>
      </c>
      <c r="E2971" t="s">
        <v>26</v>
      </c>
      <c r="F2971" t="s">
        <v>1605</v>
      </c>
      <c r="G2971" t="s">
        <v>1792</v>
      </c>
      <c r="H2971" t="s">
        <v>130</v>
      </c>
      <c r="I2971" t="s">
        <v>2808</v>
      </c>
      <c r="J2971" t="s">
        <v>124</v>
      </c>
      <c r="K2971" t="s">
        <v>754</v>
      </c>
      <c r="L2971">
        <v>0</v>
      </c>
      <c r="M2971">
        <v>5114</v>
      </c>
      <c r="N2971" t="s">
        <v>11</v>
      </c>
      <c r="O2971">
        <v>1</v>
      </c>
      <c r="P2971">
        <v>1539445.8</v>
      </c>
      <c r="Q2971">
        <f t="shared" si="164"/>
        <v>1539445.8</v>
      </c>
      <c r="R2971">
        <f t="shared" si="165"/>
        <v>1724179.2960000003</v>
      </c>
      <c r="S2971"/>
      <c r="T2971" s="5"/>
      <c r="U2971" s="5"/>
      <c r="V2971" s="5"/>
      <c r="W2971" s="5"/>
      <c r="X2971" s="5"/>
      <c r="Y2971" s="5"/>
      <c r="Z2971" s="5"/>
      <c r="AA2971" s="5"/>
      <c r="AB2971" s="5"/>
      <c r="AC2971" s="5"/>
      <c r="AD2971" s="5"/>
      <c r="AE2971" s="5"/>
      <c r="AF2971" s="5"/>
      <c r="AG2971" s="5"/>
      <c r="AH2971" s="5"/>
      <c r="AI2971" s="5"/>
      <c r="AJ2971" s="5"/>
      <c r="AK2971" s="5"/>
      <c r="AL2971" s="5"/>
      <c r="AM2971" s="5"/>
      <c r="AN2971" s="5"/>
      <c r="AO2971" s="5"/>
      <c r="AP2971" s="5"/>
      <c r="AQ2971" s="5"/>
      <c r="AR2971" s="5"/>
      <c r="AS2971" s="5"/>
      <c r="AT2971" s="5"/>
      <c r="AU2971" s="5"/>
      <c r="AV2971" s="5"/>
      <c r="AW2971" s="5"/>
      <c r="AX2971" s="5"/>
      <c r="AY2971" s="5"/>
      <c r="AZ2971" s="5"/>
      <c r="BA2971" s="5"/>
      <c r="BB2971" s="5"/>
      <c r="BC2971" s="5"/>
      <c r="BD2971" s="5"/>
      <c r="BE2971" s="5"/>
      <c r="BF2971" s="5"/>
      <c r="BG2971" s="5"/>
      <c r="BH2971" s="5"/>
    </row>
    <row r="2972" spans="1:60" s="2" customFormat="1" ht="15" x14ac:dyDescent="0.25">
      <c r="A2972" t="s">
        <v>2366</v>
      </c>
      <c r="B2972" t="s">
        <v>25</v>
      </c>
      <c r="C2972" t="s">
        <v>518</v>
      </c>
      <c r="D2972" t="s">
        <v>325</v>
      </c>
      <c r="E2972" t="s">
        <v>26</v>
      </c>
      <c r="F2972" t="s">
        <v>1605</v>
      </c>
      <c r="G2972" t="s">
        <v>1792</v>
      </c>
      <c r="H2972" t="s">
        <v>130</v>
      </c>
      <c r="I2972" t="s">
        <v>2809</v>
      </c>
      <c r="J2972" t="s">
        <v>124</v>
      </c>
      <c r="K2972" t="s">
        <v>754</v>
      </c>
      <c r="L2972">
        <v>0</v>
      </c>
      <c r="M2972">
        <v>5114</v>
      </c>
      <c r="N2972" t="s">
        <v>11</v>
      </c>
      <c r="O2972">
        <v>1</v>
      </c>
      <c r="P2972">
        <v>663520.07999999996</v>
      </c>
      <c r="Q2972">
        <f t="shared" si="164"/>
        <v>663520.07999999996</v>
      </c>
      <c r="R2972">
        <f t="shared" si="165"/>
        <v>743142.48959999997</v>
      </c>
      <c r="S2972"/>
      <c r="T2972" s="5"/>
      <c r="U2972" s="5"/>
      <c r="V2972" s="5"/>
      <c r="W2972" s="5"/>
      <c r="X2972" s="5"/>
      <c r="Y2972" s="5"/>
      <c r="Z2972" s="5"/>
      <c r="AA2972" s="5"/>
      <c r="AB2972" s="5"/>
      <c r="AC2972" s="5"/>
      <c r="AD2972" s="5"/>
      <c r="AE2972" s="5"/>
      <c r="AF2972" s="5"/>
      <c r="AG2972" s="5"/>
      <c r="AH2972" s="5"/>
      <c r="AI2972" s="5"/>
      <c r="AJ2972" s="5"/>
      <c r="AK2972" s="5"/>
      <c r="AL2972" s="5"/>
      <c r="AM2972" s="5"/>
      <c r="AN2972" s="5"/>
      <c r="AO2972" s="5"/>
      <c r="AP2972" s="5"/>
      <c r="AQ2972" s="5"/>
      <c r="AR2972" s="5"/>
      <c r="AS2972" s="5"/>
      <c r="AT2972" s="5"/>
      <c r="AU2972" s="5"/>
      <c r="AV2972" s="5"/>
      <c r="AW2972" s="5"/>
      <c r="AX2972" s="5"/>
      <c r="AY2972" s="5"/>
      <c r="AZ2972" s="5"/>
      <c r="BA2972" s="5"/>
      <c r="BB2972" s="5"/>
      <c r="BC2972" s="5"/>
      <c r="BD2972" s="5"/>
      <c r="BE2972" s="5"/>
      <c r="BF2972" s="5"/>
      <c r="BG2972" s="5"/>
      <c r="BH2972" s="5"/>
    </row>
    <row r="2973" spans="1:60" s="2" customFormat="1" ht="15" x14ac:dyDescent="0.25">
      <c r="A2973" t="s">
        <v>2367</v>
      </c>
      <c r="B2973" t="s">
        <v>25</v>
      </c>
      <c r="C2973" t="s">
        <v>518</v>
      </c>
      <c r="D2973" t="s">
        <v>326</v>
      </c>
      <c r="E2973" t="s">
        <v>26</v>
      </c>
      <c r="F2973" t="s">
        <v>1605</v>
      </c>
      <c r="G2973" t="s">
        <v>1792</v>
      </c>
      <c r="H2973" t="s">
        <v>130</v>
      </c>
      <c r="I2973" t="s">
        <v>2809</v>
      </c>
      <c r="J2973" t="s">
        <v>124</v>
      </c>
      <c r="K2973" t="s">
        <v>754</v>
      </c>
      <c r="L2973">
        <v>0</v>
      </c>
      <c r="M2973">
        <v>5114</v>
      </c>
      <c r="N2973" t="s">
        <v>11</v>
      </c>
      <c r="O2973">
        <v>1</v>
      </c>
      <c r="P2973">
        <v>2507975.4</v>
      </c>
      <c r="Q2973">
        <f t="shared" si="164"/>
        <v>2507975.4</v>
      </c>
      <c r="R2973">
        <f t="shared" si="165"/>
        <v>2808932.4480000003</v>
      </c>
      <c r="S2973"/>
      <c r="T2973" s="5"/>
      <c r="U2973" s="5"/>
      <c r="V2973" s="5"/>
      <c r="W2973" s="5"/>
      <c r="X2973" s="5"/>
      <c r="Y2973" s="5"/>
      <c r="Z2973" s="5"/>
      <c r="AA2973" s="5"/>
      <c r="AB2973" s="5"/>
      <c r="AC2973" s="5"/>
      <c r="AD2973" s="5"/>
      <c r="AE2973" s="5"/>
      <c r="AF2973" s="5"/>
      <c r="AG2973" s="5"/>
      <c r="AH2973" s="5"/>
      <c r="AI2973" s="5"/>
      <c r="AJ2973" s="5"/>
      <c r="AK2973" s="5"/>
      <c r="AL2973" s="5"/>
      <c r="AM2973" s="5"/>
      <c r="AN2973" s="5"/>
      <c r="AO2973" s="5"/>
      <c r="AP2973" s="5"/>
      <c r="AQ2973" s="5"/>
      <c r="AR2973" s="5"/>
      <c r="AS2973" s="5"/>
      <c r="AT2973" s="5"/>
      <c r="AU2973" s="5"/>
      <c r="AV2973" s="5"/>
      <c r="AW2973" s="5"/>
      <c r="AX2973" s="5"/>
      <c r="AY2973" s="5"/>
      <c r="AZ2973" s="5"/>
      <c r="BA2973" s="5"/>
      <c r="BB2973" s="5"/>
      <c r="BC2973" s="5"/>
      <c r="BD2973" s="5"/>
      <c r="BE2973" s="5"/>
      <c r="BF2973" s="5"/>
      <c r="BG2973" s="5"/>
      <c r="BH2973" s="5"/>
    </row>
    <row r="2974" spans="1:60" s="2" customFormat="1" ht="15" x14ac:dyDescent="0.25">
      <c r="A2974" t="s">
        <v>2368</v>
      </c>
      <c r="B2974" t="s">
        <v>25</v>
      </c>
      <c r="C2974" t="s">
        <v>518</v>
      </c>
      <c r="D2974" t="s">
        <v>327</v>
      </c>
      <c r="E2974" t="s">
        <v>26</v>
      </c>
      <c r="F2974" t="s">
        <v>1605</v>
      </c>
      <c r="G2974" t="s">
        <v>1792</v>
      </c>
      <c r="H2974" t="s">
        <v>133</v>
      </c>
      <c r="I2974" t="s">
        <v>2819</v>
      </c>
      <c r="J2974" t="s">
        <v>124</v>
      </c>
      <c r="K2974" t="s">
        <v>754</v>
      </c>
      <c r="L2974">
        <v>0</v>
      </c>
      <c r="M2974">
        <v>5114</v>
      </c>
      <c r="N2974" t="s">
        <v>11</v>
      </c>
      <c r="O2974">
        <v>1</v>
      </c>
      <c r="P2974">
        <v>3066796.92</v>
      </c>
      <c r="Q2974">
        <f t="shared" si="164"/>
        <v>3066796.92</v>
      </c>
      <c r="R2974">
        <f t="shared" si="165"/>
        <v>3434812.5504000001</v>
      </c>
      <c r="S2974"/>
      <c r="T2974" s="5"/>
      <c r="U2974" s="5"/>
      <c r="V2974" s="5"/>
      <c r="W2974" s="5"/>
      <c r="X2974" s="5"/>
      <c r="Y2974" s="5"/>
      <c r="Z2974" s="5"/>
      <c r="AA2974" s="5"/>
      <c r="AB2974" s="5"/>
      <c r="AC2974" s="5"/>
      <c r="AD2974" s="5"/>
      <c r="AE2974" s="5"/>
      <c r="AF2974" s="5"/>
      <c r="AG2974" s="5"/>
      <c r="AH2974" s="5"/>
      <c r="AI2974" s="5"/>
      <c r="AJ2974" s="5"/>
      <c r="AK2974" s="5"/>
      <c r="AL2974" s="5"/>
      <c r="AM2974" s="5"/>
      <c r="AN2974" s="5"/>
      <c r="AO2974" s="5"/>
      <c r="AP2974" s="5"/>
      <c r="AQ2974" s="5"/>
      <c r="AR2974" s="5"/>
      <c r="AS2974" s="5"/>
      <c r="AT2974" s="5"/>
      <c r="AU2974" s="5"/>
      <c r="AV2974" s="5"/>
      <c r="AW2974" s="5"/>
      <c r="AX2974" s="5"/>
      <c r="AY2974" s="5"/>
      <c r="AZ2974" s="5"/>
      <c r="BA2974" s="5"/>
      <c r="BB2974" s="5"/>
      <c r="BC2974" s="5"/>
      <c r="BD2974" s="5"/>
      <c r="BE2974" s="5"/>
      <c r="BF2974" s="5"/>
      <c r="BG2974" s="5"/>
      <c r="BH2974" s="5"/>
    </row>
    <row r="2975" spans="1:60" s="2" customFormat="1" ht="15" x14ac:dyDescent="0.25">
      <c r="A2975" t="s">
        <v>2369</v>
      </c>
      <c r="B2975" t="s">
        <v>25</v>
      </c>
      <c r="C2975" t="s">
        <v>1820</v>
      </c>
      <c r="D2975" t="s">
        <v>1821</v>
      </c>
      <c r="E2975" t="s">
        <v>116</v>
      </c>
      <c r="F2975" t="s">
        <v>1605</v>
      </c>
      <c r="G2975" t="s">
        <v>1792</v>
      </c>
      <c r="H2975" t="s">
        <v>1488</v>
      </c>
      <c r="I2975" t="s">
        <v>328</v>
      </c>
      <c r="J2975" t="s">
        <v>124</v>
      </c>
      <c r="K2975" t="s">
        <v>754</v>
      </c>
      <c r="L2975">
        <v>0</v>
      </c>
      <c r="M2975">
        <v>5114</v>
      </c>
      <c r="N2975" t="s">
        <v>11</v>
      </c>
      <c r="O2975">
        <v>1</v>
      </c>
      <c r="P2975">
        <v>5815564.5</v>
      </c>
      <c r="Q2975">
        <v>5815564.5</v>
      </c>
      <c r="R2975">
        <v>6513432.2400000002</v>
      </c>
      <c r="S2975"/>
      <c r="T2975" s="5"/>
      <c r="U2975" s="5"/>
      <c r="V2975" s="5"/>
      <c r="W2975" s="5"/>
      <c r="X2975" s="5"/>
      <c r="Y2975" s="5"/>
      <c r="Z2975" s="5"/>
      <c r="AA2975" s="5"/>
      <c r="AB2975" s="5"/>
      <c r="AC2975" s="5"/>
      <c r="AD2975" s="5"/>
      <c r="AE2975" s="5"/>
      <c r="AF2975" s="5"/>
      <c r="AG2975" s="5"/>
      <c r="AH2975" s="5"/>
      <c r="AI2975" s="5"/>
      <c r="AJ2975" s="5"/>
      <c r="AK2975" s="5"/>
      <c r="AL2975" s="5"/>
      <c r="AM2975" s="5"/>
      <c r="AN2975" s="5"/>
      <c r="AO2975" s="5"/>
      <c r="AP2975" s="5"/>
      <c r="AQ2975" s="5"/>
      <c r="AR2975" s="5"/>
      <c r="AS2975" s="5"/>
      <c r="AT2975" s="5"/>
      <c r="AU2975" s="5"/>
      <c r="AV2975" s="5"/>
      <c r="AW2975" s="5"/>
      <c r="AX2975" s="5"/>
      <c r="AY2975" s="5"/>
      <c r="AZ2975" s="5"/>
      <c r="BA2975" s="5"/>
      <c r="BB2975" s="5"/>
      <c r="BC2975" s="5"/>
      <c r="BD2975" s="5"/>
      <c r="BE2975" s="5"/>
      <c r="BF2975" s="5"/>
      <c r="BG2975" s="5"/>
      <c r="BH2975" s="5"/>
    </row>
    <row r="2976" spans="1:60" s="2" customFormat="1" ht="15" x14ac:dyDescent="0.25">
      <c r="A2976" t="s">
        <v>2370</v>
      </c>
      <c r="B2976" t="s">
        <v>25</v>
      </c>
      <c r="C2976" t="s">
        <v>1822</v>
      </c>
      <c r="D2976" t="s">
        <v>1824</v>
      </c>
      <c r="E2976" t="s">
        <v>116</v>
      </c>
      <c r="F2976" t="s">
        <v>1605</v>
      </c>
      <c r="G2976" t="s">
        <v>1792</v>
      </c>
      <c r="H2976" t="s">
        <v>1488</v>
      </c>
      <c r="I2976" t="s">
        <v>328</v>
      </c>
      <c r="J2976" t="s">
        <v>124</v>
      </c>
      <c r="K2976" t="s">
        <v>754</v>
      </c>
      <c r="L2976">
        <v>0</v>
      </c>
      <c r="M2976">
        <v>5114</v>
      </c>
      <c r="N2976" t="s">
        <v>11</v>
      </c>
      <c r="O2976">
        <v>1</v>
      </c>
      <c r="P2976">
        <v>3840000</v>
      </c>
      <c r="Q2976">
        <v>3840000</v>
      </c>
      <c r="R2976">
        <v>4300800</v>
      </c>
      <c r="S2976"/>
      <c r="T2976" s="5"/>
      <c r="U2976" s="5"/>
      <c r="V2976" s="5"/>
      <c r="W2976" s="5"/>
      <c r="X2976" s="5"/>
      <c r="Y2976" s="5"/>
      <c r="Z2976" s="5"/>
      <c r="AA2976" s="5"/>
      <c r="AB2976" s="5"/>
      <c r="AC2976" s="5"/>
      <c r="AD2976" s="5"/>
      <c r="AE2976" s="5"/>
      <c r="AF2976" s="5"/>
      <c r="AG2976" s="5"/>
      <c r="AH2976" s="5"/>
      <c r="AI2976" s="5"/>
      <c r="AJ2976" s="5"/>
      <c r="AK2976" s="5"/>
      <c r="AL2976" s="5"/>
      <c r="AM2976" s="5"/>
      <c r="AN2976" s="5"/>
      <c r="AO2976" s="5"/>
      <c r="AP2976" s="5"/>
      <c r="AQ2976" s="5"/>
      <c r="AR2976" s="5"/>
      <c r="AS2976" s="5"/>
      <c r="AT2976" s="5"/>
      <c r="AU2976" s="5"/>
      <c r="AV2976" s="5"/>
      <c r="AW2976" s="5"/>
      <c r="AX2976" s="5"/>
      <c r="AY2976" s="5"/>
      <c r="AZ2976" s="5"/>
      <c r="BA2976" s="5"/>
      <c r="BB2976" s="5"/>
      <c r="BC2976" s="5"/>
      <c r="BD2976" s="5"/>
      <c r="BE2976" s="5"/>
      <c r="BF2976" s="5"/>
      <c r="BG2976" s="5"/>
      <c r="BH2976" s="5"/>
    </row>
    <row r="2977" spans="1:60" s="2" customFormat="1" ht="15" x14ac:dyDescent="0.25">
      <c r="A2977" t="s">
        <v>2371</v>
      </c>
      <c r="B2977" t="s">
        <v>25</v>
      </c>
      <c r="C2977" t="s">
        <v>1822</v>
      </c>
      <c r="D2977" t="s">
        <v>1827</v>
      </c>
      <c r="E2977" t="s">
        <v>116</v>
      </c>
      <c r="F2977" t="s">
        <v>1605</v>
      </c>
      <c r="G2977" t="s">
        <v>1792</v>
      </c>
      <c r="H2977" t="s">
        <v>1488</v>
      </c>
      <c r="I2977" t="s">
        <v>328</v>
      </c>
      <c r="J2977" t="s">
        <v>124</v>
      </c>
      <c r="K2977" t="s">
        <v>754</v>
      </c>
      <c r="L2977">
        <v>0</v>
      </c>
      <c r="M2977">
        <v>5114</v>
      </c>
      <c r="N2977" t="s">
        <v>11</v>
      </c>
      <c r="O2977">
        <v>1</v>
      </c>
      <c r="P2977">
        <v>3840000</v>
      </c>
      <c r="Q2977">
        <v>3840000</v>
      </c>
      <c r="R2977">
        <v>4300800</v>
      </c>
      <c r="S2977"/>
      <c r="T2977" s="5"/>
      <c r="U2977" s="5"/>
      <c r="V2977" s="5"/>
      <c r="W2977" s="5"/>
      <c r="X2977" s="5"/>
      <c r="Y2977" s="5"/>
      <c r="Z2977" s="5"/>
      <c r="AA2977" s="5"/>
      <c r="AB2977" s="5"/>
      <c r="AC2977" s="5"/>
      <c r="AD2977" s="5"/>
      <c r="AE2977" s="5"/>
      <c r="AF2977" s="5"/>
      <c r="AG2977" s="5"/>
      <c r="AH2977" s="5"/>
      <c r="AI2977" s="5"/>
      <c r="AJ2977" s="5"/>
      <c r="AK2977" s="5"/>
      <c r="AL2977" s="5"/>
      <c r="AM2977" s="5"/>
      <c r="AN2977" s="5"/>
      <c r="AO2977" s="5"/>
      <c r="AP2977" s="5"/>
      <c r="AQ2977" s="5"/>
      <c r="AR2977" s="5"/>
      <c r="AS2977" s="5"/>
      <c r="AT2977" s="5"/>
      <c r="AU2977" s="5"/>
      <c r="AV2977" s="5"/>
      <c r="AW2977" s="5"/>
      <c r="AX2977" s="5"/>
      <c r="AY2977" s="5"/>
      <c r="AZ2977" s="5"/>
      <c r="BA2977" s="5"/>
      <c r="BB2977" s="5"/>
      <c r="BC2977" s="5"/>
      <c r="BD2977" s="5"/>
      <c r="BE2977" s="5"/>
      <c r="BF2977" s="5"/>
      <c r="BG2977" s="5"/>
      <c r="BH2977" s="5"/>
    </row>
    <row r="2978" spans="1:60" s="2" customFormat="1" ht="15" x14ac:dyDescent="0.25">
      <c r="A2978" t="s">
        <v>2372</v>
      </c>
      <c r="B2978" t="s">
        <v>25</v>
      </c>
      <c r="C2978" t="s">
        <v>1616</v>
      </c>
      <c r="D2978" t="s">
        <v>5065</v>
      </c>
      <c r="E2978" t="s">
        <v>26</v>
      </c>
      <c r="F2978" t="s">
        <v>1605</v>
      </c>
      <c r="G2978" t="s">
        <v>3354</v>
      </c>
      <c r="H2978" t="s">
        <v>1801</v>
      </c>
      <c r="I2978" t="s">
        <v>4692</v>
      </c>
      <c r="J2978" t="s">
        <v>124</v>
      </c>
      <c r="K2978" t="s">
        <v>2195</v>
      </c>
      <c r="L2978">
        <v>0</v>
      </c>
      <c r="M2978">
        <v>5114</v>
      </c>
      <c r="N2978" t="s">
        <v>11</v>
      </c>
      <c r="O2978">
        <v>1</v>
      </c>
      <c r="P2978">
        <v>1200000</v>
      </c>
      <c r="Q2978">
        <v>3840000</v>
      </c>
      <c r="R2978">
        <v>4300800</v>
      </c>
      <c r="S2978"/>
      <c r="T2978" s="5"/>
      <c r="U2978" s="5"/>
      <c r="V2978" s="5"/>
      <c r="W2978" s="5"/>
      <c r="X2978" s="5"/>
      <c r="Y2978" s="5"/>
      <c r="Z2978" s="5"/>
      <c r="AA2978" s="5"/>
      <c r="AB2978" s="5"/>
      <c r="AC2978" s="5"/>
      <c r="AD2978" s="5"/>
      <c r="AE2978" s="5"/>
      <c r="AF2978" s="5"/>
      <c r="AG2978" s="5"/>
      <c r="AH2978" s="5"/>
      <c r="AI2978" s="5"/>
      <c r="AJ2978" s="5"/>
      <c r="AK2978" s="5"/>
      <c r="AL2978" s="5"/>
      <c r="AM2978" s="5"/>
      <c r="AN2978" s="5"/>
      <c r="AO2978" s="5"/>
      <c r="AP2978" s="5"/>
      <c r="AQ2978" s="5"/>
      <c r="AR2978" s="5"/>
      <c r="AS2978" s="5"/>
      <c r="AT2978" s="5"/>
      <c r="AU2978" s="5"/>
      <c r="AV2978" s="5"/>
      <c r="AW2978" s="5"/>
      <c r="AX2978" s="5"/>
      <c r="AY2978" s="5"/>
      <c r="AZ2978" s="5"/>
      <c r="BA2978" s="5"/>
      <c r="BB2978" s="5"/>
      <c r="BC2978" s="5"/>
      <c r="BD2978" s="5"/>
      <c r="BE2978" s="5"/>
      <c r="BF2978" s="5"/>
      <c r="BG2978" s="5"/>
      <c r="BH2978" s="5"/>
    </row>
    <row r="2979" spans="1:60" s="2" customFormat="1" ht="15" x14ac:dyDescent="0.25">
      <c r="A2979" t="s">
        <v>2373</v>
      </c>
      <c r="B2979" t="s">
        <v>25</v>
      </c>
      <c r="C2979" t="s">
        <v>1616</v>
      </c>
      <c r="D2979" t="s">
        <v>5066</v>
      </c>
      <c r="E2979" t="s">
        <v>26</v>
      </c>
      <c r="F2979" t="s">
        <v>1605</v>
      </c>
      <c r="G2979" t="s">
        <v>3354</v>
      </c>
      <c r="H2979" t="s">
        <v>1488</v>
      </c>
      <c r="I2979" t="s">
        <v>328</v>
      </c>
      <c r="J2979" t="s">
        <v>124</v>
      </c>
      <c r="K2979" t="s">
        <v>2195</v>
      </c>
      <c r="L2979">
        <v>0</v>
      </c>
      <c r="M2979">
        <v>5114</v>
      </c>
      <c r="N2979" t="s">
        <v>11</v>
      </c>
      <c r="O2979">
        <v>1</v>
      </c>
      <c r="P2979">
        <v>45000</v>
      </c>
      <c r="Q2979">
        <v>3840000</v>
      </c>
      <c r="R2979">
        <v>4300800</v>
      </c>
      <c r="S2979"/>
      <c r="T2979" s="5"/>
      <c r="U2979" s="5"/>
      <c r="V2979" s="5"/>
      <c r="W2979" s="5"/>
      <c r="X2979" s="5"/>
      <c r="Y2979" s="5"/>
      <c r="Z2979" s="5"/>
      <c r="AA2979" s="5"/>
      <c r="AB2979" s="5"/>
      <c r="AC2979" s="5"/>
      <c r="AD2979" s="5"/>
      <c r="AE2979" s="5"/>
      <c r="AF2979" s="5"/>
      <c r="AG2979" s="5"/>
      <c r="AH2979" s="5"/>
      <c r="AI2979" s="5"/>
      <c r="AJ2979" s="5"/>
      <c r="AK2979" s="5"/>
      <c r="AL2979" s="5"/>
      <c r="AM2979" s="5"/>
      <c r="AN2979" s="5"/>
      <c r="AO2979" s="5"/>
      <c r="AP2979" s="5"/>
      <c r="AQ2979" s="5"/>
      <c r="AR2979" s="5"/>
      <c r="AS2979" s="5"/>
      <c r="AT2979" s="5"/>
      <c r="AU2979" s="5"/>
      <c r="AV2979" s="5"/>
      <c r="AW2979" s="5"/>
      <c r="AX2979" s="5"/>
      <c r="AY2979" s="5"/>
      <c r="AZ2979" s="5"/>
      <c r="BA2979" s="5"/>
      <c r="BB2979" s="5"/>
      <c r="BC2979" s="5"/>
      <c r="BD2979" s="5"/>
      <c r="BE2979" s="5"/>
      <c r="BF2979" s="5"/>
      <c r="BG2979" s="5"/>
      <c r="BH2979" s="5"/>
    </row>
    <row r="2980" spans="1:60" s="2" customFormat="1" ht="15" x14ac:dyDescent="0.25">
      <c r="A2980" t="s">
        <v>2374</v>
      </c>
      <c r="B2980" t="s">
        <v>25</v>
      </c>
      <c r="C2980" t="s">
        <v>1616</v>
      </c>
      <c r="D2980" t="s">
        <v>5067</v>
      </c>
      <c r="E2980" t="s">
        <v>26</v>
      </c>
      <c r="F2980" t="s">
        <v>1605</v>
      </c>
      <c r="G2980" t="s">
        <v>3354</v>
      </c>
      <c r="H2980" t="s">
        <v>1488</v>
      </c>
      <c r="I2980" t="s">
        <v>328</v>
      </c>
      <c r="J2980" t="s">
        <v>124</v>
      </c>
      <c r="K2980" t="s">
        <v>2195</v>
      </c>
      <c r="L2980">
        <v>0</v>
      </c>
      <c r="M2980">
        <v>5114</v>
      </c>
      <c r="N2980" t="s">
        <v>11</v>
      </c>
      <c r="O2980">
        <v>1</v>
      </c>
      <c r="P2980">
        <v>250000</v>
      </c>
      <c r="Q2980">
        <v>3840000</v>
      </c>
      <c r="R2980">
        <v>4300800</v>
      </c>
      <c r="S2980"/>
      <c r="T2980" s="5"/>
      <c r="U2980" s="5"/>
      <c r="V2980" s="5"/>
      <c r="W2980" s="5"/>
      <c r="X2980" s="5"/>
      <c r="Y2980" s="5"/>
      <c r="Z2980" s="5"/>
      <c r="AA2980" s="5"/>
      <c r="AB2980" s="5"/>
      <c r="AC2980" s="5"/>
      <c r="AD2980" s="5"/>
      <c r="AE2980" s="5"/>
      <c r="AF2980" s="5"/>
      <c r="AG2980" s="5"/>
      <c r="AH2980" s="5"/>
      <c r="AI2980" s="5"/>
      <c r="AJ2980" s="5"/>
      <c r="AK2980" s="5"/>
      <c r="AL2980" s="5"/>
      <c r="AM2980" s="5"/>
      <c r="AN2980" s="5"/>
      <c r="AO2980" s="5"/>
      <c r="AP2980" s="5"/>
      <c r="AQ2980" s="5"/>
      <c r="AR2980" s="5"/>
      <c r="AS2980" s="5"/>
      <c r="AT2980" s="5"/>
      <c r="AU2980" s="5"/>
      <c r="AV2980" s="5"/>
      <c r="AW2980" s="5"/>
      <c r="AX2980" s="5"/>
      <c r="AY2980" s="5"/>
      <c r="AZ2980" s="5"/>
      <c r="BA2980" s="5"/>
      <c r="BB2980" s="5"/>
      <c r="BC2980" s="5"/>
      <c r="BD2980" s="5"/>
      <c r="BE2980" s="5"/>
      <c r="BF2980" s="5"/>
      <c r="BG2980" s="5"/>
      <c r="BH2980" s="5"/>
    </row>
    <row r="2981" spans="1:60" s="2" customFormat="1" ht="15" x14ac:dyDescent="0.25">
      <c r="A2981" t="s">
        <v>2375</v>
      </c>
      <c r="B2981" t="s">
        <v>25</v>
      </c>
      <c r="C2981" t="s">
        <v>4693</v>
      </c>
      <c r="D2981" t="s">
        <v>4694</v>
      </c>
      <c r="E2981" t="s">
        <v>116</v>
      </c>
      <c r="F2981" t="s">
        <v>1605</v>
      </c>
      <c r="G2981" t="s">
        <v>3354</v>
      </c>
      <c r="H2981" t="s">
        <v>126</v>
      </c>
      <c r="I2981" t="s">
        <v>4823</v>
      </c>
      <c r="J2981" t="s">
        <v>124</v>
      </c>
      <c r="K2981" t="s">
        <v>754</v>
      </c>
      <c r="L2981">
        <v>0</v>
      </c>
      <c r="M2981">
        <v>5114</v>
      </c>
      <c r="N2981" t="s">
        <v>11</v>
      </c>
      <c r="O2981">
        <v>1</v>
      </c>
      <c r="P2981">
        <v>92019</v>
      </c>
      <c r="Q2981">
        <f>P2981*O2981</f>
        <v>92019</v>
      </c>
      <c r="R2981">
        <f>Q2981*1.12</f>
        <v>103061.28000000001</v>
      </c>
      <c r="S2981"/>
      <c r="T2981" s="5"/>
      <c r="U2981" s="5"/>
      <c r="V2981" s="5"/>
      <c r="W2981" s="5"/>
      <c r="X2981" s="5"/>
      <c r="Y2981" s="5"/>
      <c r="Z2981" s="5"/>
      <c r="AA2981" s="5"/>
      <c r="AB2981" s="5"/>
      <c r="AC2981" s="5"/>
      <c r="AD2981" s="5"/>
      <c r="AE2981" s="5"/>
      <c r="AF2981" s="5"/>
      <c r="AG2981" s="5"/>
      <c r="AH2981" s="5"/>
      <c r="AI2981" s="5"/>
      <c r="AJ2981" s="5"/>
      <c r="AK2981" s="5"/>
      <c r="AL2981" s="5"/>
      <c r="AM2981" s="5"/>
      <c r="AN2981" s="5"/>
      <c r="AO2981" s="5"/>
      <c r="AP2981" s="5"/>
      <c r="AQ2981" s="5"/>
      <c r="AR2981" s="5"/>
      <c r="AS2981" s="5"/>
      <c r="AT2981" s="5"/>
      <c r="AU2981" s="5"/>
      <c r="AV2981" s="5"/>
      <c r="AW2981" s="5"/>
      <c r="AX2981" s="5"/>
      <c r="AY2981" s="5"/>
      <c r="AZ2981" s="5"/>
      <c r="BA2981" s="5"/>
      <c r="BB2981" s="5"/>
      <c r="BC2981" s="5"/>
      <c r="BD2981" s="5"/>
      <c r="BE2981" s="5"/>
      <c r="BF2981" s="5"/>
      <c r="BG2981" s="5"/>
      <c r="BH2981" s="5"/>
    </row>
    <row r="2982" spans="1:60" s="2" customFormat="1" ht="15" x14ac:dyDescent="0.25">
      <c r="A2982" t="s">
        <v>2376</v>
      </c>
      <c r="B2982" t="s">
        <v>25</v>
      </c>
      <c r="C2982" t="s">
        <v>4693</v>
      </c>
      <c r="D2982" t="s">
        <v>4695</v>
      </c>
      <c r="E2982" t="s">
        <v>116</v>
      </c>
      <c r="F2982" t="s">
        <v>1605</v>
      </c>
      <c r="G2982" t="s">
        <v>3354</v>
      </c>
      <c r="H2982" t="s">
        <v>126</v>
      </c>
      <c r="I2982" t="s">
        <v>4823</v>
      </c>
      <c r="J2982" t="s">
        <v>124</v>
      </c>
      <c r="K2982" t="s">
        <v>754</v>
      </c>
      <c r="L2982">
        <v>0</v>
      </c>
      <c r="M2982">
        <v>5114</v>
      </c>
      <c r="N2982" t="s">
        <v>11</v>
      </c>
      <c r="O2982">
        <v>1</v>
      </c>
      <c r="P2982">
        <v>92019</v>
      </c>
      <c r="Q2982">
        <f t="shared" ref="Q2982:Q3045" si="166">P2982*O2982</f>
        <v>92019</v>
      </c>
      <c r="R2982">
        <f t="shared" ref="R2982:R3045" si="167">Q2982*1.12</f>
        <v>103061.28000000001</v>
      </c>
      <c r="S2982"/>
      <c r="T2982" s="5"/>
      <c r="U2982" s="5"/>
      <c r="V2982" s="5"/>
      <c r="W2982" s="5"/>
      <c r="X2982" s="5"/>
      <c r="Y2982" s="5"/>
      <c r="Z2982" s="5"/>
      <c r="AA2982" s="5"/>
      <c r="AB2982" s="5"/>
      <c r="AC2982" s="5"/>
      <c r="AD2982" s="5"/>
      <c r="AE2982" s="5"/>
      <c r="AF2982" s="5"/>
      <c r="AG2982" s="5"/>
      <c r="AH2982" s="5"/>
      <c r="AI2982" s="5"/>
      <c r="AJ2982" s="5"/>
      <c r="AK2982" s="5"/>
      <c r="AL2982" s="5"/>
      <c r="AM2982" s="5"/>
      <c r="AN2982" s="5"/>
      <c r="AO2982" s="5"/>
      <c r="AP2982" s="5"/>
      <c r="AQ2982" s="5"/>
      <c r="AR2982" s="5"/>
      <c r="AS2982" s="5"/>
      <c r="AT2982" s="5"/>
      <c r="AU2982" s="5"/>
      <c r="AV2982" s="5"/>
      <c r="AW2982" s="5"/>
      <c r="AX2982" s="5"/>
      <c r="AY2982" s="5"/>
      <c r="AZ2982" s="5"/>
      <c r="BA2982" s="5"/>
      <c r="BB2982" s="5"/>
      <c r="BC2982" s="5"/>
      <c r="BD2982" s="5"/>
      <c r="BE2982" s="5"/>
      <c r="BF2982" s="5"/>
      <c r="BG2982" s="5"/>
      <c r="BH2982" s="5"/>
    </row>
    <row r="2983" spans="1:60" s="2" customFormat="1" ht="15" x14ac:dyDescent="0.25">
      <c r="A2983" t="s">
        <v>2377</v>
      </c>
      <c r="B2983" t="s">
        <v>25</v>
      </c>
      <c r="C2983" t="s">
        <v>4693</v>
      </c>
      <c r="D2983" t="s">
        <v>4696</v>
      </c>
      <c r="E2983" t="s">
        <v>116</v>
      </c>
      <c r="F2983" t="s">
        <v>1605</v>
      </c>
      <c r="G2983" t="s">
        <v>3354</v>
      </c>
      <c r="H2983" t="s">
        <v>129</v>
      </c>
      <c r="I2983" t="s">
        <v>4824</v>
      </c>
      <c r="J2983" t="s">
        <v>124</v>
      </c>
      <c r="K2983" t="s">
        <v>754</v>
      </c>
      <c r="L2983">
        <v>0</v>
      </c>
      <c r="M2983">
        <v>5114</v>
      </c>
      <c r="N2983" t="s">
        <v>11</v>
      </c>
      <c r="O2983">
        <v>1</v>
      </c>
      <c r="P2983">
        <v>205164</v>
      </c>
      <c r="Q2983">
        <f t="shared" si="166"/>
        <v>205164</v>
      </c>
      <c r="R2983">
        <f t="shared" si="167"/>
        <v>229783.68000000002</v>
      </c>
      <c r="S2983"/>
      <c r="T2983" s="5"/>
      <c r="U2983" s="5"/>
      <c r="V2983" s="5"/>
      <c r="W2983" s="5"/>
      <c r="X2983" s="5"/>
      <c r="Y2983" s="5"/>
      <c r="Z2983" s="5"/>
      <c r="AA2983" s="5"/>
      <c r="AB2983" s="5"/>
      <c r="AC2983" s="5"/>
      <c r="AD2983" s="5"/>
      <c r="AE2983" s="5"/>
      <c r="AF2983" s="5"/>
      <c r="AG2983" s="5"/>
      <c r="AH2983" s="5"/>
      <c r="AI2983" s="5"/>
      <c r="AJ2983" s="5"/>
      <c r="AK2983" s="5"/>
      <c r="AL2983" s="5"/>
      <c r="AM2983" s="5"/>
      <c r="AN2983" s="5"/>
      <c r="AO2983" s="5"/>
      <c r="AP2983" s="5"/>
      <c r="AQ2983" s="5"/>
      <c r="AR2983" s="5"/>
      <c r="AS2983" s="5"/>
      <c r="AT2983" s="5"/>
      <c r="AU2983" s="5"/>
      <c r="AV2983" s="5"/>
      <c r="AW2983" s="5"/>
      <c r="AX2983" s="5"/>
      <c r="AY2983" s="5"/>
      <c r="AZ2983" s="5"/>
      <c r="BA2983" s="5"/>
      <c r="BB2983" s="5"/>
      <c r="BC2983" s="5"/>
      <c r="BD2983" s="5"/>
      <c r="BE2983" s="5"/>
      <c r="BF2983" s="5"/>
      <c r="BG2983" s="5"/>
      <c r="BH2983" s="5"/>
    </row>
    <row r="2984" spans="1:60" s="2" customFormat="1" ht="15" x14ac:dyDescent="0.25">
      <c r="A2984" t="s">
        <v>2378</v>
      </c>
      <c r="B2984" t="s">
        <v>25</v>
      </c>
      <c r="C2984" t="s">
        <v>4693</v>
      </c>
      <c r="D2984" t="s">
        <v>4697</v>
      </c>
      <c r="E2984" t="s">
        <v>116</v>
      </c>
      <c r="F2984" t="s">
        <v>1605</v>
      </c>
      <c r="G2984" t="s">
        <v>3354</v>
      </c>
      <c r="H2984" t="s">
        <v>129</v>
      </c>
      <c r="I2984" t="s">
        <v>4824</v>
      </c>
      <c r="J2984" t="s">
        <v>124</v>
      </c>
      <c r="K2984" t="s">
        <v>754</v>
      </c>
      <c r="L2984">
        <v>0</v>
      </c>
      <c r="M2984">
        <v>5114</v>
      </c>
      <c r="N2984" t="s">
        <v>11</v>
      </c>
      <c r="O2984">
        <v>1</v>
      </c>
      <c r="P2984">
        <v>205164</v>
      </c>
      <c r="Q2984">
        <f t="shared" si="166"/>
        <v>205164</v>
      </c>
      <c r="R2984">
        <f t="shared" si="167"/>
        <v>229783.68000000002</v>
      </c>
      <c r="S2984"/>
      <c r="T2984" s="5"/>
      <c r="U2984" s="5"/>
      <c r="V2984" s="5"/>
      <c r="W2984" s="5"/>
      <c r="X2984" s="5"/>
      <c r="Y2984" s="5"/>
      <c r="Z2984" s="5"/>
      <c r="AA2984" s="5"/>
      <c r="AB2984" s="5"/>
      <c r="AC2984" s="5"/>
      <c r="AD2984" s="5"/>
      <c r="AE2984" s="5"/>
      <c r="AF2984" s="5"/>
      <c r="AG2984" s="5"/>
      <c r="AH2984" s="5"/>
      <c r="AI2984" s="5"/>
      <c r="AJ2984" s="5"/>
      <c r="AK2984" s="5"/>
      <c r="AL2984" s="5"/>
      <c r="AM2984" s="5"/>
      <c r="AN2984" s="5"/>
      <c r="AO2984" s="5"/>
      <c r="AP2984" s="5"/>
      <c r="AQ2984" s="5"/>
      <c r="AR2984" s="5"/>
      <c r="AS2984" s="5"/>
      <c r="AT2984" s="5"/>
      <c r="AU2984" s="5"/>
      <c r="AV2984" s="5"/>
      <c r="AW2984" s="5"/>
      <c r="AX2984" s="5"/>
      <c r="AY2984" s="5"/>
      <c r="AZ2984" s="5"/>
      <c r="BA2984" s="5"/>
      <c r="BB2984" s="5"/>
      <c r="BC2984" s="5"/>
      <c r="BD2984" s="5"/>
      <c r="BE2984" s="5"/>
      <c r="BF2984" s="5"/>
      <c r="BG2984" s="5"/>
      <c r="BH2984" s="5"/>
    </row>
    <row r="2985" spans="1:60" s="2" customFormat="1" ht="15" x14ac:dyDescent="0.25">
      <c r="A2985" t="s">
        <v>2379</v>
      </c>
      <c r="B2985" t="s">
        <v>25</v>
      </c>
      <c r="C2985" t="s">
        <v>4693</v>
      </c>
      <c r="D2985" t="s">
        <v>4698</v>
      </c>
      <c r="E2985" t="s">
        <v>116</v>
      </c>
      <c r="F2985" t="s">
        <v>1605</v>
      </c>
      <c r="G2985" t="s">
        <v>3354</v>
      </c>
      <c r="H2985" t="s">
        <v>129</v>
      </c>
      <c r="I2985" t="s">
        <v>4824</v>
      </c>
      <c r="J2985" t="s">
        <v>124</v>
      </c>
      <c r="K2985" t="s">
        <v>754</v>
      </c>
      <c r="L2985">
        <v>0</v>
      </c>
      <c r="M2985">
        <v>5114</v>
      </c>
      <c r="N2985" t="s">
        <v>11</v>
      </c>
      <c r="O2985">
        <v>1</v>
      </c>
      <c r="P2985">
        <v>43192</v>
      </c>
      <c r="Q2985">
        <f t="shared" si="166"/>
        <v>43192</v>
      </c>
      <c r="R2985">
        <f t="shared" si="167"/>
        <v>48375.040000000008</v>
      </c>
      <c r="S2985"/>
      <c r="T2985" s="5"/>
      <c r="U2985" s="5"/>
      <c r="V2985" s="5"/>
      <c r="W2985" s="5"/>
      <c r="X2985" s="5"/>
      <c r="Y2985" s="5"/>
      <c r="Z2985" s="5"/>
      <c r="AA2985" s="5"/>
      <c r="AB2985" s="5"/>
      <c r="AC2985" s="5"/>
      <c r="AD2985" s="5"/>
      <c r="AE2985" s="5"/>
      <c r="AF2985" s="5"/>
      <c r="AG2985" s="5"/>
      <c r="AH2985" s="5"/>
      <c r="AI2985" s="5"/>
      <c r="AJ2985" s="5"/>
      <c r="AK2985" s="5"/>
      <c r="AL2985" s="5"/>
      <c r="AM2985" s="5"/>
      <c r="AN2985" s="5"/>
      <c r="AO2985" s="5"/>
      <c r="AP2985" s="5"/>
      <c r="AQ2985" s="5"/>
      <c r="AR2985" s="5"/>
      <c r="AS2985" s="5"/>
      <c r="AT2985" s="5"/>
      <c r="AU2985" s="5"/>
      <c r="AV2985" s="5"/>
      <c r="AW2985" s="5"/>
      <c r="AX2985" s="5"/>
      <c r="AY2985" s="5"/>
      <c r="AZ2985" s="5"/>
      <c r="BA2985" s="5"/>
      <c r="BB2985" s="5"/>
      <c r="BC2985" s="5"/>
      <c r="BD2985" s="5"/>
      <c r="BE2985" s="5"/>
      <c r="BF2985" s="5"/>
      <c r="BG2985" s="5"/>
      <c r="BH2985" s="5"/>
    </row>
    <row r="2986" spans="1:60" s="2" customFormat="1" ht="15" x14ac:dyDescent="0.25">
      <c r="A2986" t="s">
        <v>2380</v>
      </c>
      <c r="B2986" t="s">
        <v>25</v>
      </c>
      <c r="C2986" t="s">
        <v>4693</v>
      </c>
      <c r="D2986" t="s">
        <v>4699</v>
      </c>
      <c r="E2986" t="s">
        <v>116</v>
      </c>
      <c r="F2986" t="s">
        <v>1605</v>
      </c>
      <c r="G2986" t="s">
        <v>3354</v>
      </c>
      <c r="H2986" t="s">
        <v>129</v>
      </c>
      <c r="I2986" t="s">
        <v>4824</v>
      </c>
      <c r="J2986" t="s">
        <v>124</v>
      </c>
      <c r="K2986" t="s">
        <v>754</v>
      </c>
      <c r="L2986">
        <v>0</v>
      </c>
      <c r="M2986">
        <v>5114</v>
      </c>
      <c r="N2986" t="s">
        <v>11</v>
      </c>
      <c r="O2986">
        <v>1</v>
      </c>
      <c r="P2986">
        <v>43192</v>
      </c>
      <c r="Q2986">
        <f t="shared" si="166"/>
        <v>43192</v>
      </c>
      <c r="R2986">
        <f t="shared" si="167"/>
        <v>48375.040000000008</v>
      </c>
      <c r="S2986"/>
      <c r="T2986" s="5"/>
      <c r="U2986" s="5"/>
      <c r="V2986" s="5"/>
      <c r="W2986" s="5"/>
      <c r="X2986" s="5"/>
      <c r="Y2986" s="5"/>
      <c r="Z2986" s="5"/>
      <c r="AA2986" s="5"/>
      <c r="AB2986" s="5"/>
      <c r="AC2986" s="5"/>
      <c r="AD2986" s="5"/>
      <c r="AE2986" s="5"/>
      <c r="AF2986" s="5"/>
      <c r="AG2986" s="5"/>
      <c r="AH2986" s="5"/>
      <c r="AI2986" s="5"/>
      <c r="AJ2986" s="5"/>
      <c r="AK2986" s="5"/>
      <c r="AL2986" s="5"/>
      <c r="AM2986" s="5"/>
      <c r="AN2986" s="5"/>
      <c r="AO2986" s="5"/>
      <c r="AP2986" s="5"/>
      <c r="AQ2986" s="5"/>
      <c r="AR2986" s="5"/>
      <c r="AS2986" s="5"/>
      <c r="AT2986" s="5"/>
      <c r="AU2986" s="5"/>
      <c r="AV2986" s="5"/>
      <c r="AW2986" s="5"/>
      <c r="AX2986" s="5"/>
      <c r="AY2986" s="5"/>
      <c r="AZ2986" s="5"/>
      <c r="BA2986" s="5"/>
      <c r="BB2986" s="5"/>
      <c r="BC2986" s="5"/>
      <c r="BD2986" s="5"/>
      <c r="BE2986" s="5"/>
      <c r="BF2986" s="5"/>
      <c r="BG2986" s="5"/>
      <c r="BH2986" s="5"/>
    </row>
    <row r="2987" spans="1:60" s="2" customFormat="1" ht="15" x14ac:dyDescent="0.25">
      <c r="A2987" t="s">
        <v>2381</v>
      </c>
      <c r="B2987" t="s">
        <v>25</v>
      </c>
      <c r="C2987" t="s">
        <v>4693</v>
      </c>
      <c r="D2987" t="s">
        <v>4700</v>
      </c>
      <c r="E2987" t="s">
        <v>116</v>
      </c>
      <c r="F2987" t="s">
        <v>1605</v>
      </c>
      <c r="G2987" t="s">
        <v>3354</v>
      </c>
      <c r="H2987" t="s">
        <v>753</v>
      </c>
      <c r="I2987" t="s">
        <v>4825</v>
      </c>
      <c r="J2987" t="s">
        <v>124</v>
      </c>
      <c r="K2987" t="s">
        <v>754</v>
      </c>
      <c r="L2987">
        <v>0</v>
      </c>
      <c r="M2987">
        <v>5114</v>
      </c>
      <c r="N2987" t="s">
        <v>11</v>
      </c>
      <c r="O2987">
        <v>1</v>
      </c>
      <c r="P2987">
        <v>225352</v>
      </c>
      <c r="Q2987">
        <f t="shared" si="166"/>
        <v>225352</v>
      </c>
      <c r="R2987">
        <f t="shared" si="167"/>
        <v>252394.24000000002</v>
      </c>
      <c r="S2987"/>
      <c r="T2987" s="5"/>
      <c r="U2987" s="5"/>
      <c r="V2987" s="5"/>
      <c r="W2987" s="5"/>
      <c r="X2987" s="5"/>
      <c r="Y2987" s="5"/>
      <c r="Z2987" s="5"/>
      <c r="AA2987" s="5"/>
      <c r="AB2987" s="5"/>
      <c r="AC2987" s="5"/>
      <c r="AD2987" s="5"/>
      <c r="AE2987" s="5"/>
      <c r="AF2987" s="5"/>
      <c r="AG2987" s="5"/>
      <c r="AH2987" s="5"/>
      <c r="AI2987" s="5"/>
      <c r="AJ2987" s="5"/>
      <c r="AK2987" s="5"/>
      <c r="AL2987" s="5"/>
      <c r="AM2987" s="5"/>
      <c r="AN2987" s="5"/>
      <c r="AO2987" s="5"/>
      <c r="AP2987" s="5"/>
      <c r="AQ2987" s="5"/>
      <c r="AR2987" s="5"/>
      <c r="AS2987" s="5"/>
      <c r="AT2987" s="5"/>
      <c r="AU2987" s="5"/>
      <c r="AV2987" s="5"/>
      <c r="AW2987" s="5"/>
      <c r="AX2987" s="5"/>
      <c r="AY2987" s="5"/>
      <c r="AZ2987" s="5"/>
      <c r="BA2987" s="5"/>
      <c r="BB2987" s="5"/>
      <c r="BC2987" s="5"/>
      <c r="BD2987" s="5"/>
      <c r="BE2987" s="5"/>
      <c r="BF2987" s="5"/>
      <c r="BG2987" s="5"/>
      <c r="BH2987" s="5"/>
    </row>
    <row r="2988" spans="1:60" s="2" customFormat="1" ht="15" x14ac:dyDescent="0.25">
      <c r="A2988" t="s">
        <v>2382</v>
      </c>
      <c r="B2988" t="s">
        <v>25</v>
      </c>
      <c r="C2988" t="s">
        <v>4693</v>
      </c>
      <c r="D2988" t="s">
        <v>4701</v>
      </c>
      <c r="E2988" t="s">
        <v>116</v>
      </c>
      <c r="F2988" t="s">
        <v>1605</v>
      </c>
      <c r="G2988" t="s">
        <v>3354</v>
      </c>
      <c r="H2988" t="s">
        <v>753</v>
      </c>
      <c r="I2988" t="s">
        <v>4825</v>
      </c>
      <c r="J2988" t="s">
        <v>124</v>
      </c>
      <c r="K2988" t="s">
        <v>754</v>
      </c>
      <c r="L2988">
        <v>0</v>
      </c>
      <c r="M2988">
        <v>5114</v>
      </c>
      <c r="N2988" t="s">
        <v>11</v>
      </c>
      <c r="O2988">
        <v>1</v>
      </c>
      <c r="P2988">
        <v>205164</v>
      </c>
      <c r="Q2988">
        <f t="shared" si="166"/>
        <v>205164</v>
      </c>
      <c r="R2988">
        <f t="shared" si="167"/>
        <v>229783.68000000002</v>
      </c>
      <c r="S2988"/>
      <c r="T2988" s="5"/>
      <c r="U2988" s="5"/>
      <c r="V2988" s="5"/>
      <c r="W2988" s="5"/>
      <c r="X2988" s="5"/>
      <c r="Y2988" s="5"/>
      <c r="Z2988" s="5"/>
      <c r="AA2988" s="5"/>
      <c r="AB2988" s="5"/>
      <c r="AC2988" s="5"/>
      <c r="AD2988" s="5"/>
      <c r="AE2988" s="5"/>
      <c r="AF2988" s="5"/>
      <c r="AG2988" s="5"/>
      <c r="AH2988" s="5"/>
      <c r="AI2988" s="5"/>
      <c r="AJ2988" s="5"/>
      <c r="AK2988" s="5"/>
      <c r="AL2988" s="5"/>
      <c r="AM2988" s="5"/>
      <c r="AN2988" s="5"/>
      <c r="AO2988" s="5"/>
      <c r="AP2988" s="5"/>
      <c r="AQ2988" s="5"/>
      <c r="AR2988" s="5"/>
      <c r="AS2988" s="5"/>
      <c r="AT2988" s="5"/>
      <c r="AU2988" s="5"/>
      <c r="AV2988" s="5"/>
      <c r="AW2988" s="5"/>
      <c r="AX2988" s="5"/>
      <c r="AY2988" s="5"/>
      <c r="AZ2988" s="5"/>
      <c r="BA2988" s="5"/>
      <c r="BB2988" s="5"/>
      <c r="BC2988" s="5"/>
      <c r="BD2988" s="5"/>
      <c r="BE2988" s="5"/>
      <c r="BF2988" s="5"/>
      <c r="BG2988" s="5"/>
      <c r="BH2988" s="5"/>
    </row>
    <row r="2989" spans="1:60" s="2" customFormat="1" ht="15" x14ac:dyDescent="0.25">
      <c r="A2989" t="s">
        <v>2383</v>
      </c>
      <c r="B2989" t="s">
        <v>25</v>
      </c>
      <c r="C2989" t="s">
        <v>4693</v>
      </c>
      <c r="D2989" t="s">
        <v>4702</v>
      </c>
      <c r="E2989" t="s">
        <v>116</v>
      </c>
      <c r="F2989" t="s">
        <v>1605</v>
      </c>
      <c r="G2989" t="s">
        <v>3354</v>
      </c>
      <c r="H2989" t="s">
        <v>753</v>
      </c>
      <c r="I2989" t="s">
        <v>4825</v>
      </c>
      <c r="J2989" t="s">
        <v>124</v>
      </c>
      <c r="K2989" t="s">
        <v>754</v>
      </c>
      <c r="L2989">
        <v>0</v>
      </c>
      <c r="M2989">
        <v>5114</v>
      </c>
      <c r="N2989" t="s">
        <v>11</v>
      </c>
      <c r="O2989">
        <v>1</v>
      </c>
      <c r="P2989">
        <v>205164</v>
      </c>
      <c r="Q2989">
        <f t="shared" si="166"/>
        <v>205164</v>
      </c>
      <c r="R2989">
        <f t="shared" si="167"/>
        <v>229783.68000000002</v>
      </c>
      <c r="S2989"/>
      <c r="T2989" s="5"/>
      <c r="U2989" s="5"/>
      <c r="V2989" s="5"/>
      <c r="W2989" s="5"/>
      <c r="X2989" s="5"/>
      <c r="Y2989" s="5"/>
      <c r="Z2989" s="5"/>
      <c r="AA2989" s="5"/>
      <c r="AB2989" s="5"/>
      <c r="AC2989" s="5"/>
      <c r="AD2989" s="5"/>
      <c r="AE2989" s="5"/>
      <c r="AF2989" s="5"/>
      <c r="AG2989" s="5"/>
      <c r="AH2989" s="5"/>
      <c r="AI2989" s="5"/>
      <c r="AJ2989" s="5"/>
      <c r="AK2989" s="5"/>
      <c r="AL2989" s="5"/>
      <c r="AM2989" s="5"/>
      <c r="AN2989" s="5"/>
      <c r="AO2989" s="5"/>
      <c r="AP2989" s="5"/>
      <c r="AQ2989" s="5"/>
      <c r="AR2989" s="5"/>
      <c r="AS2989" s="5"/>
      <c r="AT2989" s="5"/>
      <c r="AU2989" s="5"/>
      <c r="AV2989" s="5"/>
      <c r="AW2989" s="5"/>
      <c r="AX2989" s="5"/>
      <c r="AY2989" s="5"/>
      <c r="AZ2989" s="5"/>
      <c r="BA2989" s="5"/>
      <c r="BB2989" s="5"/>
      <c r="BC2989" s="5"/>
      <c r="BD2989" s="5"/>
      <c r="BE2989" s="5"/>
      <c r="BF2989" s="5"/>
      <c r="BG2989" s="5"/>
      <c r="BH2989" s="5"/>
    </row>
    <row r="2990" spans="1:60" s="2" customFormat="1" ht="15" x14ac:dyDescent="0.25">
      <c r="A2990" t="s">
        <v>2384</v>
      </c>
      <c r="B2990" t="s">
        <v>25</v>
      </c>
      <c r="C2990" t="s">
        <v>4693</v>
      </c>
      <c r="D2990" t="s">
        <v>4703</v>
      </c>
      <c r="E2990" t="s">
        <v>116</v>
      </c>
      <c r="F2990" t="s">
        <v>1605</v>
      </c>
      <c r="G2990" t="s">
        <v>3354</v>
      </c>
      <c r="H2990" t="s">
        <v>140</v>
      </c>
      <c r="I2990" t="s">
        <v>4826</v>
      </c>
      <c r="J2990" t="s">
        <v>124</v>
      </c>
      <c r="K2990" t="s">
        <v>754</v>
      </c>
      <c r="L2990">
        <v>0</v>
      </c>
      <c r="M2990">
        <v>5114</v>
      </c>
      <c r="N2990" t="s">
        <v>11</v>
      </c>
      <c r="O2990">
        <v>1</v>
      </c>
      <c r="P2990">
        <v>205164</v>
      </c>
      <c r="Q2990">
        <f t="shared" si="166"/>
        <v>205164</v>
      </c>
      <c r="R2990">
        <f t="shared" si="167"/>
        <v>229783.68000000002</v>
      </c>
      <c r="S2990"/>
      <c r="T2990" s="5"/>
      <c r="U2990" s="5"/>
      <c r="V2990" s="5"/>
      <c r="W2990" s="5"/>
      <c r="X2990" s="5"/>
      <c r="Y2990" s="5"/>
      <c r="Z2990" s="5"/>
      <c r="AA2990" s="5"/>
      <c r="AB2990" s="5"/>
      <c r="AC2990" s="5"/>
      <c r="AD2990" s="5"/>
      <c r="AE2990" s="5"/>
      <c r="AF2990" s="5"/>
      <c r="AG2990" s="5"/>
      <c r="AH2990" s="5"/>
      <c r="AI2990" s="5"/>
      <c r="AJ2990" s="5"/>
      <c r="AK2990" s="5"/>
      <c r="AL2990" s="5"/>
      <c r="AM2990" s="5"/>
      <c r="AN2990" s="5"/>
      <c r="AO2990" s="5"/>
      <c r="AP2990" s="5"/>
      <c r="AQ2990" s="5"/>
      <c r="AR2990" s="5"/>
      <c r="AS2990" s="5"/>
      <c r="AT2990" s="5"/>
      <c r="AU2990" s="5"/>
      <c r="AV2990" s="5"/>
      <c r="AW2990" s="5"/>
      <c r="AX2990" s="5"/>
      <c r="AY2990" s="5"/>
      <c r="AZ2990" s="5"/>
      <c r="BA2990" s="5"/>
      <c r="BB2990" s="5"/>
      <c r="BC2990" s="5"/>
      <c r="BD2990" s="5"/>
      <c r="BE2990" s="5"/>
      <c r="BF2990" s="5"/>
      <c r="BG2990" s="5"/>
      <c r="BH2990" s="5"/>
    </row>
    <row r="2991" spans="1:60" s="2" customFormat="1" ht="15" x14ac:dyDescent="0.25">
      <c r="A2991" t="s">
        <v>2385</v>
      </c>
      <c r="B2991" t="s">
        <v>25</v>
      </c>
      <c r="C2991" t="s">
        <v>4693</v>
      </c>
      <c r="D2991" t="s">
        <v>4704</v>
      </c>
      <c r="E2991" t="s">
        <v>116</v>
      </c>
      <c r="F2991" t="s">
        <v>1605</v>
      </c>
      <c r="G2991" t="s">
        <v>3354</v>
      </c>
      <c r="H2991" t="s">
        <v>140</v>
      </c>
      <c r="I2991" t="s">
        <v>4826</v>
      </c>
      <c r="J2991" t="s">
        <v>124</v>
      </c>
      <c r="K2991" t="s">
        <v>754</v>
      </c>
      <c r="L2991">
        <v>0</v>
      </c>
      <c r="M2991">
        <v>5114</v>
      </c>
      <c r="N2991" t="s">
        <v>11</v>
      </c>
      <c r="O2991">
        <v>1</v>
      </c>
      <c r="P2991">
        <v>205164</v>
      </c>
      <c r="Q2991">
        <f t="shared" si="166"/>
        <v>205164</v>
      </c>
      <c r="R2991">
        <f t="shared" si="167"/>
        <v>229783.68000000002</v>
      </c>
      <c r="S2991"/>
      <c r="T2991" s="5"/>
      <c r="U2991" s="5"/>
      <c r="V2991" s="5"/>
      <c r="W2991" s="5"/>
      <c r="X2991" s="5"/>
      <c r="Y2991" s="5"/>
      <c r="Z2991" s="5"/>
      <c r="AA2991" s="5"/>
      <c r="AB2991" s="5"/>
      <c r="AC2991" s="5"/>
      <c r="AD2991" s="5"/>
      <c r="AE2991" s="5"/>
      <c r="AF2991" s="5"/>
      <c r="AG2991" s="5"/>
      <c r="AH2991" s="5"/>
      <c r="AI2991" s="5"/>
      <c r="AJ2991" s="5"/>
      <c r="AK2991" s="5"/>
      <c r="AL2991" s="5"/>
      <c r="AM2991" s="5"/>
      <c r="AN2991" s="5"/>
      <c r="AO2991" s="5"/>
      <c r="AP2991" s="5"/>
      <c r="AQ2991" s="5"/>
      <c r="AR2991" s="5"/>
      <c r="AS2991" s="5"/>
      <c r="AT2991" s="5"/>
      <c r="AU2991" s="5"/>
      <c r="AV2991" s="5"/>
      <c r="AW2991" s="5"/>
      <c r="AX2991" s="5"/>
      <c r="AY2991" s="5"/>
      <c r="AZ2991" s="5"/>
      <c r="BA2991" s="5"/>
      <c r="BB2991" s="5"/>
      <c r="BC2991" s="5"/>
      <c r="BD2991" s="5"/>
      <c r="BE2991" s="5"/>
      <c r="BF2991" s="5"/>
      <c r="BG2991" s="5"/>
      <c r="BH2991" s="5"/>
    </row>
    <row r="2992" spans="1:60" s="2" customFormat="1" ht="15" x14ac:dyDescent="0.25">
      <c r="A2992" t="s">
        <v>2386</v>
      </c>
      <c r="B2992" t="s">
        <v>25</v>
      </c>
      <c r="C2992" t="s">
        <v>4693</v>
      </c>
      <c r="D2992" t="s">
        <v>4705</v>
      </c>
      <c r="E2992" t="s">
        <v>116</v>
      </c>
      <c r="F2992" t="s">
        <v>1605</v>
      </c>
      <c r="G2992" t="s">
        <v>3354</v>
      </c>
      <c r="H2992" t="s">
        <v>140</v>
      </c>
      <c r="I2992" t="s">
        <v>4826</v>
      </c>
      <c r="J2992" t="s">
        <v>124</v>
      </c>
      <c r="K2992" t="s">
        <v>754</v>
      </c>
      <c r="L2992">
        <v>0</v>
      </c>
      <c r="M2992">
        <v>5114</v>
      </c>
      <c r="N2992" t="s">
        <v>11</v>
      </c>
      <c r="O2992">
        <v>1</v>
      </c>
      <c r="P2992">
        <v>129108</v>
      </c>
      <c r="Q2992">
        <f t="shared" si="166"/>
        <v>129108</v>
      </c>
      <c r="R2992">
        <f t="shared" si="167"/>
        <v>144600.96000000002</v>
      </c>
      <c r="S2992"/>
      <c r="T2992" s="5"/>
      <c r="U2992" s="5"/>
      <c r="V2992" s="5"/>
      <c r="W2992" s="5"/>
      <c r="X2992" s="5"/>
      <c r="Y2992" s="5"/>
      <c r="Z2992" s="5"/>
      <c r="AA2992" s="5"/>
      <c r="AB2992" s="5"/>
      <c r="AC2992" s="5"/>
      <c r="AD2992" s="5"/>
      <c r="AE2992" s="5"/>
      <c r="AF2992" s="5"/>
      <c r="AG2992" s="5"/>
      <c r="AH2992" s="5"/>
      <c r="AI2992" s="5"/>
      <c r="AJ2992" s="5"/>
      <c r="AK2992" s="5"/>
      <c r="AL2992" s="5"/>
      <c r="AM2992" s="5"/>
      <c r="AN2992" s="5"/>
      <c r="AO2992" s="5"/>
      <c r="AP2992" s="5"/>
      <c r="AQ2992" s="5"/>
      <c r="AR2992" s="5"/>
      <c r="AS2992" s="5"/>
      <c r="AT2992" s="5"/>
      <c r="AU2992" s="5"/>
      <c r="AV2992" s="5"/>
      <c r="AW2992" s="5"/>
      <c r="AX2992" s="5"/>
      <c r="AY2992" s="5"/>
      <c r="AZ2992" s="5"/>
      <c r="BA2992" s="5"/>
      <c r="BB2992" s="5"/>
      <c r="BC2992" s="5"/>
      <c r="BD2992" s="5"/>
      <c r="BE2992" s="5"/>
      <c r="BF2992" s="5"/>
      <c r="BG2992" s="5"/>
      <c r="BH2992" s="5"/>
    </row>
    <row r="2993" spans="1:60" s="2" customFormat="1" ht="15" x14ac:dyDescent="0.25">
      <c r="A2993" t="s">
        <v>2387</v>
      </c>
      <c r="B2993" t="s">
        <v>25</v>
      </c>
      <c r="C2993" t="s">
        <v>4693</v>
      </c>
      <c r="D2993" t="s">
        <v>4706</v>
      </c>
      <c r="E2993" t="s">
        <v>116</v>
      </c>
      <c r="F2993" t="s">
        <v>1605</v>
      </c>
      <c r="G2993" t="s">
        <v>3354</v>
      </c>
      <c r="H2993" t="s">
        <v>756</v>
      </c>
      <c r="I2993" t="s">
        <v>4827</v>
      </c>
      <c r="J2993" t="s">
        <v>124</v>
      </c>
      <c r="K2993" t="s">
        <v>754</v>
      </c>
      <c r="L2993">
        <v>0</v>
      </c>
      <c r="M2993">
        <v>5114</v>
      </c>
      <c r="N2993" t="s">
        <v>11</v>
      </c>
      <c r="O2993">
        <v>1</v>
      </c>
      <c r="P2993">
        <v>205164</v>
      </c>
      <c r="Q2993">
        <f t="shared" si="166"/>
        <v>205164</v>
      </c>
      <c r="R2993">
        <f t="shared" si="167"/>
        <v>229783.68000000002</v>
      </c>
      <c r="S2993"/>
      <c r="T2993" s="5"/>
      <c r="U2993" s="5"/>
      <c r="V2993" s="5"/>
      <c r="W2993" s="5"/>
      <c r="X2993" s="5"/>
      <c r="Y2993" s="5"/>
      <c r="Z2993" s="5"/>
      <c r="AA2993" s="5"/>
      <c r="AB2993" s="5"/>
      <c r="AC2993" s="5"/>
      <c r="AD2993" s="5"/>
      <c r="AE2993" s="5"/>
      <c r="AF2993" s="5"/>
      <c r="AG2993" s="5"/>
      <c r="AH2993" s="5"/>
      <c r="AI2993" s="5"/>
      <c r="AJ2993" s="5"/>
      <c r="AK2993" s="5"/>
      <c r="AL2993" s="5"/>
      <c r="AM2993" s="5"/>
      <c r="AN2993" s="5"/>
      <c r="AO2993" s="5"/>
      <c r="AP2993" s="5"/>
      <c r="AQ2993" s="5"/>
      <c r="AR2993" s="5"/>
      <c r="AS2993" s="5"/>
      <c r="AT2993" s="5"/>
      <c r="AU2993" s="5"/>
      <c r="AV2993" s="5"/>
      <c r="AW2993" s="5"/>
      <c r="AX2993" s="5"/>
      <c r="AY2993" s="5"/>
      <c r="AZ2993" s="5"/>
      <c r="BA2993" s="5"/>
      <c r="BB2993" s="5"/>
      <c r="BC2993" s="5"/>
      <c r="BD2993" s="5"/>
      <c r="BE2993" s="5"/>
      <c r="BF2993" s="5"/>
      <c r="BG2993" s="5"/>
      <c r="BH2993" s="5"/>
    </row>
    <row r="2994" spans="1:60" s="2" customFormat="1" ht="15" x14ac:dyDescent="0.25">
      <c r="A2994" t="s">
        <v>2388</v>
      </c>
      <c r="B2994" t="s">
        <v>25</v>
      </c>
      <c r="C2994" t="s">
        <v>4693</v>
      </c>
      <c r="D2994" t="s">
        <v>4707</v>
      </c>
      <c r="E2994" t="s">
        <v>116</v>
      </c>
      <c r="F2994" t="s">
        <v>1605</v>
      </c>
      <c r="G2994" t="s">
        <v>3354</v>
      </c>
      <c r="H2994" t="s">
        <v>756</v>
      </c>
      <c r="I2994" t="s">
        <v>4827</v>
      </c>
      <c r="J2994" t="s">
        <v>124</v>
      </c>
      <c r="K2994" t="s">
        <v>754</v>
      </c>
      <c r="L2994">
        <v>0</v>
      </c>
      <c r="M2994">
        <v>5114</v>
      </c>
      <c r="N2994" t="s">
        <v>11</v>
      </c>
      <c r="O2994">
        <v>1</v>
      </c>
      <c r="P2994">
        <v>151643</v>
      </c>
      <c r="Q2994">
        <f t="shared" si="166"/>
        <v>151643</v>
      </c>
      <c r="R2994">
        <f t="shared" si="167"/>
        <v>169840.16</v>
      </c>
      <c r="S2994"/>
      <c r="T2994" s="5"/>
      <c r="U2994" s="5"/>
      <c r="V2994" s="5"/>
      <c r="W2994" s="5"/>
      <c r="X2994" s="5"/>
      <c r="Y2994" s="5"/>
      <c r="Z2994" s="5"/>
      <c r="AA2994" s="5"/>
      <c r="AB2994" s="5"/>
      <c r="AC2994" s="5"/>
      <c r="AD2994" s="5"/>
      <c r="AE2994" s="5"/>
      <c r="AF2994" s="5"/>
      <c r="AG2994" s="5"/>
      <c r="AH2994" s="5"/>
      <c r="AI2994" s="5"/>
      <c r="AJ2994" s="5"/>
      <c r="AK2994" s="5"/>
      <c r="AL2994" s="5"/>
      <c r="AM2994" s="5"/>
      <c r="AN2994" s="5"/>
      <c r="AO2994" s="5"/>
      <c r="AP2994" s="5"/>
      <c r="AQ2994" s="5"/>
      <c r="AR2994" s="5"/>
      <c r="AS2994" s="5"/>
      <c r="AT2994" s="5"/>
      <c r="AU2994" s="5"/>
      <c r="AV2994" s="5"/>
      <c r="AW2994" s="5"/>
      <c r="AX2994" s="5"/>
      <c r="AY2994" s="5"/>
      <c r="AZ2994" s="5"/>
      <c r="BA2994" s="5"/>
      <c r="BB2994" s="5"/>
      <c r="BC2994" s="5"/>
      <c r="BD2994" s="5"/>
      <c r="BE2994" s="5"/>
      <c r="BF2994" s="5"/>
      <c r="BG2994" s="5"/>
      <c r="BH2994" s="5"/>
    </row>
    <row r="2995" spans="1:60" s="2" customFormat="1" ht="15" x14ac:dyDescent="0.25">
      <c r="A2995" t="s">
        <v>2389</v>
      </c>
      <c r="B2995" t="s">
        <v>25</v>
      </c>
      <c r="C2995" t="s">
        <v>4693</v>
      </c>
      <c r="D2995" t="s">
        <v>4708</v>
      </c>
      <c r="E2995" t="s">
        <v>116</v>
      </c>
      <c r="F2995" t="s">
        <v>1605</v>
      </c>
      <c r="G2995" t="s">
        <v>3354</v>
      </c>
      <c r="H2995" t="s">
        <v>756</v>
      </c>
      <c r="I2995" t="s">
        <v>4827</v>
      </c>
      <c r="J2995" t="s">
        <v>124</v>
      </c>
      <c r="K2995" t="s">
        <v>754</v>
      </c>
      <c r="L2995">
        <v>0</v>
      </c>
      <c r="M2995">
        <v>5114</v>
      </c>
      <c r="N2995" t="s">
        <v>11</v>
      </c>
      <c r="O2995">
        <v>1</v>
      </c>
      <c r="P2995">
        <v>151643</v>
      </c>
      <c r="Q2995">
        <f t="shared" si="166"/>
        <v>151643</v>
      </c>
      <c r="R2995">
        <f t="shared" si="167"/>
        <v>169840.16</v>
      </c>
      <c r="S2995"/>
      <c r="T2995" s="5"/>
      <c r="U2995" s="5"/>
      <c r="V2995" s="5"/>
      <c r="W2995" s="5"/>
      <c r="X2995" s="5"/>
      <c r="Y2995" s="5"/>
      <c r="Z2995" s="5"/>
      <c r="AA2995" s="5"/>
      <c r="AB2995" s="5"/>
      <c r="AC2995" s="5"/>
      <c r="AD2995" s="5"/>
      <c r="AE2995" s="5"/>
      <c r="AF2995" s="5"/>
      <c r="AG2995" s="5"/>
      <c r="AH2995" s="5"/>
      <c r="AI2995" s="5"/>
      <c r="AJ2995" s="5"/>
      <c r="AK2995" s="5"/>
      <c r="AL2995" s="5"/>
      <c r="AM2995" s="5"/>
      <c r="AN2995" s="5"/>
      <c r="AO2995" s="5"/>
      <c r="AP2995" s="5"/>
      <c r="AQ2995" s="5"/>
      <c r="AR2995" s="5"/>
      <c r="AS2995" s="5"/>
      <c r="AT2995" s="5"/>
      <c r="AU2995" s="5"/>
      <c r="AV2995" s="5"/>
      <c r="AW2995" s="5"/>
      <c r="AX2995" s="5"/>
      <c r="AY2995" s="5"/>
      <c r="AZ2995" s="5"/>
      <c r="BA2995" s="5"/>
      <c r="BB2995" s="5"/>
      <c r="BC2995" s="5"/>
      <c r="BD2995" s="5"/>
      <c r="BE2995" s="5"/>
      <c r="BF2995" s="5"/>
      <c r="BG2995" s="5"/>
      <c r="BH2995" s="5"/>
    </row>
    <row r="2996" spans="1:60" s="2" customFormat="1" ht="15" x14ac:dyDescent="0.25">
      <c r="A2996" t="s">
        <v>2716</v>
      </c>
      <c r="B2996" t="s">
        <v>25</v>
      </c>
      <c r="C2996" t="s">
        <v>4693</v>
      </c>
      <c r="D2996" t="s">
        <v>4709</v>
      </c>
      <c r="E2996" t="s">
        <v>116</v>
      </c>
      <c r="F2996" t="s">
        <v>1605</v>
      </c>
      <c r="G2996" t="s">
        <v>3354</v>
      </c>
      <c r="H2996" t="s">
        <v>146</v>
      </c>
      <c r="I2996" t="s">
        <v>4828</v>
      </c>
      <c r="J2996" t="s">
        <v>124</v>
      </c>
      <c r="K2996" t="s">
        <v>754</v>
      </c>
      <c r="L2996">
        <v>0</v>
      </c>
      <c r="M2996">
        <v>5114</v>
      </c>
      <c r="N2996" t="s">
        <v>11</v>
      </c>
      <c r="O2996">
        <v>1</v>
      </c>
      <c r="P2996">
        <v>205164</v>
      </c>
      <c r="Q2996">
        <f t="shared" si="166"/>
        <v>205164</v>
      </c>
      <c r="R2996">
        <f t="shared" si="167"/>
        <v>229783.68000000002</v>
      </c>
      <c r="S2996"/>
      <c r="T2996" s="5"/>
      <c r="U2996" s="5"/>
      <c r="V2996" s="5"/>
      <c r="W2996" s="5"/>
      <c r="X2996" s="5"/>
      <c r="Y2996" s="5"/>
      <c r="Z2996" s="5"/>
      <c r="AA2996" s="5"/>
      <c r="AB2996" s="5"/>
      <c r="AC2996" s="5"/>
      <c r="AD2996" s="5"/>
      <c r="AE2996" s="5"/>
      <c r="AF2996" s="5"/>
      <c r="AG2996" s="5"/>
      <c r="AH2996" s="5"/>
      <c r="AI2996" s="5"/>
      <c r="AJ2996" s="5"/>
      <c r="AK2996" s="5"/>
      <c r="AL2996" s="5"/>
      <c r="AM2996" s="5"/>
      <c r="AN2996" s="5"/>
      <c r="AO2996" s="5"/>
      <c r="AP2996" s="5"/>
      <c r="AQ2996" s="5"/>
      <c r="AR2996" s="5"/>
      <c r="AS2996" s="5"/>
      <c r="AT2996" s="5"/>
      <c r="AU2996" s="5"/>
      <c r="AV2996" s="5"/>
      <c r="AW2996" s="5"/>
      <c r="AX2996" s="5"/>
      <c r="AY2996" s="5"/>
      <c r="AZ2996" s="5"/>
      <c r="BA2996" s="5"/>
      <c r="BB2996" s="5"/>
      <c r="BC2996" s="5"/>
      <c r="BD2996" s="5"/>
      <c r="BE2996" s="5"/>
      <c r="BF2996" s="5"/>
      <c r="BG2996" s="5"/>
      <c r="BH2996" s="5"/>
    </row>
    <row r="2997" spans="1:60" s="2" customFormat="1" ht="15" x14ac:dyDescent="0.25">
      <c r="A2997" t="s">
        <v>2717</v>
      </c>
      <c r="B2997" t="s">
        <v>25</v>
      </c>
      <c r="C2997" t="s">
        <v>4693</v>
      </c>
      <c r="D2997" t="s">
        <v>4710</v>
      </c>
      <c r="E2997" t="s">
        <v>116</v>
      </c>
      <c r="F2997" t="s">
        <v>1605</v>
      </c>
      <c r="G2997" t="s">
        <v>3354</v>
      </c>
      <c r="H2997" t="s">
        <v>146</v>
      </c>
      <c r="I2997" t="s">
        <v>4828</v>
      </c>
      <c r="J2997" t="s">
        <v>124</v>
      </c>
      <c r="K2997" t="s">
        <v>754</v>
      </c>
      <c r="L2997">
        <v>0</v>
      </c>
      <c r="M2997">
        <v>5114</v>
      </c>
      <c r="N2997" t="s">
        <v>11</v>
      </c>
      <c r="O2997">
        <v>1</v>
      </c>
      <c r="P2997">
        <v>205164</v>
      </c>
      <c r="Q2997">
        <f t="shared" si="166"/>
        <v>205164</v>
      </c>
      <c r="R2997">
        <f t="shared" si="167"/>
        <v>229783.68000000002</v>
      </c>
      <c r="S2997"/>
      <c r="T2997" s="5"/>
      <c r="U2997" s="5"/>
      <c r="V2997" s="5"/>
      <c r="W2997" s="5"/>
      <c r="X2997" s="5"/>
      <c r="Y2997" s="5"/>
      <c r="Z2997" s="5"/>
      <c r="AA2997" s="5"/>
      <c r="AB2997" s="5"/>
      <c r="AC2997" s="5"/>
      <c r="AD2997" s="5"/>
      <c r="AE2997" s="5"/>
      <c r="AF2997" s="5"/>
      <c r="AG2997" s="5"/>
      <c r="AH2997" s="5"/>
      <c r="AI2997" s="5"/>
      <c r="AJ2997" s="5"/>
      <c r="AK2997" s="5"/>
      <c r="AL2997" s="5"/>
      <c r="AM2997" s="5"/>
      <c r="AN2997" s="5"/>
      <c r="AO2997" s="5"/>
      <c r="AP2997" s="5"/>
      <c r="AQ2997" s="5"/>
      <c r="AR2997" s="5"/>
      <c r="AS2997" s="5"/>
      <c r="AT2997" s="5"/>
      <c r="AU2997" s="5"/>
      <c r="AV2997" s="5"/>
      <c r="AW2997" s="5"/>
      <c r="AX2997" s="5"/>
      <c r="AY2997" s="5"/>
      <c r="AZ2997" s="5"/>
      <c r="BA2997" s="5"/>
      <c r="BB2997" s="5"/>
      <c r="BC2997" s="5"/>
      <c r="BD2997" s="5"/>
      <c r="BE2997" s="5"/>
      <c r="BF2997" s="5"/>
      <c r="BG2997" s="5"/>
      <c r="BH2997" s="5"/>
    </row>
    <row r="2998" spans="1:60" s="2" customFormat="1" ht="15" x14ac:dyDescent="0.25">
      <c r="A2998" t="s">
        <v>2718</v>
      </c>
      <c r="B2998" t="s">
        <v>25</v>
      </c>
      <c r="C2998" t="s">
        <v>4693</v>
      </c>
      <c r="D2998" t="s">
        <v>4711</v>
      </c>
      <c r="E2998" t="s">
        <v>116</v>
      </c>
      <c r="F2998" t="s">
        <v>1605</v>
      </c>
      <c r="G2998" t="s">
        <v>3354</v>
      </c>
      <c r="H2998" t="s">
        <v>146</v>
      </c>
      <c r="I2998" t="s">
        <v>4828</v>
      </c>
      <c r="J2998" t="s">
        <v>124</v>
      </c>
      <c r="K2998" t="s">
        <v>754</v>
      </c>
      <c r="L2998">
        <v>0</v>
      </c>
      <c r="M2998">
        <v>5114</v>
      </c>
      <c r="N2998" t="s">
        <v>11</v>
      </c>
      <c r="O2998">
        <v>1</v>
      </c>
      <c r="P2998">
        <v>129108</v>
      </c>
      <c r="Q2998">
        <f t="shared" si="166"/>
        <v>129108</v>
      </c>
      <c r="R2998">
        <f t="shared" si="167"/>
        <v>144600.96000000002</v>
      </c>
      <c r="S2998"/>
      <c r="T2998" s="5"/>
      <c r="U2998" s="5"/>
      <c r="V2998" s="5"/>
      <c r="W2998" s="5"/>
      <c r="X2998" s="5"/>
      <c r="Y2998" s="5"/>
      <c r="Z2998" s="5"/>
      <c r="AA2998" s="5"/>
      <c r="AB2998" s="5"/>
      <c r="AC2998" s="5"/>
      <c r="AD2998" s="5"/>
      <c r="AE2998" s="5"/>
      <c r="AF2998" s="5"/>
      <c r="AG2998" s="5"/>
      <c r="AH2998" s="5"/>
      <c r="AI2998" s="5"/>
      <c r="AJ2998" s="5"/>
      <c r="AK2998" s="5"/>
      <c r="AL2998" s="5"/>
      <c r="AM2998" s="5"/>
      <c r="AN2998" s="5"/>
      <c r="AO2998" s="5"/>
      <c r="AP2998" s="5"/>
      <c r="AQ2998" s="5"/>
      <c r="AR2998" s="5"/>
      <c r="AS2998" s="5"/>
      <c r="AT2998" s="5"/>
      <c r="AU2998" s="5"/>
      <c r="AV2998" s="5"/>
      <c r="AW2998" s="5"/>
      <c r="AX2998" s="5"/>
      <c r="AY2998" s="5"/>
      <c r="AZ2998" s="5"/>
      <c r="BA2998" s="5"/>
      <c r="BB2998" s="5"/>
      <c r="BC2998" s="5"/>
      <c r="BD2998" s="5"/>
      <c r="BE2998" s="5"/>
      <c r="BF2998" s="5"/>
      <c r="BG2998" s="5"/>
      <c r="BH2998" s="5"/>
    </row>
    <row r="2999" spans="1:60" s="2" customFormat="1" ht="15" x14ac:dyDescent="0.25">
      <c r="A2999" t="s">
        <v>2719</v>
      </c>
      <c r="B2999" t="s">
        <v>25</v>
      </c>
      <c r="C2999" t="s">
        <v>4693</v>
      </c>
      <c r="D2999" t="s">
        <v>4712</v>
      </c>
      <c r="E2999" t="s">
        <v>116</v>
      </c>
      <c r="F2999" t="s">
        <v>1605</v>
      </c>
      <c r="G2999" t="s">
        <v>3354</v>
      </c>
      <c r="H2999" t="s">
        <v>146</v>
      </c>
      <c r="I2999" t="s">
        <v>4828</v>
      </c>
      <c r="J2999" t="s">
        <v>124</v>
      </c>
      <c r="K2999" t="s">
        <v>754</v>
      </c>
      <c r="L2999">
        <v>0</v>
      </c>
      <c r="M2999">
        <v>5114</v>
      </c>
      <c r="N2999" t="s">
        <v>11</v>
      </c>
      <c r="O2999">
        <v>1</v>
      </c>
      <c r="P2999">
        <v>110798</v>
      </c>
      <c r="Q2999">
        <f t="shared" si="166"/>
        <v>110798</v>
      </c>
      <c r="R2999">
        <f t="shared" si="167"/>
        <v>124093.76000000001</v>
      </c>
      <c r="S2999"/>
      <c r="T2999" s="5"/>
      <c r="U2999" s="5"/>
      <c r="V2999" s="5"/>
      <c r="W2999" s="5"/>
      <c r="X2999" s="5"/>
      <c r="Y2999" s="5"/>
      <c r="Z2999" s="5"/>
      <c r="AA2999" s="5"/>
      <c r="AB2999" s="5"/>
      <c r="AC2999" s="5"/>
      <c r="AD2999" s="5"/>
      <c r="AE2999" s="5"/>
      <c r="AF2999" s="5"/>
      <c r="AG2999" s="5"/>
      <c r="AH2999" s="5"/>
      <c r="AI2999" s="5"/>
      <c r="AJ2999" s="5"/>
      <c r="AK2999" s="5"/>
      <c r="AL2999" s="5"/>
      <c r="AM2999" s="5"/>
      <c r="AN2999" s="5"/>
      <c r="AO2999" s="5"/>
      <c r="AP2999" s="5"/>
      <c r="AQ2999" s="5"/>
      <c r="AR2999" s="5"/>
      <c r="AS2999" s="5"/>
      <c r="AT2999" s="5"/>
      <c r="AU2999" s="5"/>
      <c r="AV2999" s="5"/>
      <c r="AW2999" s="5"/>
      <c r="AX2999" s="5"/>
      <c r="AY2999" s="5"/>
      <c r="AZ2999" s="5"/>
      <c r="BA2999" s="5"/>
      <c r="BB2999" s="5"/>
      <c r="BC2999" s="5"/>
      <c r="BD2999" s="5"/>
      <c r="BE2999" s="5"/>
      <c r="BF2999" s="5"/>
      <c r="BG2999" s="5"/>
      <c r="BH2999" s="5"/>
    </row>
    <row r="3000" spans="1:60" s="2" customFormat="1" ht="15" x14ac:dyDescent="0.25">
      <c r="A3000" t="s">
        <v>2720</v>
      </c>
      <c r="B3000" t="s">
        <v>25</v>
      </c>
      <c r="C3000" t="s">
        <v>4693</v>
      </c>
      <c r="D3000" t="s">
        <v>4713</v>
      </c>
      <c r="E3000" t="s">
        <v>116</v>
      </c>
      <c r="F3000" t="s">
        <v>1605</v>
      </c>
      <c r="G3000" t="s">
        <v>3354</v>
      </c>
      <c r="H3000" t="s">
        <v>1488</v>
      </c>
      <c r="I3000" t="s">
        <v>4829</v>
      </c>
      <c r="J3000" t="s">
        <v>124</v>
      </c>
      <c r="K3000" t="s">
        <v>754</v>
      </c>
      <c r="L3000">
        <v>0</v>
      </c>
      <c r="M3000">
        <v>5114</v>
      </c>
      <c r="N3000" t="s">
        <v>11</v>
      </c>
      <c r="O3000">
        <v>1</v>
      </c>
      <c r="P3000">
        <v>225352</v>
      </c>
      <c r="Q3000">
        <f t="shared" si="166"/>
        <v>225352</v>
      </c>
      <c r="R3000">
        <f t="shared" si="167"/>
        <v>252394.24000000002</v>
      </c>
      <c r="S3000"/>
      <c r="T3000" s="5"/>
      <c r="U3000" s="5"/>
      <c r="V3000" s="5"/>
      <c r="W3000" s="5"/>
      <c r="X3000" s="5"/>
      <c r="Y3000" s="5"/>
      <c r="Z3000" s="5"/>
      <c r="AA3000" s="5"/>
      <c r="AB3000" s="5"/>
      <c r="AC3000" s="5"/>
      <c r="AD3000" s="5"/>
      <c r="AE3000" s="5"/>
      <c r="AF3000" s="5"/>
      <c r="AG3000" s="5"/>
      <c r="AH3000" s="5"/>
      <c r="AI3000" s="5"/>
      <c r="AJ3000" s="5"/>
      <c r="AK3000" s="5"/>
      <c r="AL3000" s="5"/>
      <c r="AM3000" s="5"/>
      <c r="AN3000" s="5"/>
      <c r="AO3000" s="5"/>
      <c r="AP3000" s="5"/>
      <c r="AQ3000" s="5"/>
      <c r="AR3000" s="5"/>
      <c r="AS3000" s="5"/>
      <c r="AT3000" s="5"/>
      <c r="AU3000" s="5"/>
      <c r="AV3000" s="5"/>
      <c r="AW3000" s="5"/>
      <c r="AX3000" s="5"/>
      <c r="AY3000" s="5"/>
      <c r="AZ3000" s="5"/>
      <c r="BA3000" s="5"/>
      <c r="BB3000" s="5"/>
      <c r="BC3000" s="5"/>
      <c r="BD3000" s="5"/>
      <c r="BE3000" s="5"/>
      <c r="BF3000" s="5"/>
      <c r="BG3000" s="5"/>
      <c r="BH3000" s="5"/>
    </row>
    <row r="3001" spans="1:60" s="2" customFormat="1" ht="15" x14ac:dyDescent="0.25">
      <c r="A3001" t="s">
        <v>2721</v>
      </c>
      <c r="B3001" t="s">
        <v>25</v>
      </c>
      <c r="C3001" t="s">
        <v>4693</v>
      </c>
      <c r="D3001" t="s">
        <v>4714</v>
      </c>
      <c r="E3001" t="s">
        <v>116</v>
      </c>
      <c r="F3001" t="s">
        <v>1605</v>
      </c>
      <c r="G3001" t="s">
        <v>3354</v>
      </c>
      <c r="H3001" t="s">
        <v>125</v>
      </c>
      <c r="I3001" t="s">
        <v>4830</v>
      </c>
      <c r="J3001" t="s">
        <v>124</v>
      </c>
      <c r="K3001" t="s">
        <v>754</v>
      </c>
      <c r="L3001">
        <v>0</v>
      </c>
      <c r="M3001">
        <v>5114</v>
      </c>
      <c r="N3001" t="s">
        <v>11</v>
      </c>
      <c r="O3001">
        <v>1</v>
      </c>
      <c r="P3001">
        <v>110798</v>
      </c>
      <c r="Q3001">
        <f t="shared" si="166"/>
        <v>110798</v>
      </c>
      <c r="R3001">
        <f t="shared" si="167"/>
        <v>124093.76000000001</v>
      </c>
      <c r="S3001"/>
      <c r="T3001" s="5"/>
      <c r="U3001" s="5"/>
      <c r="V3001" s="5"/>
      <c r="W3001" s="5"/>
      <c r="X3001" s="5"/>
      <c r="Y3001" s="5"/>
      <c r="Z3001" s="5"/>
      <c r="AA3001" s="5"/>
      <c r="AB3001" s="5"/>
      <c r="AC3001" s="5"/>
      <c r="AD3001" s="5"/>
      <c r="AE3001" s="5"/>
      <c r="AF3001" s="5"/>
      <c r="AG3001" s="5"/>
      <c r="AH3001" s="5"/>
      <c r="AI3001" s="5"/>
      <c r="AJ3001" s="5"/>
      <c r="AK3001" s="5"/>
      <c r="AL3001" s="5"/>
      <c r="AM3001" s="5"/>
      <c r="AN3001" s="5"/>
      <c r="AO3001" s="5"/>
      <c r="AP3001" s="5"/>
      <c r="AQ3001" s="5"/>
      <c r="AR3001" s="5"/>
      <c r="AS3001" s="5"/>
      <c r="AT3001" s="5"/>
      <c r="AU3001" s="5"/>
      <c r="AV3001" s="5"/>
      <c r="AW3001" s="5"/>
      <c r="AX3001" s="5"/>
      <c r="AY3001" s="5"/>
      <c r="AZ3001" s="5"/>
      <c r="BA3001" s="5"/>
      <c r="BB3001" s="5"/>
      <c r="BC3001" s="5"/>
      <c r="BD3001" s="5"/>
      <c r="BE3001" s="5"/>
      <c r="BF3001" s="5"/>
      <c r="BG3001" s="5"/>
      <c r="BH3001" s="5"/>
    </row>
    <row r="3002" spans="1:60" s="2" customFormat="1" ht="15" x14ac:dyDescent="0.25">
      <c r="A3002" t="s">
        <v>2722</v>
      </c>
      <c r="B3002" t="s">
        <v>25</v>
      </c>
      <c r="C3002" t="s">
        <v>4693</v>
      </c>
      <c r="D3002" t="s">
        <v>4715</v>
      </c>
      <c r="E3002" t="s">
        <v>116</v>
      </c>
      <c r="F3002" t="s">
        <v>1605</v>
      </c>
      <c r="G3002" t="s">
        <v>3354</v>
      </c>
      <c r="H3002" t="s">
        <v>125</v>
      </c>
      <c r="I3002" t="s">
        <v>4830</v>
      </c>
      <c r="J3002" t="s">
        <v>124</v>
      </c>
      <c r="K3002" t="s">
        <v>754</v>
      </c>
      <c r="L3002">
        <v>0</v>
      </c>
      <c r="M3002">
        <v>5114</v>
      </c>
      <c r="N3002" t="s">
        <v>11</v>
      </c>
      <c r="O3002">
        <v>1</v>
      </c>
      <c r="P3002">
        <v>110798</v>
      </c>
      <c r="Q3002">
        <f t="shared" si="166"/>
        <v>110798</v>
      </c>
      <c r="R3002">
        <f t="shared" si="167"/>
        <v>124093.76000000001</v>
      </c>
      <c r="S3002"/>
      <c r="T3002" s="5"/>
      <c r="U3002" s="5"/>
      <c r="V3002" s="5"/>
      <c r="W3002" s="5"/>
      <c r="X3002" s="5"/>
      <c r="Y3002" s="5"/>
      <c r="Z3002" s="5"/>
      <c r="AA3002" s="5"/>
      <c r="AB3002" s="5"/>
      <c r="AC3002" s="5"/>
      <c r="AD3002" s="5"/>
      <c r="AE3002" s="5"/>
      <c r="AF3002" s="5"/>
      <c r="AG3002" s="5"/>
      <c r="AH3002" s="5"/>
      <c r="AI3002" s="5"/>
      <c r="AJ3002" s="5"/>
      <c r="AK3002" s="5"/>
      <c r="AL3002" s="5"/>
      <c r="AM3002" s="5"/>
      <c r="AN3002" s="5"/>
      <c r="AO3002" s="5"/>
      <c r="AP3002" s="5"/>
      <c r="AQ3002" s="5"/>
      <c r="AR3002" s="5"/>
      <c r="AS3002" s="5"/>
      <c r="AT3002" s="5"/>
      <c r="AU3002" s="5"/>
      <c r="AV3002" s="5"/>
      <c r="AW3002" s="5"/>
      <c r="AX3002" s="5"/>
      <c r="AY3002" s="5"/>
      <c r="AZ3002" s="5"/>
      <c r="BA3002" s="5"/>
      <c r="BB3002" s="5"/>
      <c r="BC3002" s="5"/>
      <c r="BD3002" s="5"/>
      <c r="BE3002" s="5"/>
      <c r="BF3002" s="5"/>
      <c r="BG3002" s="5"/>
      <c r="BH3002" s="5"/>
    </row>
    <row r="3003" spans="1:60" s="2" customFormat="1" ht="15" x14ac:dyDescent="0.25">
      <c r="A3003" t="s">
        <v>2723</v>
      </c>
      <c r="B3003" t="s">
        <v>25</v>
      </c>
      <c r="C3003" t="s">
        <v>4693</v>
      </c>
      <c r="D3003" t="s">
        <v>4716</v>
      </c>
      <c r="E3003" t="s">
        <v>116</v>
      </c>
      <c r="F3003" t="s">
        <v>1605</v>
      </c>
      <c r="G3003" t="s">
        <v>3354</v>
      </c>
      <c r="H3003" t="s">
        <v>125</v>
      </c>
      <c r="I3003" t="s">
        <v>4830</v>
      </c>
      <c r="J3003" t="s">
        <v>124</v>
      </c>
      <c r="K3003" t="s">
        <v>754</v>
      </c>
      <c r="L3003">
        <v>0</v>
      </c>
      <c r="M3003">
        <v>5114</v>
      </c>
      <c r="N3003" t="s">
        <v>11</v>
      </c>
      <c r="O3003">
        <v>1</v>
      </c>
      <c r="P3003">
        <v>92019</v>
      </c>
      <c r="Q3003">
        <f t="shared" si="166"/>
        <v>92019</v>
      </c>
      <c r="R3003">
        <f t="shared" si="167"/>
        <v>103061.28000000001</v>
      </c>
      <c r="S3003"/>
      <c r="T3003" s="5"/>
      <c r="U3003" s="5"/>
      <c r="V3003" s="5"/>
      <c r="W3003" s="5"/>
      <c r="X3003" s="5"/>
      <c r="Y3003" s="5"/>
      <c r="Z3003" s="5"/>
      <c r="AA3003" s="5"/>
      <c r="AB3003" s="5"/>
      <c r="AC3003" s="5"/>
      <c r="AD3003" s="5"/>
      <c r="AE3003" s="5"/>
      <c r="AF3003" s="5"/>
      <c r="AG3003" s="5"/>
      <c r="AH3003" s="5"/>
      <c r="AI3003" s="5"/>
      <c r="AJ3003" s="5"/>
      <c r="AK3003" s="5"/>
      <c r="AL3003" s="5"/>
      <c r="AM3003" s="5"/>
      <c r="AN3003" s="5"/>
      <c r="AO3003" s="5"/>
      <c r="AP3003" s="5"/>
      <c r="AQ3003" s="5"/>
      <c r="AR3003" s="5"/>
      <c r="AS3003" s="5"/>
      <c r="AT3003" s="5"/>
      <c r="AU3003" s="5"/>
      <c r="AV3003" s="5"/>
      <c r="AW3003" s="5"/>
      <c r="AX3003" s="5"/>
      <c r="AY3003" s="5"/>
      <c r="AZ3003" s="5"/>
      <c r="BA3003" s="5"/>
      <c r="BB3003" s="5"/>
      <c r="BC3003" s="5"/>
      <c r="BD3003" s="5"/>
      <c r="BE3003" s="5"/>
      <c r="BF3003" s="5"/>
      <c r="BG3003" s="5"/>
      <c r="BH3003" s="5"/>
    </row>
    <row r="3004" spans="1:60" s="2" customFormat="1" ht="15" x14ac:dyDescent="0.25">
      <c r="A3004" t="s">
        <v>2724</v>
      </c>
      <c r="B3004" t="s">
        <v>25</v>
      </c>
      <c r="C3004" t="s">
        <v>4693</v>
      </c>
      <c r="D3004" t="s">
        <v>4717</v>
      </c>
      <c r="E3004" t="s">
        <v>116</v>
      </c>
      <c r="F3004" t="s">
        <v>1605</v>
      </c>
      <c r="G3004" t="s">
        <v>3354</v>
      </c>
      <c r="H3004" t="s">
        <v>125</v>
      </c>
      <c r="I3004" t="s">
        <v>4830</v>
      </c>
      <c r="J3004" t="s">
        <v>124</v>
      </c>
      <c r="K3004" t="s">
        <v>754</v>
      </c>
      <c r="L3004">
        <v>0</v>
      </c>
      <c r="M3004">
        <v>5114</v>
      </c>
      <c r="N3004" t="s">
        <v>11</v>
      </c>
      <c r="O3004">
        <v>1</v>
      </c>
      <c r="P3004">
        <v>92019</v>
      </c>
      <c r="Q3004">
        <f t="shared" si="166"/>
        <v>92019</v>
      </c>
      <c r="R3004">
        <f t="shared" si="167"/>
        <v>103061.28000000001</v>
      </c>
      <c r="S3004"/>
      <c r="T3004" s="5"/>
      <c r="U3004" s="5"/>
      <c r="V3004" s="5"/>
      <c r="W3004" s="5"/>
      <c r="X3004" s="5"/>
      <c r="Y3004" s="5"/>
      <c r="Z3004" s="5"/>
      <c r="AA3004" s="5"/>
      <c r="AB3004" s="5"/>
      <c r="AC3004" s="5"/>
      <c r="AD3004" s="5"/>
      <c r="AE3004" s="5"/>
      <c r="AF3004" s="5"/>
      <c r="AG3004" s="5"/>
      <c r="AH3004" s="5"/>
      <c r="AI3004" s="5"/>
      <c r="AJ3004" s="5"/>
      <c r="AK3004" s="5"/>
      <c r="AL3004" s="5"/>
      <c r="AM3004" s="5"/>
      <c r="AN3004" s="5"/>
      <c r="AO3004" s="5"/>
      <c r="AP3004" s="5"/>
      <c r="AQ3004" s="5"/>
      <c r="AR3004" s="5"/>
      <c r="AS3004" s="5"/>
      <c r="AT3004" s="5"/>
      <c r="AU3004" s="5"/>
      <c r="AV3004" s="5"/>
      <c r="AW3004" s="5"/>
      <c r="AX3004" s="5"/>
      <c r="AY3004" s="5"/>
      <c r="AZ3004" s="5"/>
      <c r="BA3004" s="5"/>
      <c r="BB3004" s="5"/>
      <c r="BC3004" s="5"/>
      <c r="BD3004" s="5"/>
      <c r="BE3004" s="5"/>
      <c r="BF3004" s="5"/>
      <c r="BG3004" s="5"/>
      <c r="BH3004" s="5"/>
    </row>
    <row r="3005" spans="1:60" s="2" customFormat="1" ht="15" x14ac:dyDescent="0.25">
      <c r="A3005" t="s">
        <v>2725</v>
      </c>
      <c r="B3005" t="s">
        <v>25</v>
      </c>
      <c r="C3005" t="s">
        <v>4693</v>
      </c>
      <c r="D3005" t="s">
        <v>4718</v>
      </c>
      <c r="E3005" t="s">
        <v>116</v>
      </c>
      <c r="F3005" t="s">
        <v>1605</v>
      </c>
      <c r="G3005" t="s">
        <v>3354</v>
      </c>
      <c r="H3005" t="s">
        <v>130</v>
      </c>
      <c r="I3005" t="s">
        <v>4831</v>
      </c>
      <c r="J3005" t="s">
        <v>124</v>
      </c>
      <c r="K3005" t="s">
        <v>754</v>
      </c>
      <c r="L3005">
        <v>0</v>
      </c>
      <c r="M3005">
        <v>5114</v>
      </c>
      <c r="N3005" t="s">
        <v>11</v>
      </c>
      <c r="O3005">
        <v>1</v>
      </c>
      <c r="P3005">
        <v>183568</v>
      </c>
      <c r="Q3005">
        <f t="shared" si="166"/>
        <v>183568</v>
      </c>
      <c r="R3005">
        <f t="shared" si="167"/>
        <v>205596.16000000003</v>
      </c>
      <c r="S3005"/>
      <c r="T3005" s="5"/>
      <c r="U3005" s="5"/>
      <c r="V3005" s="5"/>
      <c r="W3005" s="5"/>
      <c r="X3005" s="5"/>
      <c r="Y3005" s="5"/>
      <c r="Z3005" s="5"/>
      <c r="AA3005" s="5"/>
      <c r="AB3005" s="5"/>
      <c r="AC3005" s="5"/>
      <c r="AD3005" s="5"/>
      <c r="AE3005" s="5"/>
      <c r="AF3005" s="5"/>
      <c r="AG3005" s="5"/>
      <c r="AH3005" s="5"/>
      <c r="AI3005" s="5"/>
      <c r="AJ3005" s="5"/>
      <c r="AK3005" s="5"/>
      <c r="AL3005" s="5"/>
      <c r="AM3005" s="5"/>
      <c r="AN3005" s="5"/>
      <c r="AO3005" s="5"/>
      <c r="AP3005" s="5"/>
      <c r="AQ3005" s="5"/>
      <c r="AR3005" s="5"/>
      <c r="AS3005" s="5"/>
      <c r="AT3005" s="5"/>
      <c r="AU3005" s="5"/>
      <c r="AV3005" s="5"/>
      <c r="AW3005" s="5"/>
      <c r="AX3005" s="5"/>
      <c r="AY3005" s="5"/>
      <c r="AZ3005" s="5"/>
      <c r="BA3005" s="5"/>
      <c r="BB3005" s="5"/>
      <c r="BC3005" s="5"/>
      <c r="BD3005" s="5"/>
      <c r="BE3005" s="5"/>
      <c r="BF3005" s="5"/>
      <c r="BG3005" s="5"/>
      <c r="BH3005" s="5"/>
    </row>
    <row r="3006" spans="1:60" s="2" customFormat="1" ht="15" x14ac:dyDescent="0.25">
      <c r="A3006" t="s">
        <v>2726</v>
      </c>
      <c r="B3006" t="s">
        <v>25</v>
      </c>
      <c r="C3006" t="s">
        <v>4693</v>
      </c>
      <c r="D3006" t="s">
        <v>4719</v>
      </c>
      <c r="E3006" t="s">
        <v>116</v>
      </c>
      <c r="F3006" t="s">
        <v>1605</v>
      </c>
      <c r="G3006" t="s">
        <v>3354</v>
      </c>
      <c r="H3006" t="s">
        <v>130</v>
      </c>
      <c r="I3006" t="s">
        <v>4831</v>
      </c>
      <c r="J3006" t="s">
        <v>124</v>
      </c>
      <c r="K3006" t="s">
        <v>754</v>
      </c>
      <c r="L3006">
        <v>0</v>
      </c>
      <c r="M3006">
        <v>5114</v>
      </c>
      <c r="N3006" t="s">
        <v>11</v>
      </c>
      <c r="O3006">
        <v>1</v>
      </c>
      <c r="P3006">
        <v>183568</v>
      </c>
      <c r="Q3006">
        <f t="shared" si="166"/>
        <v>183568</v>
      </c>
      <c r="R3006">
        <f t="shared" si="167"/>
        <v>205596.16000000003</v>
      </c>
      <c r="S3006"/>
      <c r="T3006" s="5"/>
      <c r="U3006" s="5"/>
      <c r="V3006" s="5"/>
      <c r="W3006" s="5"/>
      <c r="X3006" s="5"/>
      <c r="Y3006" s="5"/>
      <c r="Z3006" s="5"/>
      <c r="AA3006" s="5"/>
      <c r="AB3006" s="5"/>
      <c r="AC3006" s="5"/>
      <c r="AD3006" s="5"/>
      <c r="AE3006" s="5"/>
      <c r="AF3006" s="5"/>
      <c r="AG3006" s="5"/>
      <c r="AH3006" s="5"/>
      <c r="AI3006" s="5"/>
      <c r="AJ3006" s="5"/>
      <c r="AK3006" s="5"/>
      <c r="AL3006" s="5"/>
      <c r="AM3006" s="5"/>
      <c r="AN3006" s="5"/>
      <c r="AO3006" s="5"/>
      <c r="AP3006" s="5"/>
      <c r="AQ3006" s="5"/>
      <c r="AR3006" s="5"/>
      <c r="AS3006" s="5"/>
      <c r="AT3006" s="5"/>
      <c r="AU3006" s="5"/>
      <c r="AV3006" s="5"/>
      <c r="AW3006" s="5"/>
      <c r="AX3006" s="5"/>
      <c r="AY3006" s="5"/>
      <c r="AZ3006" s="5"/>
      <c r="BA3006" s="5"/>
      <c r="BB3006" s="5"/>
      <c r="BC3006" s="5"/>
      <c r="BD3006" s="5"/>
      <c r="BE3006" s="5"/>
      <c r="BF3006" s="5"/>
      <c r="BG3006" s="5"/>
      <c r="BH3006" s="5"/>
    </row>
    <row r="3007" spans="1:60" s="2" customFormat="1" ht="15" x14ac:dyDescent="0.25">
      <c r="A3007" t="s">
        <v>2727</v>
      </c>
      <c r="B3007" t="s">
        <v>25</v>
      </c>
      <c r="C3007" t="s">
        <v>4693</v>
      </c>
      <c r="D3007" t="s">
        <v>4720</v>
      </c>
      <c r="E3007" t="s">
        <v>116</v>
      </c>
      <c r="F3007" t="s">
        <v>1605</v>
      </c>
      <c r="G3007" t="s">
        <v>3354</v>
      </c>
      <c r="H3007" t="s">
        <v>130</v>
      </c>
      <c r="I3007" t="s">
        <v>4831</v>
      </c>
      <c r="J3007" t="s">
        <v>124</v>
      </c>
      <c r="K3007" t="s">
        <v>754</v>
      </c>
      <c r="L3007">
        <v>0</v>
      </c>
      <c r="M3007">
        <v>5114</v>
      </c>
      <c r="N3007" t="s">
        <v>11</v>
      </c>
      <c r="O3007">
        <v>1</v>
      </c>
      <c r="P3007">
        <v>138028</v>
      </c>
      <c r="Q3007">
        <f t="shared" si="166"/>
        <v>138028</v>
      </c>
      <c r="R3007">
        <f t="shared" si="167"/>
        <v>154591.36000000002</v>
      </c>
      <c r="S3007"/>
      <c r="T3007" s="5"/>
      <c r="U3007" s="5"/>
      <c r="V3007" s="5"/>
      <c r="W3007" s="5"/>
      <c r="X3007" s="5"/>
      <c r="Y3007" s="5"/>
      <c r="Z3007" s="5"/>
      <c r="AA3007" s="5"/>
      <c r="AB3007" s="5"/>
      <c r="AC3007" s="5"/>
      <c r="AD3007" s="5"/>
      <c r="AE3007" s="5"/>
      <c r="AF3007" s="5"/>
      <c r="AG3007" s="5"/>
      <c r="AH3007" s="5"/>
      <c r="AI3007" s="5"/>
      <c r="AJ3007" s="5"/>
      <c r="AK3007" s="5"/>
      <c r="AL3007" s="5"/>
      <c r="AM3007" s="5"/>
      <c r="AN3007" s="5"/>
      <c r="AO3007" s="5"/>
      <c r="AP3007" s="5"/>
      <c r="AQ3007" s="5"/>
      <c r="AR3007" s="5"/>
      <c r="AS3007" s="5"/>
      <c r="AT3007" s="5"/>
      <c r="AU3007" s="5"/>
      <c r="AV3007" s="5"/>
      <c r="AW3007" s="5"/>
      <c r="AX3007" s="5"/>
      <c r="AY3007" s="5"/>
      <c r="AZ3007" s="5"/>
      <c r="BA3007" s="5"/>
      <c r="BB3007" s="5"/>
      <c r="BC3007" s="5"/>
      <c r="BD3007" s="5"/>
      <c r="BE3007" s="5"/>
      <c r="BF3007" s="5"/>
      <c r="BG3007" s="5"/>
      <c r="BH3007" s="5"/>
    </row>
    <row r="3008" spans="1:60" s="2" customFormat="1" ht="15" x14ac:dyDescent="0.25">
      <c r="A3008" t="s">
        <v>2728</v>
      </c>
      <c r="B3008" t="s">
        <v>25</v>
      </c>
      <c r="C3008" t="s">
        <v>4693</v>
      </c>
      <c r="D3008" t="s">
        <v>4721</v>
      </c>
      <c r="E3008" t="s">
        <v>116</v>
      </c>
      <c r="F3008" t="s">
        <v>1605</v>
      </c>
      <c r="G3008" t="s">
        <v>3354</v>
      </c>
      <c r="H3008" t="s">
        <v>130</v>
      </c>
      <c r="I3008" t="s">
        <v>4831</v>
      </c>
      <c r="J3008" t="s">
        <v>124</v>
      </c>
      <c r="K3008" t="s">
        <v>754</v>
      </c>
      <c r="L3008">
        <v>0</v>
      </c>
      <c r="M3008">
        <v>5114</v>
      </c>
      <c r="N3008" t="s">
        <v>11</v>
      </c>
      <c r="O3008">
        <v>1</v>
      </c>
      <c r="P3008">
        <v>138028</v>
      </c>
      <c r="Q3008">
        <f t="shared" si="166"/>
        <v>138028</v>
      </c>
      <c r="R3008">
        <f t="shared" si="167"/>
        <v>154591.36000000002</v>
      </c>
      <c r="S3008"/>
      <c r="T3008" s="5"/>
      <c r="U3008" s="5"/>
      <c r="V3008" s="5"/>
      <c r="W3008" s="5"/>
      <c r="X3008" s="5"/>
      <c r="Y3008" s="5"/>
      <c r="Z3008" s="5"/>
      <c r="AA3008" s="5"/>
      <c r="AB3008" s="5"/>
      <c r="AC3008" s="5"/>
      <c r="AD3008" s="5"/>
      <c r="AE3008" s="5"/>
      <c r="AF3008" s="5"/>
      <c r="AG3008" s="5"/>
      <c r="AH3008" s="5"/>
      <c r="AI3008" s="5"/>
      <c r="AJ3008" s="5"/>
      <c r="AK3008" s="5"/>
      <c r="AL3008" s="5"/>
      <c r="AM3008" s="5"/>
      <c r="AN3008" s="5"/>
      <c r="AO3008" s="5"/>
      <c r="AP3008" s="5"/>
      <c r="AQ3008" s="5"/>
      <c r="AR3008" s="5"/>
      <c r="AS3008" s="5"/>
      <c r="AT3008" s="5"/>
      <c r="AU3008" s="5"/>
      <c r="AV3008" s="5"/>
      <c r="AW3008" s="5"/>
      <c r="AX3008" s="5"/>
      <c r="AY3008" s="5"/>
      <c r="AZ3008" s="5"/>
      <c r="BA3008" s="5"/>
      <c r="BB3008" s="5"/>
      <c r="BC3008" s="5"/>
      <c r="BD3008" s="5"/>
      <c r="BE3008" s="5"/>
      <c r="BF3008" s="5"/>
      <c r="BG3008" s="5"/>
      <c r="BH3008" s="5"/>
    </row>
    <row r="3009" spans="1:60" s="2" customFormat="1" ht="15" x14ac:dyDescent="0.25">
      <c r="A3009" t="s">
        <v>2729</v>
      </c>
      <c r="B3009" t="s">
        <v>25</v>
      </c>
      <c r="C3009" t="s">
        <v>4693</v>
      </c>
      <c r="D3009" t="s">
        <v>4722</v>
      </c>
      <c r="E3009" t="s">
        <v>116</v>
      </c>
      <c r="F3009" t="s">
        <v>1605</v>
      </c>
      <c r="G3009" t="s">
        <v>3354</v>
      </c>
      <c r="H3009" t="s">
        <v>130</v>
      </c>
      <c r="I3009" t="s">
        <v>4831</v>
      </c>
      <c r="J3009" t="s">
        <v>124</v>
      </c>
      <c r="K3009" t="s">
        <v>754</v>
      </c>
      <c r="L3009">
        <v>0</v>
      </c>
      <c r="M3009">
        <v>5114</v>
      </c>
      <c r="N3009" t="s">
        <v>11</v>
      </c>
      <c r="O3009">
        <v>1</v>
      </c>
      <c r="P3009">
        <v>225352</v>
      </c>
      <c r="Q3009">
        <f t="shared" si="166"/>
        <v>225352</v>
      </c>
      <c r="R3009">
        <f t="shared" si="167"/>
        <v>252394.24000000002</v>
      </c>
      <c r="S3009"/>
      <c r="T3009" s="5"/>
      <c r="U3009" s="5"/>
      <c r="V3009" s="5"/>
      <c r="W3009" s="5"/>
      <c r="X3009" s="5"/>
      <c r="Y3009" s="5"/>
      <c r="Z3009" s="5"/>
      <c r="AA3009" s="5"/>
      <c r="AB3009" s="5"/>
      <c r="AC3009" s="5"/>
      <c r="AD3009" s="5"/>
      <c r="AE3009" s="5"/>
      <c r="AF3009" s="5"/>
      <c r="AG3009" s="5"/>
      <c r="AH3009" s="5"/>
      <c r="AI3009" s="5"/>
      <c r="AJ3009" s="5"/>
      <c r="AK3009" s="5"/>
      <c r="AL3009" s="5"/>
      <c r="AM3009" s="5"/>
      <c r="AN3009" s="5"/>
      <c r="AO3009" s="5"/>
      <c r="AP3009" s="5"/>
      <c r="AQ3009" s="5"/>
      <c r="AR3009" s="5"/>
      <c r="AS3009" s="5"/>
      <c r="AT3009" s="5"/>
      <c r="AU3009" s="5"/>
      <c r="AV3009" s="5"/>
      <c r="AW3009" s="5"/>
      <c r="AX3009" s="5"/>
      <c r="AY3009" s="5"/>
      <c r="AZ3009" s="5"/>
      <c r="BA3009" s="5"/>
      <c r="BB3009" s="5"/>
      <c r="BC3009" s="5"/>
      <c r="BD3009" s="5"/>
      <c r="BE3009" s="5"/>
      <c r="BF3009" s="5"/>
      <c r="BG3009" s="5"/>
      <c r="BH3009" s="5"/>
    </row>
    <row r="3010" spans="1:60" s="2" customFormat="1" ht="15" x14ac:dyDescent="0.25">
      <c r="A3010" t="s">
        <v>2730</v>
      </c>
      <c r="B3010" t="s">
        <v>25</v>
      </c>
      <c r="C3010" t="s">
        <v>4693</v>
      </c>
      <c r="D3010" t="s">
        <v>4723</v>
      </c>
      <c r="E3010" t="s">
        <v>116</v>
      </c>
      <c r="F3010" t="s">
        <v>1605</v>
      </c>
      <c r="G3010" t="s">
        <v>3354</v>
      </c>
      <c r="H3010" t="s">
        <v>130</v>
      </c>
      <c r="I3010" t="s">
        <v>4831</v>
      </c>
      <c r="J3010" t="s">
        <v>124</v>
      </c>
      <c r="K3010" t="s">
        <v>754</v>
      </c>
      <c r="L3010">
        <v>0</v>
      </c>
      <c r="M3010">
        <v>5114</v>
      </c>
      <c r="N3010" t="s">
        <v>11</v>
      </c>
      <c r="O3010">
        <v>1</v>
      </c>
      <c r="P3010">
        <v>225352</v>
      </c>
      <c r="Q3010">
        <f t="shared" si="166"/>
        <v>225352</v>
      </c>
      <c r="R3010">
        <f t="shared" si="167"/>
        <v>252394.24000000002</v>
      </c>
      <c r="S3010"/>
      <c r="T3010" s="5"/>
      <c r="U3010" s="5"/>
      <c r="V3010" s="5"/>
      <c r="W3010" s="5"/>
      <c r="X3010" s="5"/>
      <c r="Y3010" s="5"/>
      <c r="Z3010" s="5"/>
      <c r="AA3010" s="5"/>
      <c r="AB3010" s="5"/>
      <c r="AC3010" s="5"/>
      <c r="AD3010" s="5"/>
      <c r="AE3010" s="5"/>
      <c r="AF3010" s="5"/>
      <c r="AG3010" s="5"/>
      <c r="AH3010" s="5"/>
      <c r="AI3010" s="5"/>
      <c r="AJ3010" s="5"/>
      <c r="AK3010" s="5"/>
      <c r="AL3010" s="5"/>
      <c r="AM3010" s="5"/>
      <c r="AN3010" s="5"/>
      <c r="AO3010" s="5"/>
      <c r="AP3010" s="5"/>
      <c r="AQ3010" s="5"/>
      <c r="AR3010" s="5"/>
      <c r="AS3010" s="5"/>
      <c r="AT3010" s="5"/>
      <c r="AU3010" s="5"/>
      <c r="AV3010" s="5"/>
      <c r="AW3010" s="5"/>
      <c r="AX3010" s="5"/>
      <c r="AY3010" s="5"/>
      <c r="AZ3010" s="5"/>
      <c r="BA3010" s="5"/>
      <c r="BB3010" s="5"/>
      <c r="BC3010" s="5"/>
      <c r="BD3010" s="5"/>
      <c r="BE3010" s="5"/>
      <c r="BF3010" s="5"/>
      <c r="BG3010" s="5"/>
      <c r="BH3010" s="5"/>
    </row>
    <row r="3011" spans="1:60" s="2" customFormat="1" ht="15" x14ac:dyDescent="0.25">
      <c r="A3011" t="s">
        <v>2731</v>
      </c>
      <c r="B3011" t="s">
        <v>25</v>
      </c>
      <c r="C3011" t="s">
        <v>4693</v>
      </c>
      <c r="D3011" t="s">
        <v>4724</v>
      </c>
      <c r="E3011" t="s">
        <v>116</v>
      </c>
      <c r="F3011" t="s">
        <v>1605</v>
      </c>
      <c r="G3011" t="s">
        <v>3354</v>
      </c>
      <c r="H3011" t="s">
        <v>130</v>
      </c>
      <c r="I3011" t="s">
        <v>4831</v>
      </c>
      <c r="J3011" t="s">
        <v>124</v>
      </c>
      <c r="K3011" t="s">
        <v>754</v>
      </c>
      <c r="L3011">
        <v>0</v>
      </c>
      <c r="M3011">
        <v>5114</v>
      </c>
      <c r="N3011" t="s">
        <v>11</v>
      </c>
      <c r="O3011">
        <v>1</v>
      </c>
      <c r="P3011">
        <v>138028</v>
      </c>
      <c r="Q3011">
        <f t="shared" si="166"/>
        <v>138028</v>
      </c>
      <c r="R3011">
        <f t="shared" si="167"/>
        <v>154591.36000000002</v>
      </c>
      <c r="S3011"/>
      <c r="T3011" s="5"/>
      <c r="U3011" s="5"/>
      <c r="V3011" s="5"/>
      <c r="W3011" s="5"/>
      <c r="X3011" s="5"/>
      <c r="Y3011" s="5"/>
      <c r="Z3011" s="5"/>
      <c r="AA3011" s="5"/>
      <c r="AB3011" s="5"/>
      <c r="AC3011" s="5"/>
      <c r="AD3011" s="5"/>
      <c r="AE3011" s="5"/>
      <c r="AF3011" s="5"/>
      <c r="AG3011" s="5"/>
      <c r="AH3011" s="5"/>
      <c r="AI3011" s="5"/>
      <c r="AJ3011" s="5"/>
      <c r="AK3011" s="5"/>
      <c r="AL3011" s="5"/>
      <c r="AM3011" s="5"/>
      <c r="AN3011" s="5"/>
      <c r="AO3011" s="5"/>
      <c r="AP3011" s="5"/>
      <c r="AQ3011" s="5"/>
      <c r="AR3011" s="5"/>
      <c r="AS3011" s="5"/>
      <c r="AT3011" s="5"/>
      <c r="AU3011" s="5"/>
      <c r="AV3011" s="5"/>
      <c r="AW3011" s="5"/>
      <c r="AX3011" s="5"/>
      <c r="AY3011" s="5"/>
      <c r="AZ3011" s="5"/>
      <c r="BA3011" s="5"/>
      <c r="BB3011" s="5"/>
      <c r="BC3011" s="5"/>
      <c r="BD3011" s="5"/>
      <c r="BE3011" s="5"/>
      <c r="BF3011" s="5"/>
      <c r="BG3011" s="5"/>
      <c r="BH3011" s="5"/>
    </row>
    <row r="3012" spans="1:60" s="2" customFormat="1" ht="15" x14ac:dyDescent="0.25">
      <c r="A3012" t="s">
        <v>2732</v>
      </c>
      <c r="B3012" t="s">
        <v>25</v>
      </c>
      <c r="C3012" t="s">
        <v>4693</v>
      </c>
      <c r="D3012" t="s">
        <v>4725</v>
      </c>
      <c r="E3012" t="s">
        <v>116</v>
      </c>
      <c r="F3012" t="s">
        <v>1605</v>
      </c>
      <c r="G3012" t="s">
        <v>3354</v>
      </c>
      <c r="H3012" t="s">
        <v>130</v>
      </c>
      <c r="I3012" t="s">
        <v>4831</v>
      </c>
      <c r="J3012" t="s">
        <v>124</v>
      </c>
      <c r="K3012" t="s">
        <v>754</v>
      </c>
      <c r="L3012">
        <v>0</v>
      </c>
      <c r="M3012">
        <v>5114</v>
      </c>
      <c r="N3012" t="s">
        <v>11</v>
      </c>
      <c r="O3012">
        <v>1</v>
      </c>
      <c r="P3012">
        <v>138028</v>
      </c>
      <c r="Q3012">
        <f t="shared" si="166"/>
        <v>138028</v>
      </c>
      <c r="R3012">
        <f t="shared" si="167"/>
        <v>154591.36000000002</v>
      </c>
      <c r="S3012"/>
      <c r="T3012" s="5"/>
      <c r="U3012" s="5"/>
      <c r="V3012" s="5"/>
      <c r="W3012" s="5"/>
      <c r="X3012" s="5"/>
      <c r="Y3012" s="5"/>
      <c r="Z3012" s="5"/>
      <c r="AA3012" s="5"/>
      <c r="AB3012" s="5"/>
      <c r="AC3012" s="5"/>
      <c r="AD3012" s="5"/>
      <c r="AE3012" s="5"/>
      <c r="AF3012" s="5"/>
      <c r="AG3012" s="5"/>
      <c r="AH3012" s="5"/>
      <c r="AI3012" s="5"/>
      <c r="AJ3012" s="5"/>
      <c r="AK3012" s="5"/>
      <c r="AL3012" s="5"/>
      <c r="AM3012" s="5"/>
      <c r="AN3012" s="5"/>
      <c r="AO3012" s="5"/>
      <c r="AP3012" s="5"/>
      <c r="AQ3012" s="5"/>
      <c r="AR3012" s="5"/>
      <c r="AS3012" s="5"/>
      <c r="AT3012" s="5"/>
      <c r="AU3012" s="5"/>
      <c r="AV3012" s="5"/>
      <c r="AW3012" s="5"/>
      <c r="AX3012" s="5"/>
      <c r="AY3012" s="5"/>
      <c r="AZ3012" s="5"/>
      <c r="BA3012" s="5"/>
      <c r="BB3012" s="5"/>
      <c r="BC3012" s="5"/>
      <c r="BD3012" s="5"/>
      <c r="BE3012" s="5"/>
      <c r="BF3012" s="5"/>
      <c r="BG3012" s="5"/>
      <c r="BH3012" s="5"/>
    </row>
    <row r="3013" spans="1:60" s="2" customFormat="1" ht="15" x14ac:dyDescent="0.25">
      <c r="A3013" t="s">
        <v>2733</v>
      </c>
      <c r="B3013" t="s">
        <v>25</v>
      </c>
      <c r="C3013" t="s">
        <v>4693</v>
      </c>
      <c r="D3013" t="s">
        <v>4726</v>
      </c>
      <c r="E3013" t="s">
        <v>116</v>
      </c>
      <c r="F3013" t="s">
        <v>1605</v>
      </c>
      <c r="G3013" t="s">
        <v>3354</v>
      </c>
      <c r="H3013" t="s">
        <v>753</v>
      </c>
      <c r="I3013" t="s">
        <v>4832</v>
      </c>
      <c r="J3013" t="s">
        <v>124</v>
      </c>
      <c r="K3013" t="s">
        <v>754</v>
      </c>
      <c r="L3013">
        <v>0</v>
      </c>
      <c r="M3013">
        <v>5114</v>
      </c>
      <c r="N3013" t="s">
        <v>11</v>
      </c>
      <c r="O3013">
        <v>1</v>
      </c>
      <c r="P3013">
        <v>183568</v>
      </c>
      <c r="Q3013">
        <f t="shared" si="166"/>
        <v>183568</v>
      </c>
      <c r="R3013">
        <f t="shared" si="167"/>
        <v>205596.16000000003</v>
      </c>
      <c r="S3013"/>
      <c r="T3013" s="5"/>
      <c r="U3013" s="5"/>
      <c r="V3013" s="5"/>
      <c r="W3013" s="5"/>
      <c r="X3013" s="5"/>
      <c r="Y3013" s="5"/>
      <c r="Z3013" s="5"/>
      <c r="AA3013" s="5"/>
      <c r="AB3013" s="5"/>
      <c r="AC3013" s="5"/>
      <c r="AD3013" s="5"/>
      <c r="AE3013" s="5"/>
      <c r="AF3013" s="5"/>
      <c r="AG3013" s="5"/>
      <c r="AH3013" s="5"/>
      <c r="AI3013" s="5"/>
      <c r="AJ3013" s="5"/>
      <c r="AK3013" s="5"/>
      <c r="AL3013" s="5"/>
      <c r="AM3013" s="5"/>
      <c r="AN3013" s="5"/>
      <c r="AO3013" s="5"/>
      <c r="AP3013" s="5"/>
      <c r="AQ3013" s="5"/>
      <c r="AR3013" s="5"/>
      <c r="AS3013" s="5"/>
      <c r="AT3013" s="5"/>
      <c r="AU3013" s="5"/>
      <c r="AV3013" s="5"/>
      <c r="AW3013" s="5"/>
      <c r="AX3013" s="5"/>
      <c r="AY3013" s="5"/>
      <c r="AZ3013" s="5"/>
      <c r="BA3013" s="5"/>
      <c r="BB3013" s="5"/>
      <c r="BC3013" s="5"/>
      <c r="BD3013" s="5"/>
      <c r="BE3013" s="5"/>
      <c r="BF3013" s="5"/>
      <c r="BG3013" s="5"/>
      <c r="BH3013" s="5"/>
    </row>
    <row r="3014" spans="1:60" s="2" customFormat="1" ht="15" x14ac:dyDescent="0.25">
      <c r="A3014" t="s">
        <v>2734</v>
      </c>
      <c r="B3014" t="s">
        <v>25</v>
      </c>
      <c r="C3014" t="s">
        <v>4693</v>
      </c>
      <c r="D3014" t="s">
        <v>4727</v>
      </c>
      <c r="E3014" t="s">
        <v>116</v>
      </c>
      <c r="F3014" t="s">
        <v>1605</v>
      </c>
      <c r="G3014" t="s">
        <v>3354</v>
      </c>
      <c r="H3014" t="s">
        <v>753</v>
      </c>
      <c r="I3014" t="s">
        <v>4832</v>
      </c>
      <c r="J3014" t="s">
        <v>124</v>
      </c>
      <c r="K3014" t="s">
        <v>754</v>
      </c>
      <c r="L3014">
        <v>0</v>
      </c>
      <c r="M3014">
        <v>5114</v>
      </c>
      <c r="N3014" t="s">
        <v>11</v>
      </c>
      <c r="O3014">
        <v>1</v>
      </c>
      <c r="P3014">
        <v>183568</v>
      </c>
      <c r="Q3014">
        <f t="shared" si="166"/>
        <v>183568</v>
      </c>
      <c r="R3014">
        <f t="shared" si="167"/>
        <v>205596.16000000003</v>
      </c>
      <c r="S3014"/>
      <c r="T3014" s="5"/>
      <c r="U3014" s="5"/>
      <c r="V3014" s="5"/>
      <c r="W3014" s="5"/>
      <c r="X3014" s="5"/>
      <c r="Y3014" s="5"/>
      <c r="Z3014" s="5"/>
      <c r="AA3014" s="5"/>
      <c r="AB3014" s="5"/>
      <c r="AC3014" s="5"/>
      <c r="AD3014" s="5"/>
      <c r="AE3014" s="5"/>
      <c r="AF3014" s="5"/>
      <c r="AG3014" s="5"/>
      <c r="AH3014" s="5"/>
      <c r="AI3014" s="5"/>
      <c r="AJ3014" s="5"/>
      <c r="AK3014" s="5"/>
      <c r="AL3014" s="5"/>
      <c r="AM3014" s="5"/>
      <c r="AN3014" s="5"/>
      <c r="AO3014" s="5"/>
      <c r="AP3014" s="5"/>
      <c r="AQ3014" s="5"/>
      <c r="AR3014" s="5"/>
      <c r="AS3014" s="5"/>
      <c r="AT3014" s="5"/>
      <c r="AU3014" s="5"/>
      <c r="AV3014" s="5"/>
      <c r="AW3014" s="5"/>
      <c r="AX3014" s="5"/>
      <c r="AY3014" s="5"/>
      <c r="AZ3014" s="5"/>
      <c r="BA3014" s="5"/>
      <c r="BB3014" s="5"/>
      <c r="BC3014" s="5"/>
      <c r="BD3014" s="5"/>
      <c r="BE3014" s="5"/>
      <c r="BF3014" s="5"/>
      <c r="BG3014" s="5"/>
      <c r="BH3014" s="5"/>
    </row>
    <row r="3015" spans="1:60" s="2" customFormat="1" ht="15" x14ac:dyDescent="0.25">
      <c r="A3015" t="s">
        <v>2735</v>
      </c>
      <c r="B3015" t="s">
        <v>25</v>
      </c>
      <c r="C3015" t="s">
        <v>4693</v>
      </c>
      <c r="D3015" t="s">
        <v>4728</v>
      </c>
      <c r="E3015" t="s">
        <v>116</v>
      </c>
      <c r="F3015" t="s">
        <v>1605</v>
      </c>
      <c r="G3015" t="s">
        <v>3354</v>
      </c>
      <c r="H3015" t="s">
        <v>753</v>
      </c>
      <c r="I3015" t="s">
        <v>4832</v>
      </c>
      <c r="J3015" t="s">
        <v>124</v>
      </c>
      <c r="K3015" t="s">
        <v>754</v>
      </c>
      <c r="L3015">
        <v>0</v>
      </c>
      <c r="M3015">
        <v>5114</v>
      </c>
      <c r="N3015" t="s">
        <v>11</v>
      </c>
      <c r="O3015">
        <v>1</v>
      </c>
      <c r="P3015">
        <v>138028</v>
      </c>
      <c r="Q3015">
        <f t="shared" si="166"/>
        <v>138028</v>
      </c>
      <c r="R3015">
        <f t="shared" si="167"/>
        <v>154591.36000000002</v>
      </c>
      <c r="S3015"/>
      <c r="T3015" s="5"/>
      <c r="U3015" s="5"/>
      <c r="V3015" s="5"/>
      <c r="W3015" s="5"/>
      <c r="X3015" s="5"/>
      <c r="Y3015" s="5"/>
      <c r="Z3015" s="5"/>
      <c r="AA3015" s="5"/>
      <c r="AB3015" s="5"/>
      <c r="AC3015" s="5"/>
      <c r="AD3015" s="5"/>
      <c r="AE3015" s="5"/>
      <c r="AF3015" s="5"/>
      <c r="AG3015" s="5"/>
      <c r="AH3015" s="5"/>
      <c r="AI3015" s="5"/>
      <c r="AJ3015" s="5"/>
      <c r="AK3015" s="5"/>
      <c r="AL3015" s="5"/>
      <c r="AM3015" s="5"/>
      <c r="AN3015" s="5"/>
      <c r="AO3015" s="5"/>
      <c r="AP3015" s="5"/>
      <c r="AQ3015" s="5"/>
      <c r="AR3015" s="5"/>
      <c r="AS3015" s="5"/>
      <c r="AT3015" s="5"/>
      <c r="AU3015" s="5"/>
      <c r="AV3015" s="5"/>
      <c r="AW3015" s="5"/>
      <c r="AX3015" s="5"/>
      <c r="AY3015" s="5"/>
      <c r="AZ3015" s="5"/>
      <c r="BA3015" s="5"/>
      <c r="BB3015" s="5"/>
      <c r="BC3015" s="5"/>
      <c r="BD3015" s="5"/>
      <c r="BE3015" s="5"/>
      <c r="BF3015" s="5"/>
      <c r="BG3015" s="5"/>
      <c r="BH3015" s="5"/>
    </row>
    <row r="3016" spans="1:60" s="2" customFormat="1" ht="15" x14ac:dyDescent="0.25">
      <c r="A3016" t="s">
        <v>2736</v>
      </c>
      <c r="B3016" t="s">
        <v>25</v>
      </c>
      <c r="C3016" t="s">
        <v>4693</v>
      </c>
      <c r="D3016" t="s">
        <v>4729</v>
      </c>
      <c r="E3016" t="s">
        <v>116</v>
      </c>
      <c r="F3016" t="s">
        <v>1605</v>
      </c>
      <c r="G3016" t="s">
        <v>3354</v>
      </c>
      <c r="H3016" t="s">
        <v>753</v>
      </c>
      <c r="I3016" t="s">
        <v>4832</v>
      </c>
      <c r="J3016" t="s">
        <v>124</v>
      </c>
      <c r="K3016" t="s">
        <v>754</v>
      </c>
      <c r="L3016">
        <v>0</v>
      </c>
      <c r="M3016">
        <v>5114</v>
      </c>
      <c r="N3016" t="s">
        <v>11</v>
      </c>
      <c r="O3016">
        <v>1</v>
      </c>
      <c r="P3016">
        <v>138028</v>
      </c>
      <c r="Q3016">
        <f t="shared" si="166"/>
        <v>138028</v>
      </c>
      <c r="R3016">
        <f t="shared" si="167"/>
        <v>154591.36000000002</v>
      </c>
      <c r="S3016"/>
      <c r="T3016" s="5"/>
      <c r="U3016" s="5"/>
      <c r="V3016" s="5"/>
      <c r="W3016" s="5"/>
      <c r="X3016" s="5"/>
      <c r="Y3016" s="5"/>
      <c r="Z3016" s="5"/>
      <c r="AA3016" s="5"/>
      <c r="AB3016" s="5"/>
      <c r="AC3016" s="5"/>
      <c r="AD3016" s="5"/>
      <c r="AE3016" s="5"/>
      <c r="AF3016" s="5"/>
      <c r="AG3016" s="5"/>
      <c r="AH3016" s="5"/>
      <c r="AI3016" s="5"/>
      <c r="AJ3016" s="5"/>
      <c r="AK3016" s="5"/>
      <c r="AL3016" s="5"/>
      <c r="AM3016" s="5"/>
      <c r="AN3016" s="5"/>
      <c r="AO3016" s="5"/>
      <c r="AP3016" s="5"/>
      <c r="AQ3016" s="5"/>
      <c r="AR3016" s="5"/>
      <c r="AS3016" s="5"/>
      <c r="AT3016" s="5"/>
      <c r="AU3016" s="5"/>
      <c r="AV3016" s="5"/>
      <c r="AW3016" s="5"/>
      <c r="AX3016" s="5"/>
      <c r="AY3016" s="5"/>
      <c r="AZ3016" s="5"/>
      <c r="BA3016" s="5"/>
      <c r="BB3016" s="5"/>
      <c r="BC3016" s="5"/>
      <c r="BD3016" s="5"/>
      <c r="BE3016" s="5"/>
      <c r="BF3016" s="5"/>
      <c r="BG3016" s="5"/>
      <c r="BH3016" s="5"/>
    </row>
    <row r="3017" spans="1:60" s="2" customFormat="1" ht="15" x14ac:dyDescent="0.25">
      <c r="A3017" t="s">
        <v>2737</v>
      </c>
      <c r="B3017" t="s">
        <v>25</v>
      </c>
      <c r="C3017" t="s">
        <v>4693</v>
      </c>
      <c r="D3017" t="s">
        <v>4730</v>
      </c>
      <c r="E3017" t="s">
        <v>116</v>
      </c>
      <c r="F3017" t="s">
        <v>1605</v>
      </c>
      <c r="G3017" t="s">
        <v>3354</v>
      </c>
      <c r="H3017" t="s">
        <v>126</v>
      </c>
      <c r="I3017" t="s">
        <v>4833</v>
      </c>
      <c r="J3017" t="s">
        <v>124</v>
      </c>
      <c r="K3017" t="s">
        <v>754</v>
      </c>
      <c r="L3017">
        <v>0</v>
      </c>
      <c r="M3017">
        <v>5114</v>
      </c>
      <c r="N3017" t="s">
        <v>11</v>
      </c>
      <c r="O3017">
        <v>1</v>
      </c>
      <c r="P3017">
        <v>183568</v>
      </c>
      <c r="Q3017">
        <f t="shared" si="166"/>
        <v>183568</v>
      </c>
      <c r="R3017">
        <f t="shared" si="167"/>
        <v>205596.16000000003</v>
      </c>
      <c r="S3017"/>
      <c r="T3017" s="5"/>
      <c r="U3017" s="5"/>
      <c r="V3017" s="5"/>
      <c r="W3017" s="5"/>
      <c r="X3017" s="5"/>
      <c r="Y3017" s="5"/>
      <c r="Z3017" s="5"/>
      <c r="AA3017" s="5"/>
      <c r="AB3017" s="5"/>
      <c r="AC3017" s="5"/>
      <c r="AD3017" s="5"/>
      <c r="AE3017" s="5"/>
      <c r="AF3017" s="5"/>
      <c r="AG3017" s="5"/>
      <c r="AH3017" s="5"/>
      <c r="AI3017" s="5"/>
      <c r="AJ3017" s="5"/>
      <c r="AK3017" s="5"/>
      <c r="AL3017" s="5"/>
      <c r="AM3017" s="5"/>
      <c r="AN3017" s="5"/>
      <c r="AO3017" s="5"/>
      <c r="AP3017" s="5"/>
      <c r="AQ3017" s="5"/>
      <c r="AR3017" s="5"/>
      <c r="AS3017" s="5"/>
      <c r="AT3017" s="5"/>
      <c r="AU3017" s="5"/>
      <c r="AV3017" s="5"/>
      <c r="AW3017" s="5"/>
      <c r="AX3017" s="5"/>
      <c r="AY3017" s="5"/>
      <c r="AZ3017" s="5"/>
      <c r="BA3017" s="5"/>
      <c r="BB3017" s="5"/>
      <c r="BC3017" s="5"/>
      <c r="BD3017" s="5"/>
      <c r="BE3017" s="5"/>
      <c r="BF3017" s="5"/>
      <c r="BG3017" s="5"/>
      <c r="BH3017" s="5"/>
    </row>
    <row r="3018" spans="1:60" s="2" customFormat="1" ht="15" x14ac:dyDescent="0.25">
      <c r="A3018" t="s">
        <v>2738</v>
      </c>
      <c r="B3018" t="s">
        <v>25</v>
      </c>
      <c r="C3018" t="s">
        <v>4693</v>
      </c>
      <c r="D3018" t="s">
        <v>4731</v>
      </c>
      <c r="E3018" t="s">
        <v>116</v>
      </c>
      <c r="F3018" t="s">
        <v>1605</v>
      </c>
      <c r="G3018" t="s">
        <v>3354</v>
      </c>
      <c r="H3018" t="s">
        <v>126</v>
      </c>
      <c r="I3018" t="s">
        <v>4833</v>
      </c>
      <c r="J3018" t="s">
        <v>124</v>
      </c>
      <c r="K3018" t="s">
        <v>754</v>
      </c>
      <c r="L3018">
        <v>0</v>
      </c>
      <c r="M3018">
        <v>5114</v>
      </c>
      <c r="N3018" t="s">
        <v>11</v>
      </c>
      <c r="O3018">
        <v>1</v>
      </c>
      <c r="P3018">
        <v>165258</v>
      </c>
      <c r="Q3018">
        <f t="shared" si="166"/>
        <v>165258</v>
      </c>
      <c r="R3018">
        <f t="shared" si="167"/>
        <v>185088.96000000002</v>
      </c>
      <c r="S3018"/>
      <c r="T3018" s="5"/>
      <c r="U3018" s="5"/>
      <c r="V3018" s="5"/>
      <c r="W3018" s="5"/>
      <c r="X3018" s="5"/>
      <c r="Y3018" s="5"/>
      <c r="Z3018" s="5"/>
      <c r="AA3018" s="5"/>
      <c r="AB3018" s="5"/>
      <c r="AC3018" s="5"/>
      <c r="AD3018" s="5"/>
      <c r="AE3018" s="5"/>
      <c r="AF3018" s="5"/>
      <c r="AG3018" s="5"/>
      <c r="AH3018" s="5"/>
      <c r="AI3018" s="5"/>
      <c r="AJ3018" s="5"/>
      <c r="AK3018" s="5"/>
      <c r="AL3018" s="5"/>
      <c r="AM3018" s="5"/>
      <c r="AN3018" s="5"/>
      <c r="AO3018" s="5"/>
      <c r="AP3018" s="5"/>
      <c r="AQ3018" s="5"/>
      <c r="AR3018" s="5"/>
      <c r="AS3018" s="5"/>
      <c r="AT3018" s="5"/>
      <c r="AU3018" s="5"/>
      <c r="AV3018" s="5"/>
      <c r="AW3018" s="5"/>
      <c r="AX3018" s="5"/>
      <c r="AY3018" s="5"/>
      <c r="AZ3018" s="5"/>
      <c r="BA3018" s="5"/>
      <c r="BB3018" s="5"/>
      <c r="BC3018" s="5"/>
      <c r="BD3018" s="5"/>
      <c r="BE3018" s="5"/>
      <c r="BF3018" s="5"/>
      <c r="BG3018" s="5"/>
      <c r="BH3018" s="5"/>
    </row>
    <row r="3019" spans="1:60" s="2" customFormat="1" ht="15" x14ac:dyDescent="0.25">
      <c r="A3019" t="s">
        <v>2739</v>
      </c>
      <c r="B3019" t="s">
        <v>25</v>
      </c>
      <c r="C3019" t="s">
        <v>4693</v>
      </c>
      <c r="D3019" t="s">
        <v>4732</v>
      </c>
      <c r="E3019" t="s">
        <v>116</v>
      </c>
      <c r="F3019" t="s">
        <v>1605</v>
      </c>
      <c r="G3019" t="s">
        <v>3354</v>
      </c>
      <c r="H3019" t="s">
        <v>126</v>
      </c>
      <c r="I3019" t="s">
        <v>4833</v>
      </c>
      <c r="J3019" t="s">
        <v>124</v>
      </c>
      <c r="K3019" t="s">
        <v>754</v>
      </c>
      <c r="L3019">
        <v>0</v>
      </c>
      <c r="M3019">
        <v>5114</v>
      </c>
      <c r="N3019" t="s">
        <v>11</v>
      </c>
      <c r="O3019">
        <v>1</v>
      </c>
      <c r="P3019">
        <v>165258</v>
      </c>
      <c r="Q3019">
        <f t="shared" si="166"/>
        <v>165258</v>
      </c>
      <c r="R3019">
        <f t="shared" si="167"/>
        <v>185088.96000000002</v>
      </c>
      <c r="S3019"/>
      <c r="T3019" s="5"/>
      <c r="U3019" s="5"/>
      <c r="V3019" s="5"/>
      <c r="W3019" s="5"/>
      <c r="X3019" s="5"/>
      <c r="Y3019" s="5"/>
      <c r="Z3019" s="5"/>
      <c r="AA3019" s="5"/>
      <c r="AB3019" s="5"/>
      <c r="AC3019" s="5"/>
      <c r="AD3019" s="5"/>
      <c r="AE3019" s="5"/>
      <c r="AF3019" s="5"/>
      <c r="AG3019" s="5"/>
      <c r="AH3019" s="5"/>
      <c r="AI3019" s="5"/>
      <c r="AJ3019" s="5"/>
      <c r="AK3019" s="5"/>
      <c r="AL3019" s="5"/>
      <c r="AM3019" s="5"/>
      <c r="AN3019" s="5"/>
      <c r="AO3019" s="5"/>
      <c r="AP3019" s="5"/>
      <c r="AQ3019" s="5"/>
      <c r="AR3019" s="5"/>
      <c r="AS3019" s="5"/>
      <c r="AT3019" s="5"/>
      <c r="AU3019" s="5"/>
      <c r="AV3019" s="5"/>
      <c r="AW3019" s="5"/>
      <c r="AX3019" s="5"/>
      <c r="AY3019" s="5"/>
      <c r="AZ3019" s="5"/>
      <c r="BA3019" s="5"/>
      <c r="BB3019" s="5"/>
      <c r="BC3019" s="5"/>
      <c r="BD3019" s="5"/>
      <c r="BE3019" s="5"/>
      <c r="BF3019" s="5"/>
      <c r="BG3019" s="5"/>
      <c r="BH3019" s="5"/>
    </row>
    <row r="3020" spans="1:60" s="2" customFormat="1" ht="15" x14ac:dyDescent="0.25">
      <c r="A3020" t="s">
        <v>2740</v>
      </c>
      <c r="B3020" t="s">
        <v>25</v>
      </c>
      <c r="C3020" t="s">
        <v>4693</v>
      </c>
      <c r="D3020" t="s">
        <v>4733</v>
      </c>
      <c r="E3020" t="s">
        <v>116</v>
      </c>
      <c r="F3020" t="s">
        <v>1605</v>
      </c>
      <c r="G3020" t="s">
        <v>3354</v>
      </c>
      <c r="H3020" t="s">
        <v>133</v>
      </c>
      <c r="I3020" t="s">
        <v>4834</v>
      </c>
      <c r="J3020" t="s">
        <v>124</v>
      </c>
      <c r="K3020" t="s">
        <v>754</v>
      </c>
      <c r="L3020">
        <v>0</v>
      </c>
      <c r="M3020">
        <v>5114</v>
      </c>
      <c r="N3020" t="s">
        <v>11</v>
      </c>
      <c r="O3020">
        <v>1</v>
      </c>
      <c r="P3020">
        <v>225352</v>
      </c>
      <c r="Q3020">
        <f t="shared" si="166"/>
        <v>225352</v>
      </c>
      <c r="R3020">
        <f t="shared" si="167"/>
        <v>252394.24000000002</v>
      </c>
      <c r="S3020"/>
      <c r="T3020" s="5"/>
      <c r="U3020" s="5"/>
      <c r="V3020" s="5"/>
      <c r="W3020" s="5"/>
      <c r="X3020" s="5"/>
      <c r="Y3020" s="5"/>
      <c r="Z3020" s="5"/>
      <c r="AA3020" s="5"/>
      <c r="AB3020" s="5"/>
      <c r="AC3020" s="5"/>
      <c r="AD3020" s="5"/>
      <c r="AE3020" s="5"/>
      <c r="AF3020" s="5"/>
      <c r="AG3020" s="5"/>
      <c r="AH3020" s="5"/>
      <c r="AI3020" s="5"/>
      <c r="AJ3020" s="5"/>
      <c r="AK3020" s="5"/>
      <c r="AL3020" s="5"/>
      <c r="AM3020" s="5"/>
      <c r="AN3020" s="5"/>
      <c r="AO3020" s="5"/>
      <c r="AP3020" s="5"/>
      <c r="AQ3020" s="5"/>
      <c r="AR3020" s="5"/>
      <c r="AS3020" s="5"/>
      <c r="AT3020" s="5"/>
      <c r="AU3020" s="5"/>
      <c r="AV3020" s="5"/>
      <c r="AW3020" s="5"/>
      <c r="AX3020" s="5"/>
      <c r="AY3020" s="5"/>
      <c r="AZ3020" s="5"/>
      <c r="BA3020" s="5"/>
      <c r="BB3020" s="5"/>
      <c r="BC3020" s="5"/>
      <c r="BD3020" s="5"/>
      <c r="BE3020" s="5"/>
      <c r="BF3020" s="5"/>
      <c r="BG3020" s="5"/>
      <c r="BH3020" s="5"/>
    </row>
    <row r="3021" spans="1:60" s="2" customFormat="1" ht="15" x14ac:dyDescent="0.25">
      <c r="A3021" t="s">
        <v>2741</v>
      </c>
      <c r="B3021" t="s">
        <v>25</v>
      </c>
      <c r="C3021" t="s">
        <v>4693</v>
      </c>
      <c r="D3021" t="s">
        <v>4734</v>
      </c>
      <c r="E3021" t="s">
        <v>116</v>
      </c>
      <c r="F3021" t="s">
        <v>1605</v>
      </c>
      <c r="G3021" t="s">
        <v>3354</v>
      </c>
      <c r="H3021" t="s">
        <v>133</v>
      </c>
      <c r="I3021" t="s">
        <v>4834</v>
      </c>
      <c r="J3021" t="s">
        <v>124</v>
      </c>
      <c r="K3021" t="s">
        <v>754</v>
      </c>
      <c r="L3021">
        <v>0</v>
      </c>
      <c r="M3021">
        <v>5114</v>
      </c>
      <c r="N3021" t="s">
        <v>11</v>
      </c>
      <c r="O3021">
        <v>1</v>
      </c>
      <c r="P3021">
        <v>225352</v>
      </c>
      <c r="Q3021">
        <f t="shared" si="166"/>
        <v>225352</v>
      </c>
      <c r="R3021">
        <f t="shared" si="167"/>
        <v>252394.24000000002</v>
      </c>
      <c r="S3021"/>
      <c r="T3021" s="5"/>
      <c r="U3021" s="5"/>
      <c r="V3021" s="5"/>
      <c r="W3021" s="5"/>
      <c r="X3021" s="5"/>
      <c r="Y3021" s="5"/>
      <c r="Z3021" s="5"/>
      <c r="AA3021" s="5"/>
      <c r="AB3021" s="5"/>
      <c r="AC3021" s="5"/>
      <c r="AD3021" s="5"/>
      <c r="AE3021" s="5"/>
      <c r="AF3021" s="5"/>
      <c r="AG3021" s="5"/>
      <c r="AH3021" s="5"/>
      <c r="AI3021" s="5"/>
      <c r="AJ3021" s="5"/>
      <c r="AK3021" s="5"/>
      <c r="AL3021" s="5"/>
      <c r="AM3021" s="5"/>
      <c r="AN3021" s="5"/>
      <c r="AO3021" s="5"/>
      <c r="AP3021" s="5"/>
      <c r="AQ3021" s="5"/>
      <c r="AR3021" s="5"/>
      <c r="AS3021" s="5"/>
      <c r="AT3021" s="5"/>
      <c r="AU3021" s="5"/>
      <c r="AV3021" s="5"/>
      <c r="AW3021" s="5"/>
      <c r="AX3021" s="5"/>
      <c r="AY3021" s="5"/>
      <c r="AZ3021" s="5"/>
      <c r="BA3021" s="5"/>
      <c r="BB3021" s="5"/>
      <c r="BC3021" s="5"/>
      <c r="BD3021" s="5"/>
      <c r="BE3021" s="5"/>
      <c r="BF3021" s="5"/>
      <c r="BG3021" s="5"/>
      <c r="BH3021" s="5"/>
    </row>
    <row r="3022" spans="1:60" s="2" customFormat="1" ht="15" x14ac:dyDescent="0.25">
      <c r="A3022" t="s">
        <v>2742</v>
      </c>
      <c r="B3022" t="s">
        <v>25</v>
      </c>
      <c r="C3022" t="s">
        <v>4693</v>
      </c>
      <c r="D3022" t="s">
        <v>4735</v>
      </c>
      <c r="E3022" t="s">
        <v>116</v>
      </c>
      <c r="F3022" t="s">
        <v>1605</v>
      </c>
      <c r="G3022" t="s">
        <v>3354</v>
      </c>
      <c r="H3022" t="s">
        <v>133</v>
      </c>
      <c r="I3022" t="s">
        <v>4834</v>
      </c>
      <c r="J3022" t="s">
        <v>124</v>
      </c>
      <c r="K3022" t="s">
        <v>754</v>
      </c>
      <c r="L3022">
        <v>0</v>
      </c>
      <c r="M3022">
        <v>5114</v>
      </c>
      <c r="N3022" t="s">
        <v>11</v>
      </c>
      <c r="O3022">
        <v>1</v>
      </c>
      <c r="P3022">
        <v>138028</v>
      </c>
      <c r="Q3022">
        <f t="shared" si="166"/>
        <v>138028</v>
      </c>
      <c r="R3022">
        <f t="shared" si="167"/>
        <v>154591.36000000002</v>
      </c>
      <c r="S3022"/>
      <c r="T3022" s="5"/>
      <c r="U3022" s="5"/>
      <c r="V3022" s="5"/>
      <c r="W3022" s="5"/>
      <c r="X3022" s="5"/>
      <c r="Y3022" s="5"/>
      <c r="Z3022" s="5"/>
      <c r="AA3022" s="5"/>
      <c r="AB3022" s="5"/>
      <c r="AC3022" s="5"/>
      <c r="AD3022" s="5"/>
      <c r="AE3022" s="5"/>
      <c r="AF3022" s="5"/>
      <c r="AG3022" s="5"/>
      <c r="AH3022" s="5"/>
      <c r="AI3022" s="5"/>
      <c r="AJ3022" s="5"/>
      <c r="AK3022" s="5"/>
      <c r="AL3022" s="5"/>
      <c r="AM3022" s="5"/>
      <c r="AN3022" s="5"/>
      <c r="AO3022" s="5"/>
      <c r="AP3022" s="5"/>
      <c r="AQ3022" s="5"/>
      <c r="AR3022" s="5"/>
      <c r="AS3022" s="5"/>
      <c r="AT3022" s="5"/>
      <c r="AU3022" s="5"/>
      <c r="AV3022" s="5"/>
      <c r="AW3022" s="5"/>
      <c r="AX3022" s="5"/>
      <c r="AY3022" s="5"/>
      <c r="AZ3022" s="5"/>
      <c r="BA3022" s="5"/>
      <c r="BB3022" s="5"/>
      <c r="BC3022" s="5"/>
      <c r="BD3022" s="5"/>
      <c r="BE3022" s="5"/>
      <c r="BF3022" s="5"/>
      <c r="BG3022" s="5"/>
      <c r="BH3022" s="5"/>
    </row>
    <row r="3023" spans="1:60" s="2" customFormat="1" ht="15" x14ac:dyDescent="0.25">
      <c r="A3023" t="s">
        <v>2743</v>
      </c>
      <c r="B3023" t="s">
        <v>25</v>
      </c>
      <c r="C3023" t="s">
        <v>4693</v>
      </c>
      <c r="D3023" t="s">
        <v>4736</v>
      </c>
      <c r="E3023" t="s">
        <v>116</v>
      </c>
      <c r="F3023" t="s">
        <v>1605</v>
      </c>
      <c r="G3023" t="s">
        <v>3354</v>
      </c>
      <c r="H3023" t="s">
        <v>756</v>
      </c>
      <c r="I3023" t="s">
        <v>4835</v>
      </c>
      <c r="J3023" t="s">
        <v>124</v>
      </c>
      <c r="K3023" t="s">
        <v>754</v>
      </c>
      <c r="L3023">
        <v>0</v>
      </c>
      <c r="M3023">
        <v>5114</v>
      </c>
      <c r="N3023" t="s">
        <v>11</v>
      </c>
      <c r="O3023">
        <v>1</v>
      </c>
      <c r="P3023">
        <v>205164</v>
      </c>
      <c r="Q3023">
        <f t="shared" si="166"/>
        <v>205164</v>
      </c>
      <c r="R3023">
        <f t="shared" si="167"/>
        <v>229783.68000000002</v>
      </c>
      <c r="S3023"/>
      <c r="T3023" s="5"/>
      <c r="U3023" s="5"/>
      <c r="V3023" s="5"/>
      <c r="W3023" s="5"/>
      <c r="X3023" s="5"/>
      <c r="Y3023" s="5"/>
      <c r="Z3023" s="5"/>
      <c r="AA3023" s="5"/>
      <c r="AB3023" s="5"/>
      <c r="AC3023" s="5"/>
      <c r="AD3023" s="5"/>
      <c r="AE3023" s="5"/>
      <c r="AF3023" s="5"/>
      <c r="AG3023" s="5"/>
      <c r="AH3023" s="5"/>
      <c r="AI3023" s="5"/>
      <c r="AJ3023" s="5"/>
      <c r="AK3023" s="5"/>
      <c r="AL3023" s="5"/>
      <c r="AM3023" s="5"/>
      <c r="AN3023" s="5"/>
      <c r="AO3023" s="5"/>
      <c r="AP3023" s="5"/>
      <c r="AQ3023" s="5"/>
      <c r="AR3023" s="5"/>
      <c r="AS3023" s="5"/>
      <c r="AT3023" s="5"/>
      <c r="AU3023" s="5"/>
      <c r="AV3023" s="5"/>
      <c r="AW3023" s="5"/>
      <c r="AX3023" s="5"/>
      <c r="AY3023" s="5"/>
      <c r="AZ3023" s="5"/>
      <c r="BA3023" s="5"/>
      <c r="BB3023" s="5"/>
      <c r="BC3023" s="5"/>
      <c r="BD3023" s="5"/>
      <c r="BE3023" s="5"/>
      <c r="BF3023" s="5"/>
      <c r="BG3023" s="5"/>
      <c r="BH3023" s="5"/>
    </row>
    <row r="3024" spans="1:60" s="2" customFormat="1" ht="15" x14ac:dyDescent="0.25">
      <c r="A3024" t="s">
        <v>2744</v>
      </c>
      <c r="B3024" t="s">
        <v>25</v>
      </c>
      <c r="C3024" t="s">
        <v>4693</v>
      </c>
      <c r="D3024" t="s">
        <v>4737</v>
      </c>
      <c r="E3024" t="s">
        <v>116</v>
      </c>
      <c r="F3024" t="s">
        <v>1605</v>
      </c>
      <c r="G3024" t="s">
        <v>3354</v>
      </c>
      <c r="H3024" t="s">
        <v>756</v>
      </c>
      <c r="I3024" t="s">
        <v>4835</v>
      </c>
      <c r="J3024" t="s">
        <v>124</v>
      </c>
      <c r="K3024" t="s">
        <v>754</v>
      </c>
      <c r="L3024">
        <v>0</v>
      </c>
      <c r="M3024">
        <v>5114</v>
      </c>
      <c r="N3024" t="s">
        <v>11</v>
      </c>
      <c r="O3024">
        <v>1</v>
      </c>
      <c r="P3024">
        <v>205164</v>
      </c>
      <c r="Q3024">
        <f t="shared" si="166"/>
        <v>205164</v>
      </c>
      <c r="R3024">
        <f t="shared" si="167"/>
        <v>229783.68000000002</v>
      </c>
      <c r="S3024"/>
      <c r="T3024" s="5"/>
      <c r="U3024" s="5"/>
      <c r="V3024" s="5"/>
      <c r="W3024" s="5"/>
      <c r="X3024" s="5"/>
      <c r="Y3024" s="5"/>
      <c r="Z3024" s="5"/>
      <c r="AA3024" s="5"/>
      <c r="AB3024" s="5"/>
      <c r="AC3024" s="5"/>
      <c r="AD3024" s="5"/>
      <c r="AE3024" s="5"/>
      <c r="AF3024" s="5"/>
      <c r="AG3024" s="5"/>
      <c r="AH3024" s="5"/>
      <c r="AI3024" s="5"/>
      <c r="AJ3024" s="5"/>
      <c r="AK3024" s="5"/>
      <c r="AL3024" s="5"/>
      <c r="AM3024" s="5"/>
      <c r="AN3024" s="5"/>
      <c r="AO3024" s="5"/>
      <c r="AP3024" s="5"/>
      <c r="AQ3024" s="5"/>
      <c r="AR3024" s="5"/>
      <c r="AS3024" s="5"/>
      <c r="AT3024" s="5"/>
      <c r="AU3024" s="5"/>
      <c r="AV3024" s="5"/>
      <c r="AW3024" s="5"/>
      <c r="AX3024" s="5"/>
      <c r="AY3024" s="5"/>
      <c r="AZ3024" s="5"/>
      <c r="BA3024" s="5"/>
      <c r="BB3024" s="5"/>
      <c r="BC3024" s="5"/>
      <c r="BD3024" s="5"/>
      <c r="BE3024" s="5"/>
      <c r="BF3024" s="5"/>
      <c r="BG3024" s="5"/>
      <c r="BH3024" s="5"/>
    </row>
    <row r="3025" spans="1:60" s="2" customFormat="1" ht="15" x14ac:dyDescent="0.25">
      <c r="A3025" t="s">
        <v>2745</v>
      </c>
      <c r="B3025" t="s">
        <v>25</v>
      </c>
      <c r="C3025" t="s">
        <v>4693</v>
      </c>
      <c r="D3025" t="s">
        <v>4738</v>
      </c>
      <c r="E3025" t="s">
        <v>116</v>
      </c>
      <c r="F3025" t="s">
        <v>1605</v>
      </c>
      <c r="G3025" t="s">
        <v>3354</v>
      </c>
      <c r="H3025" t="s">
        <v>756</v>
      </c>
      <c r="I3025" t="s">
        <v>4835</v>
      </c>
      <c r="J3025" t="s">
        <v>124</v>
      </c>
      <c r="K3025" t="s">
        <v>754</v>
      </c>
      <c r="L3025">
        <v>0</v>
      </c>
      <c r="M3025">
        <v>5114</v>
      </c>
      <c r="N3025" t="s">
        <v>11</v>
      </c>
      <c r="O3025">
        <v>1</v>
      </c>
      <c r="P3025">
        <v>151643</v>
      </c>
      <c r="Q3025">
        <f t="shared" si="166"/>
        <v>151643</v>
      </c>
      <c r="R3025">
        <f t="shared" si="167"/>
        <v>169840.16</v>
      </c>
      <c r="S3025"/>
      <c r="T3025" s="5"/>
      <c r="U3025" s="5"/>
      <c r="V3025" s="5"/>
      <c r="W3025" s="5"/>
      <c r="X3025" s="5"/>
      <c r="Y3025" s="5"/>
      <c r="Z3025" s="5"/>
      <c r="AA3025" s="5"/>
      <c r="AB3025" s="5"/>
      <c r="AC3025" s="5"/>
      <c r="AD3025" s="5"/>
      <c r="AE3025" s="5"/>
      <c r="AF3025" s="5"/>
      <c r="AG3025" s="5"/>
      <c r="AH3025" s="5"/>
      <c r="AI3025" s="5"/>
      <c r="AJ3025" s="5"/>
      <c r="AK3025" s="5"/>
      <c r="AL3025" s="5"/>
      <c r="AM3025" s="5"/>
      <c r="AN3025" s="5"/>
      <c r="AO3025" s="5"/>
      <c r="AP3025" s="5"/>
      <c r="AQ3025" s="5"/>
      <c r="AR3025" s="5"/>
      <c r="AS3025" s="5"/>
      <c r="AT3025" s="5"/>
      <c r="AU3025" s="5"/>
      <c r="AV3025" s="5"/>
      <c r="AW3025" s="5"/>
      <c r="AX3025" s="5"/>
      <c r="AY3025" s="5"/>
      <c r="AZ3025" s="5"/>
      <c r="BA3025" s="5"/>
      <c r="BB3025" s="5"/>
      <c r="BC3025" s="5"/>
      <c r="BD3025" s="5"/>
      <c r="BE3025" s="5"/>
      <c r="BF3025" s="5"/>
      <c r="BG3025" s="5"/>
      <c r="BH3025" s="5"/>
    </row>
    <row r="3026" spans="1:60" s="2" customFormat="1" ht="15" x14ac:dyDescent="0.25">
      <c r="A3026" t="s">
        <v>2746</v>
      </c>
      <c r="B3026" t="s">
        <v>25</v>
      </c>
      <c r="C3026" t="s">
        <v>4693</v>
      </c>
      <c r="D3026" t="s">
        <v>4739</v>
      </c>
      <c r="E3026" t="s">
        <v>116</v>
      </c>
      <c r="F3026" t="s">
        <v>1605</v>
      </c>
      <c r="G3026" t="s">
        <v>3354</v>
      </c>
      <c r="H3026" t="s">
        <v>756</v>
      </c>
      <c r="I3026" t="s">
        <v>4835</v>
      </c>
      <c r="J3026" t="s">
        <v>124</v>
      </c>
      <c r="K3026" t="s">
        <v>754</v>
      </c>
      <c r="L3026">
        <v>0</v>
      </c>
      <c r="M3026">
        <v>5114</v>
      </c>
      <c r="N3026" t="s">
        <v>11</v>
      </c>
      <c r="O3026">
        <v>1</v>
      </c>
      <c r="P3026">
        <v>151643</v>
      </c>
      <c r="Q3026">
        <f t="shared" si="166"/>
        <v>151643</v>
      </c>
      <c r="R3026">
        <f t="shared" si="167"/>
        <v>169840.16</v>
      </c>
      <c r="S3026"/>
      <c r="T3026" s="5"/>
      <c r="U3026" s="5"/>
      <c r="V3026" s="5"/>
      <c r="W3026" s="5"/>
      <c r="X3026" s="5"/>
      <c r="Y3026" s="5"/>
      <c r="Z3026" s="5"/>
      <c r="AA3026" s="5"/>
      <c r="AB3026" s="5"/>
      <c r="AC3026" s="5"/>
      <c r="AD3026" s="5"/>
      <c r="AE3026" s="5"/>
      <c r="AF3026" s="5"/>
      <c r="AG3026" s="5"/>
      <c r="AH3026" s="5"/>
      <c r="AI3026" s="5"/>
      <c r="AJ3026" s="5"/>
      <c r="AK3026" s="5"/>
      <c r="AL3026" s="5"/>
      <c r="AM3026" s="5"/>
      <c r="AN3026" s="5"/>
      <c r="AO3026" s="5"/>
      <c r="AP3026" s="5"/>
      <c r="AQ3026" s="5"/>
      <c r="AR3026" s="5"/>
      <c r="AS3026" s="5"/>
      <c r="AT3026" s="5"/>
      <c r="AU3026" s="5"/>
      <c r="AV3026" s="5"/>
      <c r="AW3026" s="5"/>
      <c r="AX3026" s="5"/>
      <c r="AY3026" s="5"/>
      <c r="AZ3026" s="5"/>
      <c r="BA3026" s="5"/>
      <c r="BB3026" s="5"/>
      <c r="BC3026" s="5"/>
      <c r="BD3026" s="5"/>
      <c r="BE3026" s="5"/>
      <c r="BF3026" s="5"/>
      <c r="BG3026" s="5"/>
      <c r="BH3026" s="5"/>
    </row>
    <row r="3027" spans="1:60" s="2" customFormat="1" ht="15" x14ac:dyDescent="0.25">
      <c r="A3027" t="s">
        <v>2747</v>
      </c>
      <c r="B3027" t="s">
        <v>25</v>
      </c>
      <c r="C3027" t="s">
        <v>4693</v>
      </c>
      <c r="D3027" t="s">
        <v>4740</v>
      </c>
      <c r="E3027" t="s">
        <v>116</v>
      </c>
      <c r="F3027" t="s">
        <v>1605</v>
      </c>
      <c r="G3027" t="s">
        <v>3354</v>
      </c>
      <c r="H3027" t="s">
        <v>125</v>
      </c>
      <c r="I3027" t="s">
        <v>4836</v>
      </c>
      <c r="J3027" t="s">
        <v>124</v>
      </c>
      <c r="K3027" t="s">
        <v>754</v>
      </c>
      <c r="L3027">
        <v>0</v>
      </c>
      <c r="M3027">
        <v>5114</v>
      </c>
      <c r="N3027" t="s">
        <v>11</v>
      </c>
      <c r="O3027">
        <v>1</v>
      </c>
      <c r="P3027">
        <v>205164</v>
      </c>
      <c r="Q3027">
        <f t="shared" si="166"/>
        <v>205164</v>
      </c>
      <c r="R3027">
        <f t="shared" si="167"/>
        <v>229783.68000000002</v>
      </c>
      <c r="S3027"/>
      <c r="T3027" s="5"/>
      <c r="U3027" s="5"/>
      <c r="V3027" s="5"/>
      <c r="W3027" s="5"/>
      <c r="X3027" s="5"/>
      <c r="Y3027" s="5"/>
      <c r="Z3027" s="5"/>
      <c r="AA3027" s="5"/>
      <c r="AB3027" s="5"/>
      <c r="AC3027" s="5"/>
      <c r="AD3027" s="5"/>
      <c r="AE3027" s="5"/>
      <c r="AF3027" s="5"/>
      <c r="AG3027" s="5"/>
      <c r="AH3027" s="5"/>
      <c r="AI3027" s="5"/>
      <c r="AJ3027" s="5"/>
      <c r="AK3027" s="5"/>
      <c r="AL3027" s="5"/>
      <c r="AM3027" s="5"/>
      <c r="AN3027" s="5"/>
      <c r="AO3027" s="5"/>
      <c r="AP3027" s="5"/>
      <c r="AQ3027" s="5"/>
      <c r="AR3027" s="5"/>
      <c r="AS3027" s="5"/>
      <c r="AT3027" s="5"/>
      <c r="AU3027" s="5"/>
      <c r="AV3027" s="5"/>
      <c r="AW3027" s="5"/>
      <c r="AX3027" s="5"/>
      <c r="AY3027" s="5"/>
      <c r="AZ3027" s="5"/>
      <c r="BA3027" s="5"/>
      <c r="BB3027" s="5"/>
      <c r="BC3027" s="5"/>
      <c r="BD3027" s="5"/>
      <c r="BE3027" s="5"/>
      <c r="BF3027" s="5"/>
      <c r="BG3027" s="5"/>
      <c r="BH3027" s="5"/>
    </row>
    <row r="3028" spans="1:60" s="2" customFormat="1" ht="15" x14ac:dyDescent="0.25">
      <c r="A3028" t="s">
        <v>2748</v>
      </c>
      <c r="B3028" t="s">
        <v>25</v>
      </c>
      <c r="C3028" t="s">
        <v>4693</v>
      </c>
      <c r="D3028" t="s">
        <v>4741</v>
      </c>
      <c r="E3028" t="s">
        <v>116</v>
      </c>
      <c r="F3028" t="s">
        <v>1605</v>
      </c>
      <c r="G3028" t="s">
        <v>3354</v>
      </c>
      <c r="H3028" t="s">
        <v>613</v>
      </c>
      <c r="I3028" t="s">
        <v>4837</v>
      </c>
      <c r="J3028" t="s">
        <v>124</v>
      </c>
      <c r="K3028" t="s">
        <v>754</v>
      </c>
      <c r="L3028">
        <v>0</v>
      </c>
      <c r="M3028">
        <v>5114</v>
      </c>
      <c r="N3028" t="s">
        <v>11</v>
      </c>
      <c r="O3028">
        <v>1</v>
      </c>
      <c r="P3028">
        <v>159155</v>
      </c>
      <c r="Q3028">
        <f t="shared" si="166"/>
        <v>159155</v>
      </c>
      <c r="R3028">
        <f t="shared" si="167"/>
        <v>178253.6</v>
      </c>
      <c r="S3028"/>
      <c r="T3028" s="5"/>
      <c r="U3028" s="5"/>
      <c r="V3028" s="5"/>
      <c r="W3028" s="5"/>
      <c r="X3028" s="5"/>
      <c r="Y3028" s="5"/>
      <c r="Z3028" s="5"/>
      <c r="AA3028" s="5"/>
      <c r="AB3028" s="5"/>
      <c r="AC3028" s="5"/>
      <c r="AD3028" s="5"/>
      <c r="AE3028" s="5"/>
      <c r="AF3028" s="5"/>
      <c r="AG3028" s="5"/>
      <c r="AH3028" s="5"/>
      <c r="AI3028" s="5"/>
      <c r="AJ3028" s="5"/>
      <c r="AK3028" s="5"/>
      <c r="AL3028" s="5"/>
      <c r="AM3028" s="5"/>
      <c r="AN3028" s="5"/>
      <c r="AO3028" s="5"/>
      <c r="AP3028" s="5"/>
      <c r="AQ3028" s="5"/>
      <c r="AR3028" s="5"/>
      <c r="AS3028" s="5"/>
      <c r="AT3028" s="5"/>
      <c r="AU3028" s="5"/>
      <c r="AV3028" s="5"/>
      <c r="AW3028" s="5"/>
      <c r="AX3028" s="5"/>
      <c r="AY3028" s="5"/>
      <c r="AZ3028" s="5"/>
      <c r="BA3028" s="5"/>
      <c r="BB3028" s="5"/>
      <c r="BC3028" s="5"/>
      <c r="BD3028" s="5"/>
      <c r="BE3028" s="5"/>
      <c r="BF3028" s="5"/>
      <c r="BG3028" s="5"/>
      <c r="BH3028" s="5"/>
    </row>
    <row r="3029" spans="1:60" s="2" customFormat="1" ht="15" x14ac:dyDescent="0.25">
      <c r="A3029" t="s">
        <v>2751</v>
      </c>
      <c r="B3029" t="s">
        <v>25</v>
      </c>
      <c r="C3029" t="s">
        <v>4693</v>
      </c>
      <c r="D3029" t="s">
        <v>4742</v>
      </c>
      <c r="E3029" t="s">
        <v>116</v>
      </c>
      <c r="F3029" t="s">
        <v>1605</v>
      </c>
      <c r="G3029" t="s">
        <v>3354</v>
      </c>
      <c r="H3029" t="s">
        <v>613</v>
      </c>
      <c r="I3029" t="s">
        <v>4837</v>
      </c>
      <c r="J3029" t="s">
        <v>124</v>
      </c>
      <c r="K3029" t="s">
        <v>754</v>
      </c>
      <c r="L3029">
        <v>0</v>
      </c>
      <c r="M3029">
        <v>5114</v>
      </c>
      <c r="N3029" t="s">
        <v>11</v>
      </c>
      <c r="O3029">
        <v>1</v>
      </c>
      <c r="P3029">
        <v>159155</v>
      </c>
      <c r="Q3029">
        <f t="shared" si="166"/>
        <v>159155</v>
      </c>
      <c r="R3029">
        <f t="shared" si="167"/>
        <v>178253.6</v>
      </c>
      <c r="S3029"/>
      <c r="T3029" s="5"/>
      <c r="U3029" s="5"/>
      <c r="V3029" s="5"/>
      <c r="W3029" s="5"/>
      <c r="X3029" s="5"/>
      <c r="Y3029" s="5"/>
      <c r="Z3029" s="5"/>
      <c r="AA3029" s="5"/>
      <c r="AB3029" s="5"/>
      <c r="AC3029" s="5"/>
      <c r="AD3029" s="5"/>
      <c r="AE3029" s="5"/>
      <c r="AF3029" s="5"/>
      <c r="AG3029" s="5"/>
      <c r="AH3029" s="5"/>
      <c r="AI3029" s="5"/>
      <c r="AJ3029" s="5"/>
      <c r="AK3029" s="5"/>
      <c r="AL3029" s="5"/>
      <c r="AM3029" s="5"/>
      <c r="AN3029" s="5"/>
      <c r="AO3029" s="5"/>
      <c r="AP3029" s="5"/>
      <c r="AQ3029" s="5"/>
      <c r="AR3029" s="5"/>
      <c r="AS3029" s="5"/>
      <c r="AT3029" s="5"/>
      <c r="AU3029" s="5"/>
      <c r="AV3029" s="5"/>
      <c r="AW3029" s="5"/>
      <c r="AX3029" s="5"/>
      <c r="AY3029" s="5"/>
      <c r="AZ3029" s="5"/>
      <c r="BA3029" s="5"/>
      <c r="BB3029" s="5"/>
      <c r="BC3029" s="5"/>
      <c r="BD3029" s="5"/>
      <c r="BE3029" s="5"/>
      <c r="BF3029" s="5"/>
      <c r="BG3029" s="5"/>
      <c r="BH3029" s="5"/>
    </row>
    <row r="3030" spans="1:60" s="2" customFormat="1" ht="15" x14ac:dyDescent="0.25">
      <c r="A3030" t="s">
        <v>2752</v>
      </c>
      <c r="B3030" t="s">
        <v>25</v>
      </c>
      <c r="C3030" t="s">
        <v>4693</v>
      </c>
      <c r="D3030" t="s">
        <v>4743</v>
      </c>
      <c r="E3030" t="s">
        <v>116</v>
      </c>
      <c r="F3030" t="s">
        <v>1605</v>
      </c>
      <c r="G3030" t="s">
        <v>3354</v>
      </c>
      <c r="H3030" t="s">
        <v>613</v>
      </c>
      <c r="I3030" t="s">
        <v>4837</v>
      </c>
      <c r="J3030" t="s">
        <v>124</v>
      </c>
      <c r="K3030" t="s">
        <v>754</v>
      </c>
      <c r="L3030">
        <v>0</v>
      </c>
      <c r="M3030">
        <v>5114</v>
      </c>
      <c r="N3030" t="s">
        <v>11</v>
      </c>
      <c r="O3030">
        <v>1</v>
      </c>
      <c r="P3030">
        <v>205164</v>
      </c>
      <c r="Q3030">
        <f t="shared" si="166"/>
        <v>205164</v>
      </c>
      <c r="R3030">
        <f t="shared" si="167"/>
        <v>229783.68000000002</v>
      </c>
      <c r="S3030"/>
      <c r="T3030" s="5"/>
      <c r="U3030" s="5"/>
      <c r="V3030" s="5"/>
      <c r="W3030" s="5"/>
      <c r="X3030" s="5"/>
      <c r="Y3030" s="5"/>
      <c r="Z3030" s="5"/>
      <c r="AA3030" s="5"/>
      <c r="AB3030" s="5"/>
      <c r="AC3030" s="5"/>
      <c r="AD3030" s="5"/>
      <c r="AE3030" s="5"/>
      <c r="AF3030" s="5"/>
      <c r="AG3030" s="5"/>
      <c r="AH3030" s="5"/>
      <c r="AI3030" s="5"/>
      <c r="AJ3030" s="5"/>
      <c r="AK3030" s="5"/>
      <c r="AL3030" s="5"/>
      <c r="AM3030" s="5"/>
      <c r="AN3030" s="5"/>
      <c r="AO3030" s="5"/>
      <c r="AP3030" s="5"/>
      <c r="AQ3030" s="5"/>
      <c r="AR3030" s="5"/>
      <c r="AS3030" s="5"/>
      <c r="AT3030" s="5"/>
      <c r="AU3030" s="5"/>
      <c r="AV3030" s="5"/>
      <c r="AW3030" s="5"/>
      <c r="AX3030" s="5"/>
      <c r="AY3030" s="5"/>
      <c r="AZ3030" s="5"/>
      <c r="BA3030" s="5"/>
      <c r="BB3030" s="5"/>
      <c r="BC3030" s="5"/>
      <c r="BD3030" s="5"/>
      <c r="BE3030" s="5"/>
      <c r="BF3030" s="5"/>
      <c r="BG3030" s="5"/>
      <c r="BH3030" s="5"/>
    </row>
    <row r="3031" spans="1:60" s="2" customFormat="1" ht="15" x14ac:dyDescent="0.25">
      <c r="A3031" t="s">
        <v>2753</v>
      </c>
      <c r="B3031" t="s">
        <v>25</v>
      </c>
      <c r="C3031" t="s">
        <v>4693</v>
      </c>
      <c r="D3031" t="s">
        <v>4744</v>
      </c>
      <c r="E3031" t="s">
        <v>116</v>
      </c>
      <c r="F3031" t="s">
        <v>1605</v>
      </c>
      <c r="G3031" t="s">
        <v>3354</v>
      </c>
      <c r="H3031" t="s">
        <v>613</v>
      </c>
      <c r="I3031" t="s">
        <v>4837</v>
      </c>
      <c r="J3031" t="s">
        <v>124</v>
      </c>
      <c r="K3031" t="s">
        <v>754</v>
      </c>
      <c r="L3031">
        <v>0</v>
      </c>
      <c r="M3031">
        <v>5114</v>
      </c>
      <c r="N3031" t="s">
        <v>11</v>
      </c>
      <c r="O3031">
        <v>1</v>
      </c>
      <c r="P3031">
        <v>92019</v>
      </c>
      <c r="Q3031">
        <f t="shared" si="166"/>
        <v>92019</v>
      </c>
      <c r="R3031">
        <f t="shared" si="167"/>
        <v>103061.28000000001</v>
      </c>
      <c r="S3031"/>
      <c r="T3031" s="5"/>
      <c r="U3031" s="5"/>
      <c r="V3031" s="5"/>
      <c r="W3031" s="5"/>
      <c r="X3031" s="5"/>
      <c r="Y3031" s="5"/>
      <c r="Z3031" s="5"/>
      <c r="AA3031" s="5"/>
      <c r="AB3031" s="5"/>
      <c r="AC3031" s="5"/>
      <c r="AD3031" s="5"/>
      <c r="AE3031" s="5"/>
      <c r="AF3031" s="5"/>
      <c r="AG3031" s="5"/>
      <c r="AH3031" s="5"/>
      <c r="AI3031" s="5"/>
      <c r="AJ3031" s="5"/>
      <c r="AK3031" s="5"/>
      <c r="AL3031" s="5"/>
      <c r="AM3031" s="5"/>
      <c r="AN3031" s="5"/>
      <c r="AO3031" s="5"/>
      <c r="AP3031" s="5"/>
      <c r="AQ3031" s="5"/>
      <c r="AR3031" s="5"/>
      <c r="AS3031" s="5"/>
      <c r="AT3031" s="5"/>
      <c r="AU3031" s="5"/>
      <c r="AV3031" s="5"/>
      <c r="AW3031" s="5"/>
      <c r="AX3031" s="5"/>
      <c r="AY3031" s="5"/>
      <c r="AZ3031" s="5"/>
      <c r="BA3031" s="5"/>
      <c r="BB3031" s="5"/>
      <c r="BC3031" s="5"/>
      <c r="BD3031" s="5"/>
      <c r="BE3031" s="5"/>
      <c r="BF3031" s="5"/>
      <c r="BG3031" s="5"/>
      <c r="BH3031" s="5"/>
    </row>
    <row r="3032" spans="1:60" s="2" customFormat="1" ht="15" x14ac:dyDescent="0.25">
      <c r="A3032" t="s">
        <v>2754</v>
      </c>
      <c r="B3032" t="s">
        <v>25</v>
      </c>
      <c r="C3032" t="s">
        <v>4693</v>
      </c>
      <c r="D3032" t="s">
        <v>4745</v>
      </c>
      <c r="E3032" t="s">
        <v>116</v>
      </c>
      <c r="F3032" t="s">
        <v>1605</v>
      </c>
      <c r="G3032" t="s">
        <v>3354</v>
      </c>
      <c r="H3032" t="s">
        <v>880</v>
      </c>
      <c r="I3032" t="s">
        <v>4838</v>
      </c>
      <c r="J3032" t="s">
        <v>124</v>
      </c>
      <c r="K3032" t="s">
        <v>754</v>
      </c>
      <c r="L3032">
        <v>0</v>
      </c>
      <c r="M3032">
        <v>5114</v>
      </c>
      <c r="N3032" t="s">
        <v>11</v>
      </c>
      <c r="O3032">
        <v>1</v>
      </c>
      <c r="P3032">
        <v>205164</v>
      </c>
      <c r="Q3032">
        <f t="shared" si="166"/>
        <v>205164</v>
      </c>
      <c r="R3032">
        <f t="shared" si="167"/>
        <v>229783.68000000002</v>
      </c>
      <c r="S3032"/>
      <c r="T3032" s="5"/>
      <c r="U3032" s="5"/>
      <c r="V3032" s="5"/>
      <c r="W3032" s="5"/>
      <c r="X3032" s="5"/>
      <c r="Y3032" s="5"/>
      <c r="Z3032" s="5"/>
      <c r="AA3032" s="5"/>
      <c r="AB3032" s="5"/>
      <c r="AC3032" s="5"/>
      <c r="AD3032" s="5"/>
      <c r="AE3032" s="5"/>
      <c r="AF3032" s="5"/>
      <c r="AG3032" s="5"/>
      <c r="AH3032" s="5"/>
      <c r="AI3032" s="5"/>
      <c r="AJ3032" s="5"/>
      <c r="AK3032" s="5"/>
      <c r="AL3032" s="5"/>
      <c r="AM3032" s="5"/>
      <c r="AN3032" s="5"/>
      <c r="AO3032" s="5"/>
      <c r="AP3032" s="5"/>
      <c r="AQ3032" s="5"/>
      <c r="AR3032" s="5"/>
      <c r="AS3032" s="5"/>
      <c r="AT3032" s="5"/>
      <c r="AU3032" s="5"/>
      <c r="AV3032" s="5"/>
      <c r="AW3032" s="5"/>
      <c r="AX3032" s="5"/>
      <c r="AY3032" s="5"/>
      <c r="AZ3032" s="5"/>
      <c r="BA3032" s="5"/>
      <c r="BB3032" s="5"/>
      <c r="BC3032" s="5"/>
      <c r="BD3032" s="5"/>
      <c r="BE3032" s="5"/>
      <c r="BF3032" s="5"/>
      <c r="BG3032" s="5"/>
      <c r="BH3032" s="5"/>
    </row>
    <row r="3033" spans="1:60" s="2" customFormat="1" ht="15" x14ac:dyDescent="0.25">
      <c r="A3033" t="s">
        <v>2755</v>
      </c>
      <c r="B3033" t="s">
        <v>25</v>
      </c>
      <c r="C3033" t="s">
        <v>4693</v>
      </c>
      <c r="D3033" t="s">
        <v>4746</v>
      </c>
      <c r="E3033" t="s">
        <v>116</v>
      </c>
      <c r="F3033" t="s">
        <v>1605</v>
      </c>
      <c r="G3033" t="s">
        <v>3354</v>
      </c>
      <c r="H3033" t="s">
        <v>880</v>
      </c>
      <c r="I3033" t="s">
        <v>4838</v>
      </c>
      <c r="J3033" t="s">
        <v>124</v>
      </c>
      <c r="K3033" t="s">
        <v>754</v>
      </c>
      <c r="L3033">
        <v>0</v>
      </c>
      <c r="M3033">
        <v>5114</v>
      </c>
      <c r="N3033" t="s">
        <v>11</v>
      </c>
      <c r="O3033">
        <v>1</v>
      </c>
      <c r="P3033">
        <v>183568</v>
      </c>
      <c r="Q3033">
        <f t="shared" si="166"/>
        <v>183568</v>
      </c>
      <c r="R3033">
        <f t="shared" si="167"/>
        <v>205596.16000000003</v>
      </c>
      <c r="S3033"/>
      <c r="T3033" s="5"/>
      <c r="U3033" s="5"/>
      <c r="V3033" s="5"/>
      <c r="W3033" s="5"/>
      <c r="X3033" s="5"/>
      <c r="Y3033" s="5"/>
      <c r="Z3033" s="5"/>
      <c r="AA3033" s="5"/>
      <c r="AB3033" s="5"/>
      <c r="AC3033" s="5"/>
      <c r="AD3033" s="5"/>
      <c r="AE3033" s="5"/>
      <c r="AF3033" s="5"/>
      <c r="AG3033" s="5"/>
      <c r="AH3033" s="5"/>
      <c r="AI3033" s="5"/>
      <c r="AJ3033" s="5"/>
      <c r="AK3033" s="5"/>
      <c r="AL3033" s="5"/>
      <c r="AM3033" s="5"/>
      <c r="AN3033" s="5"/>
      <c r="AO3033" s="5"/>
      <c r="AP3033" s="5"/>
      <c r="AQ3033" s="5"/>
      <c r="AR3033" s="5"/>
      <c r="AS3033" s="5"/>
      <c r="AT3033" s="5"/>
      <c r="AU3033" s="5"/>
      <c r="AV3033" s="5"/>
      <c r="AW3033" s="5"/>
      <c r="AX3033" s="5"/>
      <c r="AY3033" s="5"/>
      <c r="AZ3033" s="5"/>
      <c r="BA3033" s="5"/>
      <c r="BB3033" s="5"/>
      <c r="BC3033" s="5"/>
      <c r="BD3033" s="5"/>
      <c r="BE3033" s="5"/>
      <c r="BF3033" s="5"/>
      <c r="BG3033" s="5"/>
      <c r="BH3033" s="5"/>
    </row>
    <row r="3034" spans="1:60" s="2" customFormat="1" ht="15" x14ac:dyDescent="0.25">
      <c r="A3034" t="s">
        <v>2756</v>
      </c>
      <c r="B3034" t="s">
        <v>25</v>
      </c>
      <c r="C3034" t="s">
        <v>4693</v>
      </c>
      <c r="D3034" t="s">
        <v>4747</v>
      </c>
      <c r="E3034" t="s">
        <v>116</v>
      </c>
      <c r="F3034" t="s">
        <v>1605</v>
      </c>
      <c r="G3034" t="s">
        <v>3354</v>
      </c>
      <c r="H3034" t="s">
        <v>880</v>
      </c>
      <c r="I3034" t="s">
        <v>4838</v>
      </c>
      <c r="J3034" t="s">
        <v>124</v>
      </c>
      <c r="K3034" t="s">
        <v>754</v>
      </c>
      <c r="L3034">
        <v>0</v>
      </c>
      <c r="M3034">
        <v>5114</v>
      </c>
      <c r="N3034" t="s">
        <v>11</v>
      </c>
      <c r="O3034">
        <v>1</v>
      </c>
      <c r="P3034">
        <v>46009</v>
      </c>
      <c r="Q3034">
        <f t="shared" si="166"/>
        <v>46009</v>
      </c>
      <c r="R3034">
        <f t="shared" si="167"/>
        <v>51530.080000000002</v>
      </c>
      <c r="S3034"/>
      <c r="T3034" s="5"/>
      <c r="U3034" s="5"/>
      <c r="V3034" s="5"/>
      <c r="W3034" s="5"/>
      <c r="X3034" s="5"/>
      <c r="Y3034" s="5"/>
      <c r="Z3034" s="5"/>
      <c r="AA3034" s="5"/>
      <c r="AB3034" s="5"/>
      <c r="AC3034" s="5"/>
      <c r="AD3034" s="5"/>
      <c r="AE3034" s="5"/>
      <c r="AF3034" s="5"/>
      <c r="AG3034" s="5"/>
      <c r="AH3034" s="5"/>
      <c r="AI3034" s="5"/>
      <c r="AJ3034" s="5"/>
      <c r="AK3034" s="5"/>
      <c r="AL3034" s="5"/>
      <c r="AM3034" s="5"/>
      <c r="AN3034" s="5"/>
      <c r="AO3034" s="5"/>
      <c r="AP3034" s="5"/>
      <c r="AQ3034" s="5"/>
      <c r="AR3034" s="5"/>
      <c r="AS3034" s="5"/>
      <c r="AT3034" s="5"/>
      <c r="AU3034" s="5"/>
      <c r="AV3034" s="5"/>
      <c r="AW3034" s="5"/>
      <c r="AX3034" s="5"/>
      <c r="AY3034" s="5"/>
      <c r="AZ3034" s="5"/>
      <c r="BA3034" s="5"/>
      <c r="BB3034" s="5"/>
      <c r="BC3034" s="5"/>
      <c r="BD3034" s="5"/>
      <c r="BE3034" s="5"/>
      <c r="BF3034" s="5"/>
      <c r="BG3034" s="5"/>
      <c r="BH3034" s="5"/>
    </row>
    <row r="3035" spans="1:60" s="2" customFormat="1" ht="15" x14ac:dyDescent="0.25">
      <c r="A3035" t="s">
        <v>2757</v>
      </c>
      <c r="B3035" t="s">
        <v>25</v>
      </c>
      <c r="C3035" t="s">
        <v>4693</v>
      </c>
      <c r="D3035" t="s">
        <v>4748</v>
      </c>
      <c r="E3035" t="s">
        <v>116</v>
      </c>
      <c r="F3035" t="s">
        <v>1605</v>
      </c>
      <c r="G3035" t="s">
        <v>3354</v>
      </c>
      <c r="H3035" t="s">
        <v>880</v>
      </c>
      <c r="I3035" t="s">
        <v>4838</v>
      </c>
      <c r="J3035" t="s">
        <v>124</v>
      </c>
      <c r="K3035" t="s">
        <v>754</v>
      </c>
      <c r="L3035">
        <v>0</v>
      </c>
      <c r="M3035">
        <v>5114</v>
      </c>
      <c r="N3035" t="s">
        <v>11</v>
      </c>
      <c r="O3035">
        <v>1</v>
      </c>
      <c r="P3035">
        <v>46009</v>
      </c>
      <c r="Q3035">
        <f t="shared" si="166"/>
        <v>46009</v>
      </c>
      <c r="R3035">
        <f t="shared" si="167"/>
        <v>51530.080000000002</v>
      </c>
      <c r="S3035"/>
      <c r="T3035" s="5"/>
      <c r="U3035" s="5"/>
      <c r="V3035" s="5"/>
      <c r="W3035" s="5"/>
      <c r="X3035" s="5"/>
      <c r="Y3035" s="5"/>
      <c r="Z3035" s="5"/>
      <c r="AA3035" s="5"/>
      <c r="AB3035" s="5"/>
      <c r="AC3035" s="5"/>
      <c r="AD3035" s="5"/>
      <c r="AE3035" s="5"/>
      <c r="AF3035" s="5"/>
      <c r="AG3035" s="5"/>
      <c r="AH3035" s="5"/>
      <c r="AI3035" s="5"/>
      <c r="AJ3035" s="5"/>
      <c r="AK3035" s="5"/>
      <c r="AL3035" s="5"/>
      <c r="AM3035" s="5"/>
      <c r="AN3035" s="5"/>
      <c r="AO3035" s="5"/>
      <c r="AP3035" s="5"/>
      <c r="AQ3035" s="5"/>
      <c r="AR3035" s="5"/>
      <c r="AS3035" s="5"/>
      <c r="AT3035" s="5"/>
      <c r="AU3035" s="5"/>
      <c r="AV3035" s="5"/>
      <c r="AW3035" s="5"/>
      <c r="AX3035" s="5"/>
      <c r="AY3035" s="5"/>
      <c r="AZ3035" s="5"/>
      <c r="BA3035" s="5"/>
      <c r="BB3035" s="5"/>
      <c r="BC3035" s="5"/>
      <c r="BD3035" s="5"/>
      <c r="BE3035" s="5"/>
      <c r="BF3035" s="5"/>
      <c r="BG3035" s="5"/>
      <c r="BH3035" s="5"/>
    </row>
    <row r="3036" spans="1:60" s="2" customFormat="1" ht="15" x14ac:dyDescent="0.25">
      <c r="A3036" t="s">
        <v>2758</v>
      </c>
      <c r="B3036" t="s">
        <v>25</v>
      </c>
      <c r="C3036" t="s">
        <v>4693</v>
      </c>
      <c r="D3036" t="s">
        <v>4749</v>
      </c>
      <c r="E3036" t="s">
        <v>116</v>
      </c>
      <c r="F3036" t="s">
        <v>1605</v>
      </c>
      <c r="G3036" t="s">
        <v>3354</v>
      </c>
      <c r="H3036" t="s">
        <v>880</v>
      </c>
      <c r="I3036" t="s">
        <v>4839</v>
      </c>
      <c r="J3036" t="s">
        <v>124</v>
      </c>
      <c r="K3036" t="s">
        <v>754</v>
      </c>
      <c r="L3036">
        <v>0</v>
      </c>
      <c r="M3036">
        <v>5114</v>
      </c>
      <c r="N3036" t="s">
        <v>11</v>
      </c>
      <c r="O3036">
        <v>1</v>
      </c>
      <c r="P3036">
        <v>183568</v>
      </c>
      <c r="Q3036">
        <f t="shared" si="166"/>
        <v>183568</v>
      </c>
      <c r="R3036">
        <f t="shared" si="167"/>
        <v>205596.16000000003</v>
      </c>
      <c r="S3036"/>
      <c r="T3036" s="5"/>
      <c r="U3036" s="5"/>
      <c r="V3036" s="5"/>
      <c r="W3036" s="5"/>
      <c r="X3036" s="5"/>
      <c r="Y3036" s="5"/>
      <c r="Z3036" s="5"/>
      <c r="AA3036" s="5"/>
      <c r="AB3036" s="5"/>
      <c r="AC3036" s="5"/>
      <c r="AD3036" s="5"/>
      <c r="AE3036" s="5"/>
      <c r="AF3036" s="5"/>
      <c r="AG3036" s="5"/>
      <c r="AH3036" s="5"/>
      <c r="AI3036" s="5"/>
      <c r="AJ3036" s="5"/>
      <c r="AK3036" s="5"/>
      <c r="AL3036" s="5"/>
      <c r="AM3036" s="5"/>
      <c r="AN3036" s="5"/>
      <c r="AO3036" s="5"/>
      <c r="AP3036" s="5"/>
      <c r="AQ3036" s="5"/>
      <c r="AR3036" s="5"/>
      <c r="AS3036" s="5"/>
      <c r="AT3036" s="5"/>
      <c r="AU3036" s="5"/>
      <c r="AV3036" s="5"/>
      <c r="AW3036" s="5"/>
      <c r="AX3036" s="5"/>
      <c r="AY3036" s="5"/>
      <c r="AZ3036" s="5"/>
      <c r="BA3036" s="5"/>
      <c r="BB3036" s="5"/>
      <c r="BC3036" s="5"/>
      <c r="BD3036" s="5"/>
      <c r="BE3036" s="5"/>
      <c r="BF3036" s="5"/>
      <c r="BG3036" s="5"/>
      <c r="BH3036" s="5"/>
    </row>
    <row r="3037" spans="1:60" s="2" customFormat="1" ht="15" x14ac:dyDescent="0.25">
      <c r="A3037" t="s">
        <v>2759</v>
      </c>
      <c r="B3037" t="s">
        <v>25</v>
      </c>
      <c r="C3037" t="s">
        <v>4693</v>
      </c>
      <c r="D3037" t="s">
        <v>4750</v>
      </c>
      <c r="E3037" t="s">
        <v>116</v>
      </c>
      <c r="F3037" t="s">
        <v>1605</v>
      </c>
      <c r="G3037" t="s">
        <v>3354</v>
      </c>
      <c r="H3037" t="s">
        <v>880</v>
      </c>
      <c r="I3037" t="s">
        <v>4839</v>
      </c>
      <c r="J3037" t="s">
        <v>124</v>
      </c>
      <c r="K3037" t="s">
        <v>754</v>
      </c>
      <c r="L3037">
        <v>0</v>
      </c>
      <c r="M3037">
        <v>5114</v>
      </c>
      <c r="N3037" t="s">
        <v>11</v>
      </c>
      <c r="O3037">
        <v>1</v>
      </c>
      <c r="P3037">
        <v>138028</v>
      </c>
      <c r="Q3037">
        <f t="shared" si="166"/>
        <v>138028</v>
      </c>
      <c r="R3037">
        <f t="shared" si="167"/>
        <v>154591.36000000002</v>
      </c>
      <c r="S3037"/>
      <c r="T3037" s="5"/>
      <c r="U3037" s="5"/>
      <c r="V3037" s="5"/>
      <c r="W3037" s="5"/>
      <c r="X3037" s="5"/>
      <c r="Y3037" s="5"/>
      <c r="Z3037" s="5"/>
      <c r="AA3037" s="5"/>
      <c r="AB3037" s="5"/>
      <c r="AC3037" s="5"/>
      <c r="AD3037" s="5"/>
      <c r="AE3037" s="5"/>
      <c r="AF3037" s="5"/>
      <c r="AG3037" s="5"/>
      <c r="AH3037" s="5"/>
      <c r="AI3037" s="5"/>
      <c r="AJ3037" s="5"/>
      <c r="AK3037" s="5"/>
      <c r="AL3037" s="5"/>
      <c r="AM3037" s="5"/>
      <c r="AN3037" s="5"/>
      <c r="AO3037" s="5"/>
      <c r="AP3037" s="5"/>
      <c r="AQ3037" s="5"/>
      <c r="AR3037" s="5"/>
      <c r="AS3037" s="5"/>
      <c r="AT3037" s="5"/>
      <c r="AU3037" s="5"/>
      <c r="AV3037" s="5"/>
      <c r="AW3037" s="5"/>
      <c r="AX3037" s="5"/>
      <c r="AY3037" s="5"/>
      <c r="AZ3037" s="5"/>
      <c r="BA3037" s="5"/>
      <c r="BB3037" s="5"/>
      <c r="BC3037" s="5"/>
      <c r="BD3037" s="5"/>
      <c r="BE3037" s="5"/>
      <c r="BF3037" s="5"/>
      <c r="BG3037" s="5"/>
      <c r="BH3037" s="5"/>
    </row>
    <row r="3038" spans="1:60" s="2" customFormat="1" ht="15" x14ac:dyDescent="0.25">
      <c r="A3038" t="s">
        <v>2760</v>
      </c>
      <c r="B3038" t="s">
        <v>25</v>
      </c>
      <c r="C3038" t="s">
        <v>4693</v>
      </c>
      <c r="D3038" t="s">
        <v>4751</v>
      </c>
      <c r="E3038" t="s">
        <v>116</v>
      </c>
      <c r="F3038" t="s">
        <v>1605</v>
      </c>
      <c r="G3038" t="s">
        <v>3354</v>
      </c>
      <c r="H3038" t="s">
        <v>880</v>
      </c>
      <c r="I3038" t="s">
        <v>4839</v>
      </c>
      <c r="J3038" t="s">
        <v>124</v>
      </c>
      <c r="K3038" t="s">
        <v>754</v>
      </c>
      <c r="L3038">
        <v>0</v>
      </c>
      <c r="M3038">
        <v>5114</v>
      </c>
      <c r="N3038" t="s">
        <v>11</v>
      </c>
      <c r="O3038">
        <v>1</v>
      </c>
      <c r="P3038">
        <v>138028</v>
      </c>
      <c r="Q3038">
        <f t="shared" si="166"/>
        <v>138028</v>
      </c>
      <c r="R3038">
        <f t="shared" si="167"/>
        <v>154591.36000000002</v>
      </c>
      <c r="S3038"/>
      <c r="T3038" s="5"/>
      <c r="U3038" s="5"/>
      <c r="V3038" s="5"/>
      <c r="W3038" s="5"/>
      <c r="X3038" s="5"/>
      <c r="Y3038" s="5"/>
      <c r="Z3038" s="5"/>
      <c r="AA3038" s="5"/>
      <c r="AB3038" s="5"/>
      <c r="AC3038" s="5"/>
      <c r="AD3038" s="5"/>
      <c r="AE3038" s="5"/>
      <c r="AF3038" s="5"/>
      <c r="AG3038" s="5"/>
      <c r="AH3038" s="5"/>
      <c r="AI3038" s="5"/>
      <c r="AJ3038" s="5"/>
      <c r="AK3038" s="5"/>
      <c r="AL3038" s="5"/>
      <c r="AM3038" s="5"/>
      <c r="AN3038" s="5"/>
      <c r="AO3038" s="5"/>
      <c r="AP3038" s="5"/>
      <c r="AQ3038" s="5"/>
      <c r="AR3038" s="5"/>
      <c r="AS3038" s="5"/>
      <c r="AT3038" s="5"/>
      <c r="AU3038" s="5"/>
      <c r="AV3038" s="5"/>
      <c r="AW3038" s="5"/>
      <c r="AX3038" s="5"/>
      <c r="AY3038" s="5"/>
      <c r="AZ3038" s="5"/>
      <c r="BA3038" s="5"/>
      <c r="BB3038" s="5"/>
      <c r="BC3038" s="5"/>
      <c r="BD3038" s="5"/>
      <c r="BE3038" s="5"/>
      <c r="BF3038" s="5"/>
      <c r="BG3038" s="5"/>
      <c r="BH3038" s="5"/>
    </row>
    <row r="3039" spans="1:60" s="2" customFormat="1" ht="15" x14ac:dyDescent="0.25">
      <c r="A3039" t="s">
        <v>2761</v>
      </c>
      <c r="B3039" t="s">
        <v>25</v>
      </c>
      <c r="C3039" t="s">
        <v>4693</v>
      </c>
      <c r="D3039" t="s">
        <v>4752</v>
      </c>
      <c r="E3039" t="s">
        <v>116</v>
      </c>
      <c r="F3039" t="s">
        <v>1605</v>
      </c>
      <c r="G3039" t="s">
        <v>3354</v>
      </c>
      <c r="H3039" t="s">
        <v>880</v>
      </c>
      <c r="I3039" t="s">
        <v>4839</v>
      </c>
      <c r="J3039" t="s">
        <v>124</v>
      </c>
      <c r="K3039" t="s">
        <v>754</v>
      </c>
      <c r="L3039">
        <v>0</v>
      </c>
      <c r="M3039">
        <v>5114</v>
      </c>
      <c r="N3039" t="s">
        <v>11</v>
      </c>
      <c r="O3039">
        <v>1</v>
      </c>
      <c r="P3039">
        <v>138028</v>
      </c>
      <c r="Q3039">
        <f t="shared" si="166"/>
        <v>138028</v>
      </c>
      <c r="R3039">
        <f t="shared" si="167"/>
        <v>154591.36000000002</v>
      </c>
      <c r="S3039"/>
      <c r="T3039" s="5"/>
      <c r="U3039" s="5"/>
      <c r="V3039" s="5"/>
      <c r="W3039" s="5"/>
      <c r="X3039" s="5"/>
      <c r="Y3039" s="5"/>
      <c r="Z3039" s="5"/>
      <c r="AA3039" s="5"/>
      <c r="AB3039" s="5"/>
      <c r="AC3039" s="5"/>
      <c r="AD3039" s="5"/>
      <c r="AE3039" s="5"/>
      <c r="AF3039" s="5"/>
      <c r="AG3039" s="5"/>
      <c r="AH3039" s="5"/>
      <c r="AI3039" s="5"/>
      <c r="AJ3039" s="5"/>
      <c r="AK3039" s="5"/>
      <c r="AL3039" s="5"/>
      <c r="AM3039" s="5"/>
      <c r="AN3039" s="5"/>
      <c r="AO3039" s="5"/>
      <c r="AP3039" s="5"/>
      <c r="AQ3039" s="5"/>
      <c r="AR3039" s="5"/>
      <c r="AS3039" s="5"/>
      <c r="AT3039" s="5"/>
      <c r="AU3039" s="5"/>
      <c r="AV3039" s="5"/>
      <c r="AW3039" s="5"/>
      <c r="AX3039" s="5"/>
      <c r="AY3039" s="5"/>
      <c r="AZ3039" s="5"/>
      <c r="BA3039" s="5"/>
      <c r="BB3039" s="5"/>
      <c r="BC3039" s="5"/>
      <c r="BD3039" s="5"/>
      <c r="BE3039" s="5"/>
      <c r="BF3039" s="5"/>
      <c r="BG3039" s="5"/>
      <c r="BH3039" s="5"/>
    </row>
    <row r="3040" spans="1:60" s="2" customFormat="1" ht="15" x14ac:dyDescent="0.25">
      <c r="A3040" t="s">
        <v>4653</v>
      </c>
      <c r="B3040" t="s">
        <v>25</v>
      </c>
      <c r="C3040" t="s">
        <v>4693</v>
      </c>
      <c r="D3040" t="s">
        <v>4753</v>
      </c>
      <c r="E3040" t="s">
        <v>116</v>
      </c>
      <c r="F3040" t="s">
        <v>1605</v>
      </c>
      <c r="G3040" t="s">
        <v>3354</v>
      </c>
      <c r="H3040" t="s">
        <v>880</v>
      </c>
      <c r="I3040" t="s">
        <v>4839</v>
      </c>
      <c r="J3040" t="s">
        <v>124</v>
      </c>
      <c r="K3040" t="s">
        <v>754</v>
      </c>
      <c r="L3040">
        <v>0</v>
      </c>
      <c r="M3040">
        <v>5114</v>
      </c>
      <c r="N3040" t="s">
        <v>11</v>
      </c>
      <c r="O3040">
        <v>1</v>
      </c>
      <c r="P3040">
        <v>138028</v>
      </c>
      <c r="Q3040">
        <f t="shared" si="166"/>
        <v>138028</v>
      </c>
      <c r="R3040">
        <f t="shared" si="167"/>
        <v>154591.36000000002</v>
      </c>
      <c r="S3040"/>
      <c r="T3040" s="5"/>
      <c r="U3040" s="5"/>
      <c r="V3040" s="5"/>
      <c r="W3040" s="5"/>
      <c r="X3040" s="5"/>
      <c r="Y3040" s="5"/>
      <c r="Z3040" s="5"/>
      <c r="AA3040" s="5"/>
      <c r="AB3040" s="5"/>
      <c r="AC3040" s="5"/>
      <c r="AD3040" s="5"/>
      <c r="AE3040" s="5"/>
      <c r="AF3040" s="5"/>
      <c r="AG3040" s="5"/>
      <c r="AH3040" s="5"/>
      <c r="AI3040" s="5"/>
      <c r="AJ3040" s="5"/>
      <c r="AK3040" s="5"/>
      <c r="AL3040" s="5"/>
      <c r="AM3040" s="5"/>
      <c r="AN3040" s="5"/>
      <c r="AO3040" s="5"/>
      <c r="AP3040" s="5"/>
      <c r="AQ3040" s="5"/>
      <c r="AR3040" s="5"/>
      <c r="AS3040" s="5"/>
      <c r="AT3040" s="5"/>
      <c r="AU3040" s="5"/>
      <c r="AV3040" s="5"/>
      <c r="AW3040" s="5"/>
      <c r="AX3040" s="5"/>
      <c r="AY3040" s="5"/>
      <c r="AZ3040" s="5"/>
      <c r="BA3040" s="5"/>
      <c r="BB3040" s="5"/>
      <c r="BC3040" s="5"/>
      <c r="BD3040" s="5"/>
      <c r="BE3040" s="5"/>
      <c r="BF3040" s="5"/>
      <c r="BG3040" s="5"/>
      <c r="BH3040" s="5"/>
    </row>
    <row r="3041" spans="1:60" s="2" customFormat="1" ht="15" x14ac:dyDescent="0.25">
      <c r="A3041" t="s">
        <v>4654</v>
      </c>
      <c r="B3041" t="s">
        <v>25</v>
      </c>
      <c r="C3041" t="s">
        <v>4693</v>
      </c>
      <c r="D3041" t="s">
        <v>4754</v>
      </c>
      <c r="E3041" t="s">
        <v>116</v>
      </c>
      <c r="F3041" t="s">
        <v>1605</v>
      </c>
      <c r="G3041" t="s">
        <v>3354</v>
      </c>
      <c r="H3041" t="s">
        <v>129</v>
      </c>
      <c r="I3041" t="s">
        <v>4840</v>
      </c>
      <c r="J3041" t="s">
        <v>124</v>
      </c>
      <c r="K3041" t="s">
        <v>754</v>
      </c>
      <c r="L3041">
        <v>0</v>
      </c>
      <c r="M3041">
        <v>5114</v>
      </c>
      <c r="N3041" t="s">
        <v>11</v>
      </c>
      <c r="O3041">
        <v>1</v>
      </c>
      <c r="P3041">
        <v>171362</v>
      </c>
      <c r="Q3041">
        <f t="shared" si="166"/>
        <v>171362</v>
      </c>
      <c r="R3041">
        <f t="shared" si="167"/>
        <v>191925.44000000003</v>
      </c>
      <c r="S3041"/>
      <c r="T3041" s="5"/>
      <c r="U3041" s="5"/>
      <c r="V3041" s="5"/>
      <c r="W3041" s="5"/>
      <c r="X3041" s="5"/>
      <c r="Y3041" s="5"/>
      <c r="Z3041" s="5"/>
      <c r="AA3041" s="5"/>
      <c r="AB3041" s="5"/>
      <c r="AC3041" s="5"/>
      <c r="AD3041" s="5"/>
      <c r="AE3041" s="5"/>
      <c r="AF3041" s="5"/>
      <c r="AG3041" s="5"/>
      <c r="AH3041" s="5"/>
      <c r="AI3041" s="5"/>
      <c r="AJ3041" s="5"/>
      <c r="AK3041" s="5"/>
      <c r="AL3041" s="5"/>
      <c r="AM3041" s="5"/>
      <c r="AN3041" s="5"/>
      <c r="AO3041" s="5"/>
      <c r="AP3041" s="5"/>
      <c r="AQ3041" s="5"/>
      <c r="AR3041" s="5"/>
      <c r="AS3041" s="5"/>
      <c r="AT3041" s="5"/>
      <c r="AU3041" s="5"/>
      <c r="AV3041" s="5"/>
      <c r="AW3041" s="5"/>
      <c r="AX3041" s="5"/>
      <c r="AY3041" s="5"/>
      <c r="AZ3041" s="5"/>
      <c r="BA3041" s="5"/>
      <c r="BB3041" s="5"/>
      <c r="BC3041" s="5"/>
      <c r="BD3041" s="5"/>
      <c r="BE3041" s="5"/>
      <c r="BF3041" s="5"/>
      <c r="BG3041" s="5"/>
      <c r="BH3041" s="5"/>
    </row>
    <row r="3042" spans="1:60" s="2" customFormat="1" ht="15" x14ac:dyDescent="0.25">
      <c r="A3042" t="s">
        <v>4655</v>
      </c>
      <c r="B3042" t="s">
        <v>25</v>
      </c>
      <c r="C3042" t="s">
        <v>4693</v>
      </c>
      <c r="D3042" t="s">
        <v>4755</v>
      </c>
      <c r="E3042" t="s">
        <v>116</v>
      </c>
      <c r="F3042" t="s">
        <v>1605</v>
      </c>
      <c r="G3042" t="s">
        <v>3354</v>
      </c>
      <c r="H3042" t="s">
        <v>3424</v>
      </c>
      <c r="I3042" t="s">
        <v>4841</v>
      </c>
      <c r="J3042" t="s">
        <v>124</v>
      </c>
      <c r="K3042" t="s">
        <v>754</v>
      </c>
      <c r="L3042">
        <v>0</v>
      </c>
      <c r="M3042">
        <v>5114</v>
      </c>
      <c r="N3042" t="s">
        <v>11</v>
      </c>
      <c r="O3042">
        <v>1</v>
      </c>
      <c r="P3042">
        <v>183568</v>
      </c>
      <c r="Q3042">
        <f t="shared" si="166"/>
        <v>183568</v>
      </c>
      <c r="R3042">
        <f t="shared" si="167"/>
        <v>205596.16000000003</v>
      </c>
      <c r="S3042"/>
      <c r="T3042" s="5"/>
      <c r="U3042" s="5"/>
      <c r="V3042" s="5"/>
      <c r="W3042" s="5"/>
      <c r="X3042" s="5"/>
      <c r="Y3042" s="5"/>
      <c r="Z3042" s="5"/>
      <c r="AA3042" s="5"/>
      <c r="AB3042" s="5"/>
      <c r="AC3042" s="5"/>
      <c r="AD3042" s="5"/>
      <c r="AE3042" s="5"/>
      <c r="AF3042" s="5"/>
      <c r="AG3042" s="5"/>
      <c r="AH3042" s="5"/>
      <c r="AI3042" s="5"/>
      <c r="AJ3042" s="5"/>
      <c r="AK3042" s="5"/>
      <c r="AL3042" s="5"/>
      <c r="AM3042" s="5"/>
      <c r="AN3042" s="5"/>
      <c r="AO3042" s="5"/>
      <c r="AP3042" s="5"/>
      <c r="AQ3042" s="5"/>
      <c r="AR3042" s="5"/>
      <c r="AS3042" s="5"/>
      <c r="AT3042" s="5"/>
      <c r="AU3042" s="5"/>
      <c r="AV3042" s="5"/>
      <c r="AW3042" s="5"/>
      <c r="AX3042" s="5"/>
      <c r="AY3042" s="5"/>
      <c r="AZ3042" s="5"/>
      <c r="BA3042" s="5"/>
      <c r="BB3042" s="5"/>
      <c r="BC3042" s="5"/>
      <c r="BD3042" s="5"/>
      <c r="BE3042" s="5"/>
      <c r="BF3042" s="5"/>
      <c r="BG3042" s="5"/>
      <c r="BH3042" s="5"/>
    </row>
    <row r="3043" spans="1:60" s="2" customFormat="1" ht="15" x14ac:dyDescent="0.25">
      <c r="A3043" t="s">
        <v>4656</v>
      </c>
      <c r="B3043" t="s">
        <v>25</v>
      </c>
      <c r="C3043" t="s">
        <v>4693</v>
      </c>
      <c r="D3043" t="s">
        <v>4756</v>
      </c>
      <c r="E3043" t="s">
        <v>116</v>
      </c>
      <c r="F3043" t="s">
        <v>1605</v>
      </c>
      <c r="G3043" t="s">
        <v>3354</v>
      </c>
      <c r="H3043" t="s">
        <v>3424</v>
      </c>
      <c r="I3043" t="s">
        <v>4841</v>
      </c>
      <c r="J3043" t="s">
        <v>124</v>
      </c>
      <c r="K3043" t="s">
        <v>754</v>
      </c>
      <c r="L3043">
        <v>0</v>
      </c>
      <c r="M3043">
        <v>5114</v>
      </c>
      <c r="N3043" t="s">
        <v>11</v>
      </c>
      <c r="O3043">
        <v>1</v>
      </c>
      <c r="P3043">
        <v>183568</v>
      </c>
      <c r="Q3043">
        <f t="shared" si="166"/>
        <v>183568</v>
      </c>
      <c r="R3043">
        <f t="shared" si="167"/>
        <v>205596.16000000003</v>
      </c>
      <c r="S3043"/>
      <c r="T3043" s="5"/>
      <c r="U3043" s="5"/>
      <c r="V3043" s="5"/>
      <c r="W3043" s="5"/>
      <c r="X3043" s="5"/>
      <c r="Y3043" s="5"/>
      <c r="Z3043" s="5"/>
      <c r="AA3043" s="5"/>
      <c r="AB3043" s="5"/>
      <c r="AC3043" s="5"/>
      <c r="AD3043" s="5"/>
      <c r="AE3043" s="5"/>
      <c r="AF3043" s="5"/>
      <c r="AG3043" s="5"/>
      <c r="AH3043" s="5"/>
      <c r="AI3043" s="5"/>
      <c r="AJ3043" s="5"/>
      <c r="AK3043" s="5"/>
      <c r="AL3043" s="5"/>
      <c r="AM3043" s="5"/>
      <c r="AN3043" s="5"/>
      <c r="AO3043" s="5"/>
      <c r="AP3043" s="5"/>
      <c r="AQ3043" s="5"/>
      <c r="AR3043" s="5"/>
      <c r="AS3043" s="5"/>
      <c r="AT3043" s="5"/>
      <c r="AU3043" s="5"/>
      <c r="AV3043" s="5"/>
      <c r="AW3043" s="5"/>
      <c r="AX3043" s="5"/>
      <c r="AY3043" s="5"/>
      <c r="AZ3043" s="5"/>
      <c r="BA3043" s="5"/>
      <c r="BB3043" s="5"/>
      <c r="BC3043" s="5"/>
      <c r="BD3043" s="5"/>
      <c r="BE3043" s="5"/>
      <c r="BF3043" s="5"/>
      <c r="BG3043" s="5"/>
      <c r="BH3043" s="5"/>
    </row>
    <row r="3044" spans="1:60" s="2" customFormat="1" ht="15" x14ac:dyDescent="0.25">
      <c r="A3044" t="s">
        <v>4657</v>
      </c>
      <c r="B3044" t="s">
        <v>25</v>
      </c>
      <c r="C3044" t="s">
        <v>4693</v>
      </c>
      <c r="D3044" t="s">
        <v>4757</v>
      </c>
      <c r="E3044" t="s">
        <v>116</v>
      </c>
      <c r="F3044" t="s">
        <v>1605</v>
      </c>
      <c r="G3044" t="s">
        <v>3354</v>
      </c>
      <c r="H3044" t="s">
        <v>3424</v>
      </c>
      <c r="I3044" t="s">
        <v>4841</v>
      </c>
      <c r="J3044" t="s">
        <v>124</v>
      </c>
      <c r="K3044" t="s">
        <v>754</v>
      </c>
      <c r="L3044">
        <v>0</v>
      </c>
      <c r="M3044">
        <v>5114</v>
      </c>
      <c r="N3044" t="s">
        <v>11</v>
      </c>
      <c r="O3044">
        <v>1</v>
      </c>
      <c r="P3044">
        <v>183568</v>
      </c>
      <c r="Q3044">
        <f t="shared" si="166"/>
        <v>183568</v>
      </c>
      <c r="R3044">
        <f t="shared" si="167"/>
        <v>205596.16000000003</v>
      </c>
      <c r="S3044"/>
      <c r="T3044" s="5"/>
      <c r="U3044" s="5"/>
      <c r="V3044" s="5"/>
      <c r="W3044" s="5"/>
      <c r="X3044" s="5"/>
      <c r="Y3044" s="5"/>
      <c r="Z3044" s="5"/>
      <c r="AA3044" s="5"/>
      <c r="AB3044" s="5"/>
      <c r="AC3044" s="5"/>
      <c r="AD3044" s="5"/>
      <c r="AE3044" s="5"/>
      <c r="AF3044" s="5"/>
      <c r="AG3044" s="5"/>
      <c r="AH3044" s="5"/>
      <c r="AI3044" s="5"/>
      <c r="AJ3044" s="5"/>
      <c r="AK3044" s="5"/>
      <c r="AL3044" s="5"/>
      <c r="AM3044" s="5"/>
      <c r="AN3044" s="5"/>
      <c r="AO3044" s="5"/>
      <c r="AP3044" s="5"/>
      <c r="AQ3044" s="5"/>
      <c r="AR3044" s="5"/>
      <c r="AS3044" s="5"/>
      <c r="AT3044" s="5"/>
      <c r="AU3044" s="5"/>
      <c r="AV3044" s="5"/>
      <c r="AW3044" s="5"/>
      <c r="AX3044" s="5"/>
      <c r="AY3044" s="5"/>
      <c r="AZ3044" s="5"/>
      <c r="BA3044" s="5"/>
      <c r="BB3044" s="5"/>
      <c r="BC3044" s="5"/>
      <c r="BD3044" s="5"/>
      <c r="BE3044" s="5"/>
      <c r="BF3044" s="5"/>
      <c r="BG3044" s="5"/>
      <c r="BH3044" s="5"/>
    </row>
    <row r="3045" spans="1:60" s="2" customFormat="1" ht="15" x14ac:dyDescent="0.25">
      <c r="A3045" t="s">
        <v>4658</v>
      </c>
      <c r="B3045" t="s">
        <v>25</v>
      </c>
      <c r="C3045" t="s">
        <v>4693</v>
      </c>
      <c r="D3045" t="s">
        <v>4758</v>
      </c>
      <c r="E3045" t="s">
        <v>116</v>
      </c>
      <c r="F3045" t="s">
        <v>1605</v>
      </c>
      <c r="G3045" t="s">
        <v>3354</v>
      </c>
      <c r="H3045" t="s">
        <v>3424</v>
      </c>
      <c r="I3045" t="s">
        <v>4841</v>
      </c>
      <c r="J3045" t="s">
        <v>124</v>
      </c>
      <c r="K3045" t="s">
        <v>754</v>
      </c>
      <c r="L3045">
        <v>0</v>
      </c>
      <c r="M3045">
        <v>5114</v>
      </c>
      <c r="N3045" t="s">
        <v>11</v>
      </c>
      <c r="O3045">
        <v>1</v>
      </c>
      <c r="P3045">
        <v>138028</v>
      </c>
      <c r="Q3045">
        <f t="shared" si="166"/>
        <v>138028</v>
      </c>
      <c r="R3045">
        <f t="shared" si="167"/>
        <v>154591.36000000002</v>
      </c>
      <c r="S3045"/>
      <c r="T3045" s="5"/>
      <c r="U3045" s="5"/>
      <c r="V3045" s="5"/>
      <c r="W3045" s="5"/>
      <c r="X3045" s="5"/>
      <c r="Y3045" s="5"/>
      <c r="Z3045" s="5"/>
      <c r="AA3045" s="5"/>
      <c r="AB3045" s="5"/>
      <c r="AC3045" s="5"/>
      <c r="AD3045" s="5"/>
      <c r="AE3045" s="5"/>
      <c r="AF3045" s="5"/>
      <c r="AG3045" s="5"/>
      <c r="AH3045" s="5"/>
      <c r="AI3045" s="5"/>
      <c r="AJ3045" s="5"/>
      <c r="AK3045" s="5"/>
      <c r="AL3045" s="5"/>
      <c r="AM3045" s="5"/>
      <c r="AN3045" s="5"/>
      <c r="AO3045" s="5"/>
      <c r="AP3045" s="5"/>
      <c r="AQ3045" s="5"/>
      <c r="AR3045" s="5"/>
      <c r="AS3045" s="5"/>
      <c r="AT3045" s="5"/>
      <c r="AU3045" s="5"/>
      <c r="AV3045" s="5"/>
      <c r="AW3045" s="5"/>
      <c r="AX3045" s="5"/>
      <c r="AY3045" s="5"/>
      <c r="AZ3045" s="5"/>
      <c r="BA3045" s="5"/>
      <c r="BB3045" s="5"/>
      <c r="BC3045" s="5"/>
      <c r="BD3045" s="5"/>
      <c r="BE3045" s="5"/>
      <c r="BF3045" s="5"/>
      <c r="BG3045" s="5"/>
      <c r="BH3045" s="5"/>
    </row>
    <row r="3046" spans="1:60" s="2" customFormat="1" ht="15" x14ac:dyDescent="0.25">
      <c r="A3046" t="s">
        <v>4659</v>
      </c>
      <c r="B3046" t="s">
        <v>25</v>
      </c>
      <c r="C3046" t="s">
        <v>4693</v>
      </c>
      <c r="D3046" t="s">
        <v>4759</v>
      </c>
      <c r="E3046" t="s">
        <v>116</v>
      </c>
      <c r="F3046" t="s">
        <v>1605</v>
      </c>
      <c r="G3046" t="s">
        <v>3354</v>
      </c>
      <c r="H3046" t="s">
        <v>3424</v>
      </c>
      <c r="I3046" t="s">
        <v>4841</v>
      </c>
      <c r="J3046" t="s">
        <v>124</v>
      </c>
      <c r="K3046" t="s">
        <v>754</v>
      </c>
      <c r="L3046">
        <v>0</v>
      </c>
      <c r="M3046">
        <v>5114</v>
      </c>
      <c r="N3046" t="s">
        <v>11</v>
      </c>
      <c r="O3046">
        <v>1</v>
      </c>
      <c r="P3046">
        <v>138028</v>
      </c>
      <c r="Q3046">
        <f t="shared" ref="Q3046:Q3109" si="168">P3046*O3046</f>
        <v>138028</v>
      </c>
      <c r="R3046">
        <f t="shared" ref="R3046:R3110" si="169">Q3046*1.12</f>
        <v>154591.36000000002</v>
      </c>
      <c r="S3046"/>
      <c r="T3046" s="5"/>
      <c r="U3046" s="5"/>
      <c r="V3046" s="5"/>
      <c r="W3046" s="5"/>
      <c r="X3046" s="5"/>
      <c r="Y3046" s="5"/>
      <c r="Z3046" s="5"/>
      <c r="AA3046" s="5"/>
      <c r="AB3046" s="5"/>
      <c r="AC3046" s="5"/>
      <c r="AD3046" s="5"/>
      <c r="AE3046" s="5"/>
      <c r="AF3046" s="5"/>
      <c r="AG3046" s="5"/>
      <c r="AH3046" s="5"/>
      <c r="AI3046" s="5"/>
      <c r="AJ3046" s="5"/>
      <c r="AK3046" s="5"/>
      <c r="AL3046" s="5"/>
      <c r="AM3046" s="5"/>
      <c r="AN3046" s="5"/>
      <c r="AO3046" s="5"/>
      <c r="AP3046" s="5"/>
      <c r="AQ3046" s="5"/>
      <c r="AR3046" s="5"/>
      <c r="AS3046" s="5"/>
      <c r="AT3046" s="5"/>
      <c r="AU3046" s="5"/>
      <c r="AV3046" s="5"/>
      <c r="AW3046" s="5"/>
      <c r="AX3046" s="5"/>
      <c r="AY3046" s="5"/>
      <c r="AZ3046" s="5"/>
      <c r="BA3046" s="5"/>
      <c r="BB3046" s="5"/>
      <c r="BC3046" s="5"/>
      <c r="BD3046" s="5"/>
      <c r="BE3046" s="5"/>
      <c r="BF3046" s="5"/>
      <c r="BG3046" s="5"/>
      <c r="BH3046" s="5"/>
    </row>
    <row r="3047" spans="1:60" s="2" customFormat="1" ht="15" x14ac:dyDescent="0.25">
      <c r="A3047" t="s">
        <v>4660</v>
      </c>
      <c r="B3047" t="s">
        <v>25</v>
      </c>
      <c r="C3047" t="s">
        <v>4693</v>
      </c>
      <c r="D3047" t="s">
        <v>4760</v>
      </c>
      <c r="E3047" t="s">
        <v>116</v>
      </c>
      <c r="F3047" t="s">
        <v>1605</v>
      </c>
      <c r="G3047" t="s">
        <v>3354</v>
      </c>
      <c r="H3047" t="s">
        <v>3424</v>
      </c>
      <c r="I3047" t="s">
        <v>4841</v>
      </c>
      <c r="J3047" t="s">
        <v>124</v>
      </c>
      <c r="K3047" t="s">
        <v>754</v>
      </c>
      <c r="L3047">
        <v>0</v>
      </c>
      <c r="M3047">
        <v>5114</v>
      </c>
      <c r="N3047" t="s">
        <v>11</v>
      </c>
      <c r="O3047">
        <v>1</v>
      </c>
      <c r="P3047">
        <v>138028</v>
      </c>
      <c r="Q3047">
        <f t="shared" si="168"/>
        <v>138028</v>
      </c>
      <c r="R3047">
        <f t="shared" si="169"/>
        <v>154591.36000000002</v>
      </c>
      <c r="S3047"/>
      <c r="T3047" s="5"/>
      <c r="U3047" s="5"/>
      <c r="V3047" s="5"/>
      <c r="W3047" s="5"/>
      <c r="X3047" s="5"/>
      <c r="Y3047" s="5"/>
      <c r="Z3047" s="5"/>
      <c r="AA3047" s="5"/>
      <c r="AB3047" s="5"/>
      <c r="AC3047" s="5"/>
      <c r="AD3047" s="5"/>
      <c r="AE3047" s="5"/>
      <c r="AF3047" s="5"/>
      <c r="AG3047" s="5"/>
      <c r="AH3047" s="5"/>
      <c r="AI3047" s="5"/>
      <c r="AJ3047" s="5"/>
      <c r="AK3047" s="5"/>
      <c r="AL3047" s="5"/>
      <c r="AM3047" s="5"/>
      <c r="AN3047" s="5"/>
      <c r="AO3047" s="5"/>
      <c r="AP3047" s="5"/>
      <c r="AQ3047" s="5"/>
      <c r="AR3047" s="5"/>
      <c r="AS3047" s="5"/>
      <c r="AT3047" s="5"/>
      <c r="AU3047" s="5"/>
      <c r="AV3047" s="5"/>
      <c r="AW3047" s="5"/>
      <c r="AX3047" s="5"/>
      <c r="AY3047" s="5"/>
      <c r="AZ3047" s="5"/>
      <c r="BA3047" s="5"/>
      <c r="BB3047" s="5"/>
      <c r="BC3047" s="5"/>
      <c r="BD3047" s="5"/>
      <c r="BE3047" s="5"/>
      <c r="BF3047" s="5"/>
      <c r="BG3047" s="5"/>
      <c r="BH3047" s="5"/>
    </row>
    <row r="3048" spans="1:60" s="2" customFormat="1" ht="15" x14ac:dyDescent="0.25">
      <c r="A3048" t="s">
        <v>4661</v>
      </c>
      <c r="B3048" t="s">
        <v>25</v>
      </c>
      <c r="C3048" t="s">
        <v>4693</v>
      </c>
      <c r="D3048" t="s">
        <v>4761</v>
      </c>
      <c r="E3048" t="s">
        <v>116</v>
      </c>
      <c r="F3048" t="s">
        <v>1605</v>
      </c>
      <c r="G3048" t="s">
        <v>3354</v>
      </c>
      <c r="H3048" t="s">
        <v>3424</v>
      </c>
      <c r="I3048" t="s">
        <v>4841</v>
      </c>
      <c r="J3048" t="s">
        <v>124</v>
      </c>
      <c r="K3048" t="s">
        <v>754</v>
      </c>
      <c r="L3048">
        <v>0</v>
      </c>
      <c r="M3048">
        <v>5114</v>
      </c>
      <c r="N3048" t="s">
        <v>11</v>
      </c>
      <c r="O3048">
        <v>1</v>
      </c>
      <c r="P3048">
        <v>138028</v>
      </c>
      <c r="Q3048">
        <f t="shared" si="168"/>
        <v>138028</v>
      </c>
      <c r="R3048">
        <f t="shared" si="169"/>
        <v>154591.36000000002</v>
      </c>
      <c r="S3048"/>
      <c r="T3048" s="5"/>
      <c r="U3048" s="5"/>
      <c r="V3048" s="5"/>
      <c r="W3048" s="5"/>
      <c r="X3048" s="5"/>
      <c r="Y3048" s="5"/>
      <c r="Z3048" s="5"/>
      <c r="AA3048" s="5"/>
      <c r="AB3048" s="5"/>
      <c r="AC3048" s="5"/>
      <c r="AD3048" s="5"/>
      <c r="AE3048" s="5"/>
      <c r="AF3048" s="5"/>
      <c r="AG3048" s="5"/>
      <c r="AH3048" s="5"/>
      <c r="AI3048" s="5"/>
      <c r="AJ3048" s="5"/>
      <c r="AK3048" s="5"/>
      <c r="AL3048" s="5"/>
      <c r="AM3048" s="5"/>
      <c r="AN3048" s="5"/>
      <c r="AO3048" s="5"/>
      <c r="AP3048" s="5"/>
      <c r="AQ3048" s="5"/>
      <c r="AR3048" s="5"/>
      <c r="AS3048" s="5"/>
      <c r="AT3048" s="5"/>
      <c r="AU3048" s="5"/>
      <c r="AV3048" s="5"/>
      <c r="AW3048" s="5"/>
      <c r="AX3048" s="5"/>
      <c r="AY3048" s="5"/>
      <c r="AZ3048" s="5"/>
      <c r="BA3048" s="5"/>
      <c r="BB3048" s="5"/>
      <c r="BC3048" s="5"/>
      <c r="BD3048" s="5"/>
      <c r="BE3048" s="5"/>
      <c r="BF3048" s="5"/>
      <c r="BG3048" s="5"/>
      <c r="BH3048" s="5"/>
    </row>
    <row r="3049" spans="1:60" s="2" customFormat="1" ht="15" x14ac:dyDescent="0.25">
      <c r="A3049" t="s">
        <v>4662</v>
      </c>
      <c r="B3049" t="s">
        <v>25</v>
      </c>
      <c r="C3049" t="s">
        <v>4693</v>
      </c>
      <c r="D3049" t="s">
        <v>4762</v>
      </c>
      <c r="E3049" t="s">
        <v>116</v>
      </c>
      <c r="F3049" t="s">
        <v>1605</v>
      </c>
      <c r="G3049" t="s">
        <v>3354</v>
      </c>
      <c r="H3049" t="s">
        <v>128</v>
      </c>
      <c r="I3049" t="s">
        <v>4842</v>
      </c>
      <c r="J3049" t="s">
        <v>124</v>
      </c>
      <c r="K3049" t="s">
        <v>754</v>
      </c>
      <c r="L3049">
        <v>0</v>
      </c>
      <c r="M3049">
        <v>5114</v>
      </c>
      <c r="N3049" t="s">
        <v>11</v>
      </c>
      <c r="O3049">
        <v>1</v>
      </c>
      <c r="P3049">
        <v>225352</v>
      </c>
      <c r="Q3049">
        <f t="shared" si="168"/>
        <v>225352</v>
      </c>
      <c r="R3049">
        <f t="shared" si="169"/>
        <v>252394.24000000002</v>
      </c>
      <c r="S3049"/>
      <c r="T3049" s="5"/>
      <c r="U3049" s="5"/>
      <c r="V3049" s="5"/>
      <c r="W3049" s="5"/>
      <c r="X3049" s="5"/>
      <c r="Y3049" s="5"/>
      <c r="Z3049" s="5"/>
      <c r="AA3049" s="5"/>
      <c r="AB3049" s="5"/>
      <c r="AC3049" s="5"/>
      <c r="AD3049" s="5"/>
      <c r="AE3049" s="5"/>
      <c r="AF3049" s="5"/>
      <c r="AG3049" s="5"/>
      <c r="AH3049" s="5"/>
      <c r="AI3049" s="5"/>
      <c r="AJ3049" s="5"/>
      <c r="AK3049" s="5"/>
      <c r="AL3049" s="5"/>
      <c r="AM3049" s="5"/>
      <c r="AN3049" s="5"/>
      <c r="AO3049" s="5"/>
      <c r="AP3049" s="5"/>
      <c r="AQ3049" s="5"/>
      <c r="AR3049" s="5"/>
      <c r="AS3049" s="5"/>
      <c r="AT3049" s="5"/>
      <c r="AU3049" s="5"/>
      <c r="AV3049" s="5"/>
      <c r="AW3049" s="5"/>
      <c r="AX3049" s="5"/>
      <c r="AY3049" s="5"/>
      <c r="AZ3049" s="5"/>
      <c r="BA3049" s="5"/>
      <c r="BB3049" s="5"/>
      <c r="BC3049" s="5"/>
      <c r="BD3049" s="5"/>
      <c r="BE3049" s="5"/>
      <c r="BF3049" s="5"/>
      <c r="BG3049" s="5"/>
      <c r="BH3049" s="5"/>
    </row>
    <row r="3050" spans="1:60" s="2" customFormat="1" ht="15" x14ac:dyDescent="0.25">
      <c r="A3050" t="s">
        <v>4663</v>
      </c>
      <c r="B3050" t="s">
        <v>25</v>
      </c>
      <c r="C3050" t="s">
        <v>4693</v>
      </c>
      <c r="D3050" t="s">
        <v>4763</v>
      </c>
      <c r="E3050" t="s">
        <v>116</v>
      </c>
      <c r="F3050" t="s">
        <v>1605</v>
      </c>
      <c r="G3050" t="s">
        <v>3354</v>
      </c>
      <c r="H3050" t="s">
        <v>128</v>
      </c>
      <c r="I3050" t="s">
        <v>4842</v>
      </c>
      <c r="J3050" t="s">
        <v>124</v>
      </c>
      <c r="K3050" t="s">
        <v>754</v>
      </c>
      <c r="L3050">
        <v>0</v>
      </c>
      <c r="M3050">
        <v>5114</v>
      </c>
      <c r="N3050" t="s">
        <v>11</v>
      </c>
      <c r="O3050">
        <v>1</v>
      </c>
      <c r="P3050">
        <v>225352</v>
      </c>
      <c r="Q3050">
        <f t="shared" si="168"/>
        <v>225352</v>
      </c>
      <c r="R3050">
        <f t="shared" si="169"/>
        <v>252394.24000000002</v>
      </c>
      <c r="S3050"/>
      <c r="T3050" s="5"/>
      <c r="U3050" s="5"/>
      <c r="V3050" s="5"/>
      <c r="W3050" s="5"/>
      <c r="X3050" s="5"/>
      <c r="Y3050" s="5"/>
      <c r="Z3050" s="5"/>
      <c r="AA3050" s="5"/>
      <c r="AB3050" s="5"/>
      <c r="AC3050" s="5"/>
      <c r="AD3050" s="5"/>
      <c r="AE3050" s="5"/>
      <c r="AF3050" s="5"/>
      <c r="AG3050" s="5"/>
      <c r="AH3050" s="5"/>
      <c r="AI3050" s="5"/>
      <c r="AJ3050" s="5"/>
      <c r="AK3050" s="5"/>
      <c r="AL3050" s="5"/>
      <c r="AM3050" s="5"/>
      <c r="AN3050" s="5"/>
      <c r="AO3050" s="5"/>
      <c r="AP3050" s="5"/>
      <c r="AQ3050" s="5"/>
      <c r="AR3050" s="5"/>
      <c r="AS3050" s="5"/>
      <c r="AT3050" s="5"/>
      <c r="AU3050" s="5"/>
      <c r="AV3050" s="5"/>
      <c r="AW3050" s="5"/>
      <c r="AX3050" s="5"/>
      <c r="AY3050" s="5"/>
      <c r="AZ3050" s="5"/>
      <c r="BA3050" s="5"/>
      <c r="BB3050" s="5"/>
      <c r="BC3050" s="5"/>
      <c r="BD3050" s="5"/>
      <c r="BE3050" s="5"/>
      <c r="BF3050" s="5"/>
      <c r="BG3050" s="5"/>
      <c r="BH3050" s="5"/>
    </row>
    <row r="3051" spans="1:60" s="2" customFormat="1" ht="15" x14ac:dyDescent="0.25">
      <c r="A3051" t="s">
        <v>4664</v>
      </c>
      <c r="B3051" t="s">
        <v>25</v>
      </c>
      <c r="C3051" t="s">
        <v>4693</v>
      </c>
      <c r="D3051" t="s">
        <v>4764</v>
      </c>
      <c r="E3051" t="s">
        <v>116</v>
      </c>
      <c r="F3051" t="s">
        <v>1605</v>
      </c>
      <c r="G3051" t="s">
        <v>3354</v>
      </c>
      <c r="H3051" t="s">
        <v>128</v>
      </c>
      <c r="I3051" t="s">
        <v>4842</v>
      </c>
      <c r="J3051" t="s">
        <v>124</v>
      </c>
      <c r="K3051" t="s">
        <v>754</v>
      </c>
      <c r="L3051">
        <v>0</v>
      </c>
      <c r="M3051">
        <v>5114</v>
      </c>
      <c r="N3051" t="s">
        <v>11</v>
      </c>
      <c r="O3051">
        <v>1</v>
      </c>
      <c r="P3051">
        <v>138028</v>
      </c>
      <c r="Q3051">
        <f t="shared" si="168"/>
        <v>138028</v>
      </c>
      <c r="R3051">
        <f t="shared" si="169"/>
        <v>154591.36000000002</v>
      </c>
      <c r="S3051"/>
      <c r="T3051" s="5"/>
      <c r="U3051" s="5"/>
      <c r="V3051" s="5"/>
      <c r="W3051" s="5"/>
      <c r="X3051" s="5"/>
      <c r="Y3051" s="5"/>
      <c r="Z3051" s="5"/>
      <c r="AA3051" s="5"/>
      <c r="AB3051" s="5"/>
      <c r="AC3051" s="5"/>
      <c r="AD3051" s="5"/>
      <c r="AE3051" s="5"/>
      <c r="AF3051" s="5"/>
      <c r="AG3051" s="5"/>
      <c r="AH3051" s="5"/>
      <c r="AI3051" s="5"/>
      <c r="AJ3051" s="5"/>
      <c r="AK3051" s="5"/>
      <c r="AL3051" s="5"/>
      <c r="AM3051" s="5"/>
      <c r="AN3051" s="5"/>
      <c r="AO3051" s="5"/>
      <c r="AP3051" s="5"/>
      <c r="AQ3051" s="5"/>
      <c r="AR3051" s="5"/>
      <c r="AS3051" s="5"/>
      <c r="AT3051" s="5"/>
      <c r="AU3051" s="5"/>
      <c r="AV3051" s="5"/>
      <c r="AW3051" s="5"/>
      <c r="AX3051" s="5"/>
      <c r="AY3051" s="5"/>
      <c r="AZ3051" s="5"/>
      <c r="BA3051" s="5"/>
      <c r="BB3051" s="5"/>
      <c r="BC3051" s="5"/>
      <c r="BD3051" s="5"/>
      <c r="BE3051" s="5"/>
      <c r="BF3051" s="5"/>
      <c r="BG3051" s="5"/>
      <c r="BH3051" s="5"/>
    </row>
    <row r="3052" spans="1:60" s="2" customFormat="1" ht="15" x14ac:dyDescent="0.25">
      <c r="A3052" t="s">
        <v>4665</v>
      </c>
      <c r="B3052" t="s">
        <v>25</v>
      </c>
      <c r="C3052" t="s">
        <v>4693</v>
      </c>
      <c r="D3052" t="s">
        <v>4765</v>
      </c>
      <c r="E3052" t="s">
        <v>116</v>
      </c>
      <c r="F3052" t="s">
        <v>1605</v>
      </c>
      <c r="G3052" t="s">
        <v>3354</v>
      </c>
      <c r="H3052" t="s">
        <v>128</v>
      </c>
      <c r="I3052" t="s">
        <v>4842</v>
      </c>
      <c r="J3052" t="s">
        <v>124</v>
      </c>
      <c r="K3052" t="s">
        <v>754</v>
      </c>
      <c r="L3052">
        <v>0</v>
      </c>
      <c r="M3052">
        <v>5114</v>
      </c>
      <c r="N3052" t="s">
        <v>11</v>
      </c>
      <c r="O3052">
        <v>1</v>
      </c>
      <c r="P3052">
        <v>138028</v>
      </c>
      <c r="Q3052">
        <f t="shared" si="168"/>
        <v>138028</v>
      </c>
      <c r="R3052">
        <f t="shared" si="169"/>
        <v>154591.36000000002</v>
      </c>
      <c r="S3052"/>
      <c r="T3052" s="5"/>
      <c r="U3052" s="5"/>
      <c r="V3052" s="5"/>
      <c r="W3052" s="5"/>
      <c r="X3052" s="5"/>
      <c r="Y3052" s="5"/>
      <c r="Z3052" s="5"/>
      <c r="AA3052" s="5"/>
      <c r="AB3052" s="5"/>
      <c r="AC3052" s="5"/>
      <c r="AD3052" s="5"/>
      <c r="AE3052" s="5"/>
      <c r="AF3052" s="5"/>
      <c r="AG3052" s="5"/>
      <c r="AH3052" s="5"/>
      <c r="AI3052" s="5"/>
      <c r="AJ3052" s="5"/>
      <c r="AK3052" s="5"/>
      <c r="AL3052" s="5"/>
      <c r="AM3052" s="5"/>
      <c r="AN3052" s="5"/>
      <c r="AO3052" s="5"/>
      <c r="AP3052" s="5"/>
      <c r="AQ3052" s="5"/>
      <c r="AR3052" s="5"/>
      <c r="AS3052" s="5"/>
      <c r="AT3052" s="5"/>
      <c r="AU3052" s="5"/>
      <c r="AV3052" s="5"/>
      <c r="AW3052" s="5"/>
      <c r="AX3052" s="5"/>
      <c r="AY3052" s="5"/>
      <c r="AZ3052" s="5"/>
      <c r="BA3052" s="5"/>
      <c r="BB3052" s="5"/>
      <c r="BC3052" s="5"/>
      <c r="BD3052" s="5"/>
      <c r="BE3052" s="5"/>
      <c r="BF3052" s="5"/>
      <c r="BG3052" s="5"/>
      <c r="BH3052" s="5"/>
    </row>
    <row r="3053" spans="1:60" s="2" customFormat="1" ht="15" x14ac:dyDescent="0.25">
      <c r="A3053" t="s">
        <v>4666</v>
      </c>
      <c r="B3053" t="s">
        <v>25</v>
      </c>
      <c r="C3053" t="s">
        <v>4693</v>
      </c>
      <c r="D3053" t="s">
        <v>4766</v>
      </c>
      <c r="E3053" t="s">
        <v>116</v>
      </c>
      <c r="F3053" t="s">
        <v>1605</v>
      </c>
      <c r="G3053" t="s">
        <v>3354</v>
      </c>
      <c r="H3053" t="s">
        <v>128</v>
      </c>
      <c r="I3053" t="s">
        <v>4842</v>
      </c>
      <c r="J3053" t="s">
        <v>124</v>
      </c>
      <c r="K3053" t="s">
        <v>754</v>
      </c>
      <c r="L3053">
        <v>0</v>
      </c>
      <c r="M3053">
        <v>5114</v>
      </c>
      <c r="N3053" t="s">
        <v>11</v>
      </c>
      <c r="O3053">
        <v>1</v>
      </c>
      <c r="P3053">
        <v>138028</v>
      </c>
      <c r="Q3053">
        <f t="shared" si="168"/>
        <v>138028</v>
      </c>
      <c r="R3053">
        <f t="shared" si="169"/>
        <v>154591.36000000002</v>
      </c>
      <c r="S3053"/>
      <c r="T3053" s="5"/>
      <c r="U3053" s="5"/>
      <c r="V3053" s="5"/>
      <c r="W3053" s="5"/>
      <c r="X3053" s="5"/>
      <c r="Y3053" s="5"/>
      <c r="Z3053" s="5"/>
      <c r="AA3053" s="5"/>
      <c r="AB3053" s="5"/>
      <c r="AC3053" s="5"/>
      <c r="AD3053" s="5"/>
      <c r="AE3053" s="5"/>
      <c r="AF3053" s="5"/>
      <c r="AG3053" s="5"/>
      <c r="AH3053" s="5"/>
      <c r="AI3053" s="5"/>
      <c r="AJ3053" s="5"/>
      <c r="AK3053" s="5"/>
      <c r="AL3053" s="5"/>
      <c r="AM3053" s="5"/>
      <c r="AN3053" s="5"/>
      <c r="AO3053" s="5"/>
      <c r="AP3053" s="5"/>
      <c r="AQ3053" s="5"/>
      <c r="AR3053" s="5"/>
      <c r="AS3053" s="5"/>
      <c r="AT3053" s="5"/>
      <c r="AU3053" s="5"/>
      <c r="AV3053" s="5"/>
      <c r="AW3053" s="5"/>
      <c r="AX3053" s="5"/>
      <c r="AY3053" s="5"/>
      <c r="AZ3053" s="5"/>
      <c r="BA3053" s="5"/>
      <c r="BB3053" s="5"/>
      <c r="BC3053" s="5"/>
      <c r="BD3053" s="5"/>
      <c r="BE3053" s="5"/>
      <c r="BF3053" s="5"/>
      <c r="BG3053" s="5"/>
      <c r="BH3053" s="5"/>
    </row>
    <row r="3054" spans="1:60" s="2" customFormat="1" ht="15" x14ac:dyDescent="0.25">
      <c r="A3054" t="s">
        <v>4667</v>
      </c>
      <c r="B3054" t="s">
        <v>25</v>
      </c>
      <c r="C3054" t="s">
        <v>4693</v>
      </c>
      <c r="D3054" t="s">
        <v>4767</v>
      </c>
      <c r="E3054" t="s">
        <v>116</v>
      </c>
      <c r="F3054" t="s">
        <v>1605</v>
      </c>
      <c r="G3054" t="s">
        <v>3354</v>
      </c>
      <c r="H3054" t="s">
        <v>128</v>
      </c>
      <c r="I3054" t="s">
        <v>4842</v>
      </c>
      <c r="J3054" t="s">
        <v>124</v>
      </c>
      <c r="K3054" t="s">
        <v>754</v>
      </c>
      <c r="L3054">
        <v>0</v>
      </c>
      <c r="M3054">
        <v>5114</v>
      </c>
      <c r="N3054" t="s">
        <v>11</v>
      </c>
      <c r="O3054">
        <v>1</v>
      </c>
      <c r="P3054">
        <v>138028</v>
      </c>
      <c r="Q3054">
        <f t="shared" si="168"/>
        <v>138028</v>
      </c>
      <c r="R3054">
        <f t="shared" si="169"/>
        <v>154591.36000000002</v>
      </c>
      <c r="S3054"/>
      <c r="T3054" s="5"/>
      <c r="U3054" s="5"/>
      <c r="V3054" s="5"/>
      <c r="W3054" s="5"/>
      <c r="X3054" s="5"/>
      <c r="Y3054" s="5"/>
      <c r="Z3054" s="5"/>
      <c r="AA3054" s="5"/>
      <c r="AB3054" s="5"/>
      <c r="AC3054" s="5"/>
      <c r="AD3054" s="5"/>
      <c r="AE3054" s="5"/>
      <c r="AF3054" s="5"/>
      <c r="AG3054" s="5"/>
      <c r="AH3054" s="5"/>
      <c r="AI3054" s="5"/>
      <c r="AJ3054" s="5"/>
      <c r="AK3054" s="5"/>
      <c r="AL3054" s="5"/>
      <c r="AM3054" s="5"/>
      <c r="AN3054" s="5"/>
      <c r="AO3054" s="5"/>
      <c r="AP3054" s="5"/>
      <c r="AQ3054" s="5"/>
      <c r="AR3054" s="5"/>
      <c r="AS3054" s="5"/>
      <c r="AT3054" s="5"/>
      <c r="AU3054" s="5"/>
      <c r="AV3054" s="5"/>
      <c r="AW3054" s="5"/>
      <c r="AX3054" s="5"/>
      <c r="AY3054" s="5"/>
      <c r="AZ3054" s="5"/>
      <c r="BA3054" s="5"/>
      <c r="BB3054" s="5"/>
      <c r="BC3054" s="5"/>
      <c r="BD3054" s="5"/>
      <c r="BE3054" s="5"/>
      <c r="BF3054" s="5"/>
      <c r="BG3054" s="5"/>
      <c r="BH3054" s="5"/>
    </row>
    <row r="3055" spans="1:60" s="2" customFormat="1" ht="15" x14ac:dyDescent="0.25">
      <c r="A3055" t="s">
        <v>4668</v>
      </c>
      <c r="B3055" t="s">
        <v>25</v>
      </c>
      <c r="C3055" t="s">
        <v>4693</v>
      </c>
      <c r="D3055" t="s">
        <v>4768</v>
      </c>
      <c r="E3055" t="s">
        <v>116</v>
      </c>
      <c r="F3055" t="s">
        <v>1605</v>
      </c>
      <c r="G3055" t="s">
        <v>3354</v>
      </c>
      <c r="H3055" t="s">
        <v>128</v>
      </c>
      <c r="I3055" t="s">
        <v>4842</v>
      </c>
      <c r="J3055" t="s">
        <v>124</v>
      </c>
      <c r="K3055" t="s">
        <v>754</v>
      </c>
      <c r="L3055">
        <v>0</v>
      </c>
      <c r="M3055">
        <v>5114</v>
      </c>
      <c r="N3055" t="s">
        <v>11</v>
      </c>
      <c r="O3055">
        <v>1</v>
      </c>
      <c r="P3055">
        <v>138028</v>
      </c>
      <c r="Q3055">
        <f t="shared" si="168"/>
        <v>138028</v>
      </c>
      <c r="R3055">
        <f t="shared" si="169"/>
        <v>154591.36000000002</v>
      </c>
      <c r="S3055"/>
      <c r="T3055" s="5"/>
      <c r="U3055" s="5"/>
      <c r="V3055" s="5"/>
      <c r="W3055" s="5"/>
      <c r="X3055" s="5"/>
      <c r="Y3055" s="5"/>
      <c r="Z3055" s="5"/>
      <c r="AA3055" s="5"/>
      <c r="AB3055" s="5"/>
      <c r="AC3055" s="5"/>
      <c r="AD3055" s="5"/>
      <c r="AE3055" s="5"/>
      <c r="AF3055" s="5"/>
      <c r="AG3055" s="5"/>
      <c r="AH3055" s="5"/>
      <c r="AI3055" s="5"/>
      <c r="AJ3055" s="5"/>
      <c r="AK3055" s="5"/>
      <c r="AL3055" s="5"/>
      <c r="AM3055" s="5"/>
      <c r="AN3055" s="5"/>
      <c r="AO3055" s="5"/>
      <c r="AP3055" s="5"/>
      <c r="AQ3055" s="5"/>
      <c r="AR3055" s="5"/>
      <c r="AS3055" s="5"/>
      <c r="AT3055" s="5"/>
      <c r="AU3055" s="5"/>
      <c r="AV3055" s="5"/>
      <c r="AW3055" s="5"/>
      <c r="AX3055" s="5"/>
      <c r="AY3055" s="5"/>
      <c r="AZ3055" s="5"/>
      <c r="BA3055" s="5"/>
      <c r="BB3055" s="5"/>
      <c r="BC3055" s="5"/>
      <c r="BD3055" s="5"/>
      <c r="BE3055" s="5"/>
      <c r="BF3055" s="5"/>
      <c r="BG3055" s="5"/>
      <c r="BH3055" s="5"/>
    </row>
    <row r="3056" spans="1:60" s="2" customFormat="1" ht="15" x14ac:dyDescent="0.25">
      <c r="A3056" t="s">
        <v>4669</v>
      </c>
      <c r="B3056" t="s">
        <v>25</v>
      </c>
      <c r="C3056" t="s">
        <v>4693</v>
      </c>
      <c r="D3056" t="s">
        <v>4769</v>
      </c>
      <c r="E3056" t="s">
        <v>116</v>
      </c>
      <c r="F3056" t="s">
        <v>1605</v>
      </c>
      <c r="G3056" t="s">
        <v>3354</v>
      </c>
      <c r="H3056" t="s">
        <v>129</v>
      </c>
      <c r="I3056" t="s">
        <v>4843</v>
      </c>
      <c r="J3056" t="s">
        <v>124</v>
      </c>
      <c r="K3056" t="s">
        <v>754</v>
      </c>
      <c r="L3056">
        <v>0</v>
      </c>
      <c r="M3056">
        <v>5114</v>
      </c>
      <c r="N3056" t="s">
        <v>11</v>
      </c>
      <c r="O3056">
        <v>1</v>
      </c>
      <c r="P3056">
        <v>92019</v>
      </c>
      <c r="Q3056">
        <f t="shared" si="168"/>
        <v>92019</v>
      </c>
      <c r="R3056">
        <f t="shared" si="169"/>
        <v>103061.28000000001</v>
      </c>
      <c r="S3056"/>
      <c r="T3056" s="5"/>
      <c r="U3056" s="5"/>
      <c r="V3056" s="5"/>
      <c r="W3056" s="5"/>
      <c r="X3056" s="5"/>
      <c r="Y3056" s="5"/>
      <c r="Z3056" s="5"/>
      <c r="AA3056" s="5"/>
      <c r="AB3056" s="5"/>
      <c r="AC3056" s="5"/>
      <c r="AD3056" s="5"/>
      <c r="AE3056" s="5"/>
      <c r="AF3056" s="5"/>
      <c r="AG3056" s="5"/>
      <c r="AH3056" s="5"/>
      <c r="AI3056" s="5"/>
      <c r="AJ3056" s="5"/>
      <c r="AK3056" s="5"/>
      <c r="AL3056" s="5"/>
      <c r="AM3056" s="5"/>
      <c r="AN3056" s="5"/>
      <c r="AO3056" s="5"/>
      <c r="AP3056" s="5"/>
      <c r="AQ3056" s="5"/>
      <c r="AR3056" s="5"/>
      <c r="AS3056" s="5"/>
      <c r="AT3056" s="5"/>
      <c r="AU3056" s="5"/>
      <c r="AV3056" s="5"/>
      <c r="AW3056" s="5"/>
      <c r="AX3056" s="5"/>
      <c r="AY3056" s="5"/>
      <c r="AZ3056" s="5"/>
      <c r="BA3056" s="5"/>
      <c r="BB3056" s="5"/>
      <c r="BC3056" s="5"/>
      <c r="BD3056" s="5"/>
      <c r="BE3056" s="5"/>
      <c r="BF3056" s="5"/>
      <c r="BG3056" s="5"/>
      <c r="BH3056" s="5"/>
    </row>
    <row r="3057" spans="1:60" s="2" customFormat="1" ht="15" x14ac:dyDescent="0.25">
      <c r="A3057" t="s">
        <v>4670</v>
      </c>
      <c r="B3057" t="s">
        <v>25</v>
      </c>
      <c r="C3057" t="s">
        <v>4693</v>
      </c>
      <c r="D3057" t="s">
        <v>4770</v>
      </c>
      <c r="E3057" t="s">
        <v>116</v>
      </c>
      <c r="F3057" t="s">
        <v>1605</v>
      </c>
      <c r="G3057" t="s">
        <v>3354</v>
      </c>
      <c r="H3057" t="s">
        <v>129</v>
      </c>
      <c r="I3057" t="s">
        <v>4843</v>
      </c>
      <c r="J3057" t="s">
        <v>124</v>
      </c>
      <c r="K3057" t="s">
        <v>754</v>
      </c>
      <c r="L3057">
        <v>0</v>
      </c>
      <c r="M3057">
        <v>5114</v>
      </c>
      <c r="N3057" t="s">
        <v>11</v>
      </c>
      <c r="O3057">
        <v>1</v>
      </c>
      <c r="P3057">
        <v>92019</v>
      </c>
      <c r="Q3057">
        <f t="shared" si="168"/>
        <v>92019</v>
      </c>
      <c r="R3057">
        <f t="shared" si="169"/>
        <v>103061.28000000001</v>
      </c>
      <c r="S3057"/>
      <c r="T3057" s="5"/>
      <c r="U3057" s="5"/>
      <c r="V3057" s="5"/>
      <c r="W3057" s="5"/>
      <c r="X3057" s="5"/>
      <c r="Y3057" s="5"/>
      <c r="Z3057" s="5"/>
      <c r="AA3057" s="5"/>
      <c r="AB3057" s="5"/>
      <c r="AC3057" s="5"/>
      <c r="AD3057" s="5"/>
      <c r="AE3057" s="5"/>
      <c r="AF3057" s="5"/>
      <c r="AG3057" s="5"/>
      <c r="AH3057" s="5"/>
      <c r="AI3057" s="5"/>
      <c r="AJ3057" s="5"/>
      <c r="AK3057" s="5"/>
      <c r="AL3057" s="5"/>
      <c r="AM3057" s="5"/>
      <c r="AN3057" s="5"/>
      <c r="AO3057" s="5"/>
      <c r="AP3057" s="5"/>
      <c r="AQ3057" s="5"/>
      <c r="AR3057" s="5"/>
      <c r="AS3057" s="5"/>
      <c r="AT3057" s="5"/>
      <c r="AU3057" s="5"/>
      <c r="AV3057" s="5"/>
      <c r="AW3057" s="5"/>
      <c r="AX3057" s="5"/>
      <c r="AY3057" s="5"/>
      <c r="AZ3057" s="5"/>
      <c r="BA3057" s="5"/>
      <c r="BB3057" s="5"/>
      <c r="BC3057" s="5"/>
      <c r="BD3057" s="5"/>
      <c r="BE3057" s="5"/>
      <c r="BF3057" s="5"/>
      <c r="BG3057" s="5"/>
      <c r="BH3057" s="5"/>
    </row>
    <row r="3058" spans="1:60" s="2" customFormat="1" ht="15" x14ac:dyDescent="0.25">
      <c r="A3058" t="s">
        <v>4671</v>
      </c>
      <c r="B3058" t="s">
        <v>25</v>
      </c>
      <c r="C3058" t="s">
        <v>4693</v>
      </c>
      <c r="D3058" t="s">
        <v>4771</v>
      </c>
      <c r="E3058" t="s">
        <v>116</v>
      </c>
      <c r="F3058" t="s">
        <v>1605</v>
      </c>
      <c r="G3058" t="s">
        <v>3354</v>
      </c>
      <c r="H3058" t="s">
        <v>126</v>
      </c>
      <c r="I3058" t="s">
        <v>4844</v>
      </c>
      <c r="J3058" t="s">
        <v>124</v>
      </c>
      <c r="K3058" t="s">
        <v>754</v>
      </c>
      <c r="L3058">
        <v>0</v>
      </c>
      <c r="M3058">
        <v>5114</v>
      </c>
      <c r="N3058" t="s">
        <v>11</v>
      </c>
      <c r="O3058">
        <v>1</v>
      </c>
      <c r="P3058">
        <v>225352</v>
      </c>
      <c r="Q3058">
        <f t="shared" si="168"/>
        <v>225352</v>
      </c>
      <c r="R3058">
        <f t="shared" si="169"/>
        <v>252394.24000000002</v>
      </c>
      <c r="S3058"/>
      <c r="T3058" s="5"/>
      <c r="U3058" s="5"/>
      <c r="V3058" s="5"/>
      <c r="W3058" s="5"/>
      <c r="X3058" s="5"/>
      <c r="Y3058" s="5"/>
      <c r="Z3058" s="5"/>
      <c r="AA3058" s="5"/>
      <c r="AB3058" s="5"/>
      <c r="AC3058" s="5"/>
      <c r="AD3058" s="5"/>
      <c r="AE3058" s="5"/>
      <c r="AF3058" s="5"/>
      <c r="AG3058" s="5"/>
      <c r="AH3058" s="5"/>
      <c r="AI3058" s="5"/>
      <c r="AJ3058" s="5"/>
      <c r="AK3058" s="5"/>
      <c r="AL3058" s="5"/>
      <c r="AM3058" s="5"/>
      <c r="AN3058" s="5"/>
      <c r="AO3058" s="5"/>
      <c r="AP3058" s="5"/>
      <c r="AQ3058" s="5"/>
      <c r="AR3058" s="5"/>
      <c r="AS3058" s="5"/>
      <c r="AT3058" s="5"/>
      <c r="AU3058" s="5"/>
      <c r="AV3058" s="5"/>
      <c r="AW3058" s="5"/>
      <c r="AX3058" s="5"/>
      <c r="AY3058" s="5"/>
      <c r="AZ3058" s="5"/>
      <c r="BA3058" s="5"/>
      <c r="BB3058" s="5"/>
      <c r="BC3058" s="5"/>
      <c r="BD3058" s="5"/>
      <c r="BE3058" s="5"/>
      <c r="BF3058" s="5"/>
      <c r="BG3058" s="5"/>
      <c r="BH3058" s="5"/>
    </row>
    <row r="3059" spans="1:60" s="2" customFormat="1" ht="15" x14ac:dyDescent="0.25">
      <c r="A3059" t="s">
        <v>4672</v>
      </c>
      <c r="B3059" t="s">
        <v>25</v>
      </c>
      <c r="C3059" t="s">
        <v>4693</v>
      </c>
      <c r="D3059" t="s">
        <v>4772</v>
      </c>
      <c r="E3059" t="s">
        <v>116</v>
      </c>
      <c r="F3059" t="s">
        <v>1605</v>
      </c>
      <c r="G3059" t="s">
        <v>3354</v>
      </c>
      <c r="H3059" t="s">
        <v>126</v>
      </c>
      <c r="I3059" t="s">
        <v>4844</v>
      </c>
      <c r="J3059" t="s">
        <v>124</v>
      </c>
      <c r="K3059" t="s">
        <v>754</v>
      </c>
      <c r="L3059">
        <v>0</v>
      </c>
      <c r="M3059">
        <v>5114</v>
      </c>
      <c r="N3059" t="s">
        <v>11</v>
      </c>
      <c r="O3059">
        <v>1</v>
      </c>
      <c r="P3059">
        <v>205164</v>
      </c>
      <c r="Q3059">
        <f t="shared" si="168"/>
        <v>205164</v>
      </c>
      <c r="R3059">
        <f t="shared" si="169"/>
        <v>229783.68000000002</v>
      </c>
      <c r="S3059"/>
      <c r="T3059" s="5"/>
      <c r="U3059" s="5"/>
      <c r="V3059" s="5"/>
      <c r="W3059" s="5"/>
      <c r="X3059" s="5"/>
      <c r="Y3059" s="5"/>
      <c r="Z3059" s="5"/>
      <c r="AA3059" s="5"/>
      <c r="AB3059" s="5"/>
      <c r="AC3059" s="5"/>
      <c r="AD3059" s="5"/>
      <c r="AE3059" s="5"/>
      <c r="AF3059" s="5"/>
      <c r="AG3059" s="5"/>
      <c r="AH3059" s="5"/>
      <c r="AI3059" s="5"/>
      <c r="AJ3059" s="5"/>
      <c r="AK3059" s="5"/>
      <c r="AL3059" s="5"/>
      <c r="AM3059" s="5"/>
      <c r="AN3059" s="5"/>
      <c r="AO3059" s="5"/>
      <c r="AP3059" s="5"/>
      <c r="AQ3059" s="5"/>
      <c r="AR3059" s="5"/>
      <c r="AS3059" s="5"/>
      <c r="AT3059" s="5"/>
      <c r="AU3059" s="5"/>
      <c r="AV3059" s="5"/>
      <c r="AW3059" s="5"/>
      <c r="AX3059" s="5"/>
      <c r="AY3059" s="5"/>
      <c r="AZ3059" s="5"/>
      <c r="BA3059" s="5"/>
      <c r="BB3059" s="5"/>
      <c r="BC3059" s="5"/>
      <c r="BD3059" s="5"/>
      <c r="BE3059" s="5"/>
      <c r="BF3059" s="5"/>
      <c r="BG3059" s="5"/>
      <c r="BH3059" s="5"/>
    </row>
    <row r="3060" spans="1:60" s="2" customFormat="1" ht="15" x14ac:dyDescent="0.25">
      <c r="A3060" t="s">
        <v>4673</v>
      </c>
      <c r="B3060" t="s">
        <v>25</v>
      </c>
      <c r="C3060" t="s">
        <v>4693</v>
      </c>
      <c r="D3060" t="s">
        <v>4773</v>
      </c>
      <c r="E3060" t="s">
        <v>116</v>
      </c>
      <c r="F3060" t="s">
        <v>1605</v>
      </c>
      <c r="G3060" t="s">
        <v>3354</v>
      </c>
      <c r="H3060" t="s">
        <v>125</v>
      </c>
      <c r="I3060" t="s">
        <v>4845</v>
      </c>
      <c r="J3060" t="s">
        <v>124</v>
      </c>
      <c r="K3060" t="s">
        <v>754</v>
      </c>
      <c r="L3060">
        <v>0</v>
      </c>
      <c r="M3060">
        <v>5114</v>
      </c>
      <c r="N3060" t="s">
        <v>11</v>
      </c>
      <c r="O3060">
        <v>1</v>
      </c>
      <c r="P3060">
        <v>225352</v>
      </c>
      <c r="Q3060">
        <f t="shared" si="168"/>
        <v>225352</v>
      </c>
      <c r="R3060">
        <f t="shared" si="169"/>
        <v>252394.24000000002</v>
      </c>
      <c r="S3060"/>
      <c r="T3060" s="5"/>
      <c r="U3060" s="5"/>
      <c r="V3060" s="5"/>
      <c r="W3060" s="5"/>
      <c r="X3060" s="5"/>
      <c r="Y3060" s="5"/>
      <c r="Z3060" s="5"/>
      <c r="AA3060" s="5"/>
      <c r="AB3060" s="5"/>
      <c r="AC3060" s="5"/>
      <c r="AD3060" s="5"/>
      <c r="AE3060" s="5"/>
      <c r="AF3060" s="5"/>
      <c r="AG3060" s="5"/>
      <c r="AH3060" s="5"/>
      <c r="AI3060" s="5"/>
      <c r="AJ3060" s="5"/>
      <c r="AK3060" s="5"/>
      <c r="AL3060" s="5"/>
      <c r="AM3060" s="5"/>
      <c r="AN3060" s="5"/>
      <c r="AO3060" s="5"/>
      <c r="AP3060" s="5"/>
      <c r="AQ3060" s="5"/>
      <c r="AR3060" s="5"/>
      <c r="AS3060" s="5"/>
      <c r="AT3060" s="5"/>
      <c r="AU3060" s="5"/>
      <c r="AV3060" s="5"/>
      <c r="AW3060" s="5"/>
      <c r="AX3060" s="5"/>
      <c r="AY3060" s="5"/>
      <c r="AZ3060" s="5"/>
      <c r="BA3060" s="5"/>
      <c r="BB3060" s="5"/>
      <c r="BC3060" s="5"/>
      <c r="BD3060" s="5"/>
      <c r="BE3060" s="5"/>
      <c r="BF3060" s="5"/>
      <c r="BG3060" s="5"/>
      <c r="BH3060" s="5"/>
    </row>
    <row r="3061" spans="1:60" s="2" customFormat="1" ht="15" x14ac:dyDescent="0.25">
      <c r="A3061" t="s">
        <v>4674</v>
      </c>
      <c r="B3061" t="s">
        <v>25</v>
      </c>
      <c r="C3061" t="s">
        <v>4693</v>
      </c>
      <c r="D3061" t="s">
        <v>4774</v>
      </c>
      <c r="E3061" t="s">
        <v>116</v>
      </c>
      <c r="F3061" t="s">
        <v>1605</v>
      </c>
      <c r="G3061" t="s">
        <v>3354</v>
      </c>
      <c r="H3061" t="s">
        <v>125</v>
      </c>
      <c r="I3061" t="s">
        <v>4845</v>
      </c>
      <c r="J3061" t="s">
        <v>124</v>
      </c>
      <c r="K3061" t="s">
        <v>754</v>
      </c>
      <c r="L3061">
        <v>0</v>
      </c>
      <c r="M3061">
        <v>5114</v>
      </c>
      <c r="N3061" t="s">
        <v>11</v>
      </c>
      <c r="O3061">
        <v>1</v>
      </c>
      <c r="P3061">
        <v>225352</v>
      </c>
      <c r="Q3061">
        <f t="shared" si="168"/>
        <v>225352</v>
      </c>
      <c r="R3061">
        <f t="shared" si="169"/>
        <v>252394.24000000002</v>
      </c>
      <c r="S3061"/>
      <c r="T3061" s="5"/>
      <c r="U3061" s="5"/>
      <c r="V3061" s="5"/>
      <c r="W3061" s="5"/>
      <c r="X3061" s="5"/>
      <c r="Y3061" s="5"/>
      <c r="Z3061" s="5"/>
      <c r="AA3061" s="5"/>
      <c r="AB3061" s="5"/>
      <c r="AC3061" s="5"/>
      <c r="AD3061" s="5"/>
      <c r="AE3061" s="5"/>
      <c r="AF3061" s="5"/>
      <c r="AG3061" s="5"/>
      <c r="AH3061" s="5"/>
      <c r="AI3061" s="5"/>
      <c r="AJ3061" s="5"/>
      <c r="AK3061" s="5"/>
      <c r="AL3061" s="5"/>
      <c r="AM3061" s="5"/>
      <c r="AN3061" s="5"/>
      <c r="AO3061" s="5"/>
      <c r="AP3061" s="5"/>
      <c r="AQ3061" s="5"/>
      <c r="AR3061" s="5"/>
      <c r="AS3061" s="5"/>
      <c r="AT3061" s="5"/>
      <c r="AU3061" s="5"/>
      <c r="AV3061" s="5"/>
      <c r="AW3061" s="5"/>
      <c r="AX3061" s="5"/>
      <c r="AY3061" s="5"/>
      <c r="AZ3061" s="5"/>
      <c r="BA3061" s="5"/>
      <c r="BB3061" s="5"/>
      <c r="BC3061" s="5"/>
      <c r="BD3061" s="5"/>
      <c r="BE3061" s="5"/>
      <c r="BF3061" s="5"/>
      <c r="BG3061" s="5"/>
      <c r="BH3061" s="5"/>
    </row>
    <row r="3062" spans="1:60" s="2" customFormat="1" ht="15" x14ac:dyDescent="0.25">
      <c r="A3062" t="s">
        <v>4675</v>
      </c>
      <c r="B3062" t="s">
        <v>25</v>
      </c>
      <c r="C3062" t="s">
        <v>4693</v>
      </c>
      <c r="D3062" t="s">
        <v>4775</v>
      </c>
      <c r="E3062" t="s">
        <v>116</v>
      </c>
      <c r="F3062" t="s">
        <v>1605</v>
      </c>
      <c r="G3062" t="s">
        <v>3354</v>
      </c>
      <c r="H3062" t="s">
        <v>128</v>
      </c>
      <c r="I3062" t="s">
        <v>4846</v>
      </c>
      <c r="J3062" t="s">
        <v>124</v>
      </c>
      <c r="K3062" t="s">
        <v>754</v>
      </c>
      <c r="L3062">
        <v>0</v>
      </c>
      <c r="M3062">
        <v>5114</v>
      </c>
      <c r="N3062" t="s">
        <v>11</v>
      </c>
      <c r="O3062">
        <v>1</v>
      </c>
      <c r="P3062">
        <v>183568</v>
      </c>
      <c r="Q3062">
        <f t="shared" si="168"/>
        <v>183568</v>
      </c>
      <c r="R3062">
        <f t="shared" si="169"/>
        <v>205596.16000000003</v>
      </c>
      <c r="S3062"/>
      <c r="T3062" s="5"/>
      <c r="U3062" s="5"/>
      <c r="V3062" s="5"/>
      <c r="W3062" s="5"/>
      <c r="X3062" s="5"/>
      <c r="Y3062" s="5"/>
      <c r="Z3062" s="5"/>
      <c r="AA3062" s="5"/>
      <c r="AB3062" s="5"/>
      <c r="AC3062" s="5"/>
      <c r="AD3062" s="5"/>
      <c r="AE3062" s="5"/>
      <c r="AF3062" s="5"/>
      <c r="AG3062" s="5"/>
      <c r="AH3062" s="5"/>
      <c r="AI3062" s="5"/>
      <c r="AJ3062" s="5"/>
      <c r="AK3062" s="5"/>
      <c r="AL3062" s="5"/>
      <c r="AM3062" s="5"/>
      <c r="AN3062" s="5"/>
      <c r="AO3062" s="5"/>
      <c r="AP3062" s="5"/>
      <c r="AQ3062" s="5"/>
      <c r="AR3062" s="5"/>
      <c r="AS3062" s="5"/>
      <c r="AT3062" s="5"/>
      <c r="AU3062" s="5"/>
      <c r="AV3062" s="5"/>
      <c r="AW3062" s="5"/>
      <c r="AX3062" s="5"/>
      <c r="AY3062" s="5"/>
      <c r="AZ3062" s="5"/>
      <c r="BA3062" s="5"/>
      <c r="BB3062" s="5"/>
      <c r="BC3062" s="5"/>
      <c r="BD3062" s="5"/>
      <c r="BE3062" s="5"/>
      <c r="BF3062" s="5"/>
      <c r="BG3062" s="5"/>
      <c r="BH3062" s="5"/>
    </row>
    <row r="3063" spans="1:60" s="2" customFormat="1" ht="15" x14ac:dyDescent="0.25">
      <c r="A3063" t="s">
        <v>4676</v>
      </c>
      <c r="B3063" t="s">
        <v>25</v>
      </c>
      <c r="C3063" t="s">
        <v>4693</v>
      </c>
      <c r="D3063" t="s">
        <v>4776</v>
      </c>
      <c r="E3063" t="s">
        <v>116</v>
      </c>
      <c r="F3063" t="s">
        <v>1605</v>
      </c>
      <c r="G3063" t="s">
        <v>3354</v>
      </c>
      <c r="H3063" t="s">
        <v>128</v>
      </c>
      <c r="I3063" t="s">
        <v>4846</v>
      </c>
      <c r="J3063" t="s">
        <v>124</v>
      </c>
      <c r="K3063" t="s">
        <v>754</v>
      </c>
      <c r="L3063">
        <v>0</v>
      </c>
      <c r="M3063">
        <v>5114</v>
      </c>
      <c r="N3063" t="s">
        <v>11</v>
      </c>
      <c r="O3063">
        <v>1</v>
      </c>
      <c r="P3063">
        <v>183568</v>
      </c>
      <c r="Q3063">
        <f t="shared" si="168"/>
        <v>183568</v>
      </c>
      <c r="R3063">
        <f t="shared" si="169"/>
        <v>205596.16000000003</v>
      </c>
      <c r="S3063"/>
      <c r="T3063" s="5"/>
      <c r="U3063" s="5"/>
      <c r="V3063" s="5"/>
      <c r="W3063" s="5"/>
      <c r="X3063" s="5"/>
      <c r="Y3063" s="5"/>
      <c r="Z3063" s="5"/>
      <c r="AA3063" s="5"/>
      <c r="AB3063" s="5"/>
      <c r="AC3063" s="5"/>
      <c r="AD3063" s="5"/>
      <c r="AE3063" s="5"/>
      <c r="AF3063" s="5"/>
      <c r="AG3063" s="5"/>
      <c r="AH3063" s="5"/>
      <c r="AI3063" s="5"/>
      <c r="AJ3063" s="5"/>
      <c r="AK3063" s="5"/>
      <c r="AL3063" s="5"/>
      <c r="AM3063" s="5"/>
      <c r="AN3063" s="5"/>
      <c r="AO3063" s="5"/>
      <c r="AP3063" s="5"/>
      <c r="AQ3063" s="5"/>
      <c r="AR3063" s="5"/>
      <c r="AS3063" s="5"/>
      <c r="AT3063" s="5"/>
      <c r="AU3063" s="5"/>
      <c r="AV3063" s="5"/>
      <c r="AW3063" s="5"/>
      <c r="AX3063" s="5"/>
      <c r="AY3063" s="5"/>
      <c r="AZ3063" s="5"/>
      <c r="BA3063" s="5"/>
      <c r="BB3063" s="5"/>
      <c r="BC3063" s="5"/>
      <c r="BD3063" s="5"/>
      <c r="BE3063" s="5"/>
      <c r="BF3063" s="5"/>
      <c r="BG3063" s="5"/>
      <c r="BH3063" s="5"/>
    </row>
    <row r="3064" spans="1:60" s="2" customFormat="1" ht="15" x14ac:dyDescent="0.25">
      <c r="A3064" t="s">
        <v>4677</v>
      </c>
      <c r="B3064" t="s">
        <v>25</v>
      </c>
      <c r="C3064" t="s">
        <v>4693</v>
      </c>
      <c r="D3064" t="s">
        <v>4777</v>
      </c>
      <c r="E3064" t="s">
        <v>116</v>
      </c>
      <c r="F3064" t="s">
        <v>1605</v>
      </c>
      <c r="G3064" t="s">
        <v>3354</v>
      </c>
      <c r="H3064" t="s">
        <v>133</v>
      </c>
      <c r="I3064" t="s">
        <v>4847</v>
      </c>
      <c r="J3064" t="s">
        <v>124</v>
      </c>
      <c r="K3064" t="s">
        <v>754</v>
      </c>
      <c r="L3064">
        <v>0</v>
      </c>
      <c r="M3064">
        <v>5114</v>
      </c>
      <c r="N3064" t="s">
        <v>11</v>
      </c>
      <c r="O3064">
        <v>1</v>
      </c>
      <c r="P3064">
        <v>295305</v>
      </c>
      <c r="Q3064">
        <f t="shared" si="168"/>
        <v>295305</v>
      </c>
      <c r="R3064">
        <f t="shared" si="169"/>
        <v>330741.60000000003</v>
      </c>
      <c r="S3064"/>
      <c r="T3064" s="5"/>
      <c r="U3064" s="5"/>
      <c r="V3064" s="5"/>
      <c r="W3064" s="5"/>
      <c r="X3064" s="5"/>
      <c r="Y3064" s="5"/>
      <c r="Z3064" s="5"/>
      <c r="AA3064" s="5"/>
      <c r="AB3064" s="5"/>
      <c r="AC3064" s="5"/>
      <c r="AD3064" s="5"/>
      <c r="AE3064" s="5"/>
      <c r="AF3064" s="5"/>
      <c r="AG3064" s="5"/>
      <c r="AH3064" s="5"/>
      <c r="AI3064" s="5"/>
      <c r="AJ3064" s="5"/>
      <c r="AK3064" s="5"/>
      <c r="AL3064" s="5"/>
      <c r="AM3064" s="5"/>
      <c r="AN3064" s="5"/>
      <c r="AO3064" s="5"/>
      <c r="AP3064" s="5"/>
      <c r="AQ3064" s="5"/>
      <c r="AR3064" s="5"/>
      <c r="AS3064" s="5"/>
      <c r="AT3064" s="5"/>
      <c r="AU3064" s="5"/>
      <c r="AV3064" s="5"/>
      <c r="AW3064" s="5"/>
      <c r="AX3064" s="5"/>
      <c r="AY3064" s="5"/>
      <c r="AZ3064" s="5"/>
      <c r="BA3064" s="5"/>
      <c r="BB3064" s="5"/>
      <c r="BC3064" s="5"/>
      <c r="BD3064" s="5"/>
      <c r="BE3064" s="5"/>
      <c r="BF3064" s="5"/>
      <c r="BG3064" s="5"/>
      <c r="BH3064" s="5"/>
    </row>
    <row r="3065" spans="1:60" s="2" customFormat="1" ht="15" x14ac:dyDescent="0.25">
      <c r="A3065" t="s">
        <v>4678</v>
      </c>
      <c r="B3065" t="s">
        <v>25</v>
      </c>
      <c r="C3065" t="s">
        <v>4693</v>
      </c>
      <c r="D3065" t="s">
        <v>4778</v>
      </c>
      <c r="E3065" t="s">
        <v>116</v>
      </c>
      <c r="F3065" t="s">
        <v>1605</v>
      </c>
      <c r="G3065" t="s">
        <v>3354</v>
      </c>
      <c r="H3065" t="s">
        <v>133</v>
      </c>
      <c r="I3065" t="s">
        <v>4847</v>
      </c>
      <c r="J3065" t="s">
        <v>124</v>
      </c>
      <c r="K3065" t="s">
        <v>754</v>
      </c>
      <c r="L3065">
        <v>0</v>
      </c>
      <c r="M3065">
        <v>5114</v>
      </c>
      <c r="N3065" t="s">
        <v>11</v>
      </c>
      <c r="O3065">
        <v>1</v>
      </c>
      <c r="P3065">
        <v>183568</v>
      </c>
      <c r="Q3065">
        <f t="shared" si="168"/>
        <v>183568</v>
      </c>
      <c r="R3065">
        <f t="shared" si="169"/>
        <v>205596.16000000003</v>
      </c>
      <c r="S3065"/>
      <c r="T3065" s="5"/>
      <c r="U3065" s="5"/>
      <c r="V3065" s="5"/>
      <c r="W3065" s="5"/>
      <c r="X3065" s="5"/>
      <c r="Y3065" s="5"/>
      <c r="Z3065" s="5"/>
      <c r="AA3065" s="5"/>
      <c r="AB3065" s="5"/>
      <c r="AC3065" s="5"/>
      <c r="AD3065" s="5"/>
      <c r="AE3065" s="5"/>
      <c r="AF3065" s="5"/>
      <c r="AG3065" s="5"/>
      <c r="AH3065" s="5"/>
      <c r="AI3065" s="5"/>
      <c r="AJ3065" s="5"/>
      <c r="AK3065" s="5"/>
      <c r="AL3065" s="5"/>
      <c r="AM3065" s="5"/>
      <c r="AN3065" s="5"/>
      <c r="AO3065" s="5"/>
      <c r="AP3065" s="5"/>
      <c r="AQ3065" s="5"/>
      <c r="AR3065" s="5"/>
      <c r="AS3065" s="5"/>
      <c r="AT3065" s="5"/>
      <c r="AU3065" s="5"/>
      <c r="AV3065" s="5"/>
      <c r="AW3065" s="5"/>
      <c r="AX3065" s="5"/>
      <c r="AY3065" s="5"/>
      <c r="AZ3065" s="5"/>
      <c r="BA3065" s="5"/>
      <c r="BB3065" s="5"/>
      <c r="BC3065" s="5"/>
      <c r="BD3065" s="5"/>
      <c r="BE3065" s="5"/>
      <c r="BF3065" s="5"/>
      <c r="BG3065" s="5"/>
      <c r="BH3065" s="5"/>
    </row>
    <row r="3066" spans="1:60" s="2" customFormat="1" ht="15" x14ac:dyDescent="0.25">
      <c r="A3066" t="s">
        <v>4679</v>
      </c>
      <c r="B3066" t="s">
        <v>25</v>
      </c>
      <c r="C3066" t="s">
        <v>4693</v>
      </c>
      <c r="D3066" t="s">
        <v>4779</v>
      </c>
      <c r="E3066" t="s">
        <v>116</v>
      </c>
      <c r="F3066" t="s">
        <v>1605</v>
      </c>
      <c r="G3066" t="s">
        <v>3354</v>
      </c>
      <c r="H3066" t="s">
        <v>133</v>
      </c>
      <c r="I3066" t="s">
        <v>4848</v>
      </c>
      <c r="J3066" t="s">
        <v>124</v>
      </c>
      <c r="K3066" t="s">
        <v>754</v>
      </c>
      <c r="L3066">
        <v>0</v>
      </c>
      <c r="M3066">
        <v>5114</v>
      </c>
      <c r="N3066" t="s">
        <v>11</v>
      </c>
      <c r="O3066">
        <v>1</v>
      </c>
      <c r="P3066">
        <v>205164</v>
      </c>
      <c r="Q3066">
        <f t="shared" si="168"/>
        <v>205164</v>
      </c>
      <c r="R3066">
        <f t="shared" si="169"/>
        <v>229783.68000000002</v>
      </c>
      <c r="S3066"/>
      <c r="T3066" s="5"/>
      <c r="U3066" s="5"/>
      <c r="V3066" s="5"/>
      <c r="W3066" s="5"/>
      <c r="X3066" s="5"/>
      <c r="Y3066" s="5"/>
      <c r="Z3066" s="5"/>
      <c r="AA3066" s="5"/>
      <c r="AB3066" s="5"/>
      <c r="AC3066" s="5"/>
      <c r="AD3066" s="5"/>
      <c r="AE3066" s="5"/>
      <c r="AF3066" s="5"/>
      <c r="AG3066" s="5"/>
      <c r="AH3066" s="5"/>
      <c r="AI3066" s="5"/>
      <c r="AJ3066" s="5"/>
      <c r="AK3066" s="5"/>
      <c r="AL3066" s="5"/>
      <c r="AM3066" s="5"/>
      <c r="AN3066" s="5"/>
      <c r="AO3066" s="5"/>
      <c r="AP3066" s="5"/>
      <c r="AQ3066" s="5"/>
      <c r="AR3066" s="5"/>
      <c r="AS3066" s="5"/>
      <c r="AT3066" s="5"/>
      <c r="AU3066" s="5"/>
      <c r="AV3066" s="5"/>
      <c r="AW3066" s="5"/>
      <c r="AX3066" s="5"/>
      <c r="AY3066" s="5"/>
      <c r="AZ3066" s="5"/>
      <c r="BA3066" s="5"/>
      <c r="BB3066" s="5"/>
      <c r="BC3066" s="5"/>
      <c r="BD3066" s="5"/>
      <c r="BE3066" s="5"/>
      <c r="BF3066" s="5"/>
      <c r="BG3066" s="5"/>
      <c r="BH3066" s="5"/>
    </row>
    <row r="3067" spans="1:60" s="2" customFormat="1" ht="15" x14ac:dyDescent="0.25">
      <c r="A3067" t="s">
        <v>4680</v>
      </c>
      <c r="B3067" t="s">
        <v>25</v>
      </c>
      <c r="C3067" t="s">
        <v>4693</v>
      </c>
      <c r="D3067" t="s">
        <v>4780</v>
      </c>
      <c r="E3067" t="s">
        <v>116</v>
      </c>
      <c r="F3067" t="s">
        <v>1605</v>
      </c>
      <c r="G3067" t="s">
        <v>3354</v>
      </c>
      <c r="H3067" t="s">
        <v>126</v>
      </c>
      <c r="I3067" t="s">
        <v>4849</v>
      </c>
      <c r="J3067" t="s">
        <v>124</v>
      </c>
      <c r="K3067" t="s">
        <v>754</v>
      </c>
      <c r="L3067">
        <v>0</v>
      </c>
      <c r="M3067">
        <v>5114</v>
      </c>
      <c r="N3067" t="s">
        <v>11</v>
      </c>
      <c r="O3067">
        <v>1</v>
      </c>
      <c r="P3067">
        <v>205164</v>
      </c>
      <c r="Q3067">
        <f t="shared" si="168"/>
        <v>205164</v>
      </c>
      <c r="R3067">
        <f t="shared" si="169"/>
        <v>229783.68000000002</v>
      </c>
      <c r="S3067"/>
      <c r="T3067" s="5"/>
      <c r="U3067" s="5"/>
      <c r="V3067" s="5"/>
      <c r="W3067" s="5"/>
      <c r="X3067" s="5"/>
      <c r="Y3067" s="5"/>
      <c r="Z3067" s="5"/>
      <c r="AA3067" s="5"/>
      <c r="AB3067" s="5"/>
      <c r="AC3067" s="5"/>
      <c r="AD3067" s="5"/>
      <c r="AE3067" s="5"/>
      <c r="AF3067" s="5"/>
      <c r="AG3067" s="5"/>
      <c r="AH3067" s="5"/>
      <c r="AI3067" s="5"/>
      <c r="AJ3067" s="5"/>
      <c r="AK3067" s="5"/>
      <c r="AL3067" s="5"/>
      <c r="AM3067" s="5"/>
      <c r="AN3067" s="5"/>
      <c r="AO3067" s="5"/>
      <c r="AP3067" s="5"/>
      <c r="AQ3067" s="5"/>
      <c r="AR3067" s="5"/>
      <c r="AS3067" s="5"/>
      <c r="AT3067" s="5"/>
      <c r="AU3067" s="5"/>
      <c r="AV3067" s="5"/>
      <c r="AW3067" s="5"/>
      <c r="AX3067" s="5"/>
      <c r="AY3067" s="5"/>
      <c r="AZ3067" s="5"/>
      <c r="BA3067" s="5"/>
      <c r="BB3067" s="5"/>
      <c r="BC3067" s="5"/>
      <c r="BD3067" s="5"/>
      <c r="BE3067" s="5"/>
      <c r="BF3067" s="5"/>
      <c r="BG3067" s="5"/>
      <c r="BH3067" s="5"/>
    </row>
    <row r="3068" spans="1:60" s="2" customFormat="1" ht="15" x14ac:dyDescent="0.25">
      <c r="A3068" t="s">
        <v>4681</v>
      </c>
      <c r="B3068" t="s">
        <v>25</v>
      </c>
      <c r="C3068" t="s">
        <v>4693</v>
      </c>
      <c r="D3068" t="s">
        <v>4781</v>
      </c>
      <c r="E3068" t="s">
        <v>116</v>
      </c>
      <c r="F3068" t="s">
        <v>1605</v>
      </c>
      <c r="G3068" t="s">
        <v>3354</v>
      </c>
      <c r="H3068" t="s">
        <v>126</v>
      </c>
      <c r="I3068" t="s">
        <v>4849</v>
      </c>
      <c r="J3068" t="s">
        <v>124</v>
      </c>
      <c r="K3068" t="s">
        <v>754</v>
      </c>
      <c r="L3068">
        <v>0</v>
      </c>
      <c r="M3068">
        <v>5114</v>
      </c>
      <c r="N3068" t="s">
        <v>11</v>
      </c>
      <c r="O3068">
        <v>1</v>
      </c>
      <c r="P3068">
        <v>92019</v>
      </c>
      <c r="Q3068">
        <f t="shared" si="168"/>
        <v>92019</v>
      </c>
      <c r="R3068">
        <f t="shared" si="169"/>
        <v>103061.28000000001</v>
      </c>
      <c r="S3068"/>
      <c r="T3068" s="5"/>
      <c r="U3068" s="5"/>
      <c r="V3068" s="5"/>
      <c r="W3068" s="5"/>
      <c r="X3068" s="5"/>
      <c r="Y3068" s="5"/>
      <c r="Z3068" s="5"/>
      <c r="AA3068" s="5"/>
      <c r="AB3068" s="5"/>
      <c r="AC3068" s="5"/>
      <c r="AD3068" s="5"/>
      <c r="AE3068" s="5"/>
      <c r="AF3068" s="5"/>
      <c r="AG3068" s="5"/>
      <c r="AH3068" s="5"/>
      <c r="AI3068" s="5"/>
      <c r="AJ3068" s="5"/>
      <c r="AK3068" s="5"/>
      <c r="AL3068" s="5"/>
      <c r="AM3068" s="5"/>
      <c r="AN3068" s="5"/>
      <c r="AO3068" s="5"/>
      <c r="AP3068" s="5"/>
      <c r="AQ3068" s="5"/>
      <c r="AR3068" s="5"/>
      <c r="AS3068" s="5"/>
      <c r="AT3068" s="5"/>
      <c r="AU3068" s="5"/>
      <c r="AV3068" s="5"/>
      <c r="AW3068" s="5"/>
      <c r="AX3068" s="5"/>
      <c r="AY3068" s="5"/>
      <c r="AZ3068" s="5"/>
      <c r="BA3068" s="5"/>
      <c r="BB3068" s="5"/>
      <c r="BC3068" s="5"/>
      <c r="BD3068" s="5"/>
      <c r="BE3068" s="5"/>
      <c r="BF3068" s="5"/>
      <c r="BG3068" s="5"/>
      <c r="BH3068" s="5"/>
    </row>
    <row r="3069" spans="1:60" s="2" customFormat="1" ht="15" x14ac:dyDescent="0.25">
      <c r="A3069" t="s">
        <v>4682</v>
      </c>
      <c r="B3069" t="s">
        <v>25</v>
      </c>
      <c r="C3069" t="s">
        <v>4693</v>
      </c>
      <c r="D3069" t="s">
        <v>4782</v>
      </c>
      <c r="E3069" t="s">
        <v>116</v>
      </c>
      <c r="F3069" t="s">
        <v>1605</v>
      </c>
      <c r="G3069" t="s">
        <v>3354</v>
      </c>
      <c r="H3069" t="s">
        <v>126</v>
      </c>
      <c r="I3069" t="s">
        <v>4849</v>
      </c>
      <c r="J3069" t="s">
        <v>124</v>
      </c>
      <c r="K3069" t="s">
        <v>754</v>
      </c>
      <c r="L3069">
        <v>0</v>
      </c>
      <c r="M3069">
        <v>5114</v>
      </c>
      <c r="N3069" t="s">
        <v>11</v>
      </c>
      <c r="O3069">
        <v>1</v>
      </c>
      <c r="P3069">
        <v>92019</v>
      </c>
      <c r="Q3069">
        <f t="shared" si="168"/>
        <v>92019</v>
      </c>
      <c r="R3069">
        <f t="shared" si="169"/>
        <v>103061.28000000001</v>
      </c>
      <c r="S3069"/>
      <c r="T3069" s="5"/>
      <c r="U3069" s="5"/>
      <c r="V3069" s="5"/>
      <c r="W3069" s="5"/>
      <c r="X3069" s="5"/>
      <c r="Y3069" s="5"/>
      <c r="Z3069" s="5"/>
      <c r="AA3069" s="5"/>
      <c r="AB3069" s="5"/>
      <c r="AC3069" s="5"/>
      <c r="AD3069" s="5"/>
      <c r="AE3069" s="5"/>
      <c r="AF3069" s="5"/>
      <c r="AG3069" s="5"/>
      <c r="AH3069" s="5"/>
      <c r="AI3069" s="5"/>
      <c r="AJ3069" s="5"/>
      <c r="AK3069" s="5"/>
      <c r="AL3069" s="5"/>
      <c r="AM3069" s="5"/>
      <c r="AN3069" s="5"/>
      <c r="AO3069" s="5"/>
      <c r="AP3069" s="5"/>
      <c r="AQ3069" s="5"/>
      <c r="AR3069" s="5"/>
      <c r="AS3069" s="5"/>
      <c r="AT3069" s="5"/>
      <c r="AU3069" s="5"/>
      <c r="AV3069" s="5"/>
      <c r="AW3069" s="5"/>
      <c r="AX3069" s="5"/>
      <c r="AY3069" s="5"/>
      <c r="AZ3069" s="5"/>
      <c r="BA3069" s="5"/>
      <c r="BB3069" s="5"/>
      <c r="BC3069" s="5"/>
      <c r="BD3069" s="5"/>
      <c r="BE3069" s="5"/>
      <c r="BF3069" s="5"/>
      <c r="BG3069" s="5"/>
      <c r="BH3069" s="5"/>
    </row>
    <row r="3070" spans="1:60" s="2" customFormat="1" ht="15" x14ac:dyDescent="0.25">
      <c r="A3070" t="s">
        <v>4683</v>
      </c>
      <c r="B3070" t="s">
        <v>25</v>
      </c>
      <c r="C3070" t="s">
        <v>4693</v>
      </c>
      <c r="D3070" t="s">
        <v>4783</v>
      </c>
      <c r="E3070" t="s">
        <v>116</v>
      </c>
      <c r="F3070" t="s">
        <v>1605</v>
      </c>
      <c r="G3070" t="s">
        <v>3354</v>
      </c>
      <c r="H3070" t="s">
        <v>126</v>
      </c>
      <c r="I3070" t="s">
        <v>4849</v>
      </c>
      <c r="J3070" t="s">
        <v>124</v>
      </c>
      <c r="K3070" t="s">
        <v>754</v>
      </c>
      <c r="L3070">
        <v>0</v>
      </c>
      <c r="M3070">
        <v>5114</v>
      </c>
      <c r="N3070" t="s">
        <v>11</v>
      </c>
      <c r="O3070">
        <v>1</v>
      </c>
      <c r="P3070">
        <v>92019</v>
      </c>
      <c r="Q3070">
        <f t="shared" si="168"/>
        <v>92019</v>
      </c>
      <c r="R3070">
        <f t="shared" si="169"/>
        <v>103061.28000000001</v>
      </c>
      <c r="S3070"/>
      <c r="T3070" s="5"/>
      <c r="U3070" s="5"/>
      <c r="V3070" s="5"/>
      <c r="W3070" s="5"/>
      <c r="X3070" s="5"/>
      <c r="Y3070" s="5"/>
      <c r="Z3070" s="5"/>
      <c r="AA3070" s="5"/>
      <c r="AB3070" s="5"/>
      <c r="AC3070" s="5"/>
      <c r="AD3070" s="5"/>
      <c r="AE3070" s="5"/>
      <c r="AF3070" s="5"/>
      <c r="AG3070" s="5"/>
      <c r="AH3070" s="5"/>
      <c r="AI3070" s="5"/>
      <c r="AJ3070" s="5"/>
      <c r="AK3070" s="5"/>
      <c r="AL3070" s="5"/>
      <c r="AM3070" s="5"/>
      <c r="AN3070" s="5"/>
      <c r="AO3070" s="5"/>
      <c r="AP3070" s="5"/>
      <c r="AQ3070" s="5"/>
      <c r="AR3070" s="5"/>
      <c r="AS3070" s="5"/>
      <c r="AT3070" s="5"/>
      <c r="AU3070" s="5"/>
      <c r="AV3070" s="5"/>
      <c r="AW3070" s="5"/>
      <c r="AX3070" s="5"/>
      <c r="AY3070" s="5"/>
      <c r="AZ3070" s="5"/>
      <c r="BA3070" s="5"/>
      <c r="BB3070" s="5"/>
      <c r="BC3070" s="5"/>
      <c r="BD3070" s="5"/>
      <c r="BE3070" s="5"/>
      <c r="BF3070" s="5"/>
      <c r="BG3070" s="5"/>
      <c r="BH3070" s="5"/>
    </row>
    <row r="3071" spans="1:60" s="2" customFormat="1" ht="15" x14ac:dyDescent="0.25">
      <c r="A3071" t="s">
        <v>4684</v>
      </c>
      <c r="B3071" t="s">
        <v>25</v>
      </c>
      <c r="C3071" t="s">
        <v>4693</v>
      </c>
      <c r="D3071" t="s">
        <v>4784</v>
      </c>
      <c r="E3071" t="s">
        <v>116</v>
      </c>
      <c r="F3071" t="s">
        <v>1605</v>
      </c>
      <c r="G3071" t="s">
        <v>3354</v>
      </c>
      <c r="H3071" t="s">
        <v>3430</v>
      </c>
      <c r="I3071" t="s">
        <v>4850</v>
      </c>
      <c r="J3071" t="s">
        <v>124</v>
      </c>
      <c r="K3071" t="s">
        <v>754</v>
      </c>
      <c r="L3071">
        <v>0</v>
      </c>
      <c r="M3071">
        <v>5114</v>
      </c>
      <c r="N3071" t="s">
        <v>11</v>
      </c>
      <c r="O3071">
        <v>1</v>
      </c>
      <c r="P3071">
        <v>92019</v>
      </c>
      <c r="Q3071">
        <f t="shared" si="168"/>
        <v>92019</v>
      </c>
      <c r="R3071">
        <f t="shared" si="169"/>
        <v>103061.28000000001</v>
      </c>
      <c r="S3071"/>
      <c r="T3071" s="5"/>
      <c r="U3071" s="5"/>
      <c r="V3071" s="5"/>
      <c r="W3071" s="5"/>
      <c r="X3071" s="5"/>
      <c r="Y3071" s="5"/>
      <c r="Z3071" s="5"/>
      <c r="AA3071" s="5"/>
      <c r="AB3071" s="5"/>
      <c r="AC3071" s="5"/>
      <c r="AD3071" s="5"/>
      <c r="AE3071" s="5"/>
      <c r="AF3071" s="5"/>
      <c r="AG3071" s="5"/>
      <c r="AH3071" s="5"/>
      <c r="AI3071" s="5"/>
      <c r="AJ3071" s="5"/>
      <c r="AK3071" s="5"/>
      <c r="AL3071" s="5"/>
      <c r="AM3071" s="5"/>
      <c r="AN3071" s="5"/>
      <c r="AO3071" s="5"/>
      <c r="AP3071" s="5"/>
      <c r="AQ3071" s="5"/>
      <c r="AR3071" s="5"/>
      <c r="AS3071" s="5"/>
      <c r="AT3071" s="5"/>
      <c r="AU3071" s="5"/>
      <c r="AV3071" s="5"/>
      <c r="AW3071" s="5"/>
      <c r="AX3071" s="5"/>
      <c r="AY3071" s="5"/>
      <c r="AZ3071" s="5"/>
      <c r="BA3071" s="5"/>
      <c r="BB3071" s="5"/>
      <c r="BC3071" s="5"/>
      <c r="BD3071" s="5"/>
      <c r="BE3071" s="5"/>
      <c r="BF3071" s="5"/>
      <c r="BG3071" s="5"/>
      <c r="BH3071" s="5"/>
    </row>
    <row r="3072" spans="1:60" s="2" customFormat="1" ht="15" x14ac:dyDescent="0.25">
      <c r="A3072" t="s">
        <v>4685</v>
      </c>
      <c r="B3072" t="s">
        <v>25</v>
      </c>
      <c r="C3072" t="s">
        <v>4693</v>
      </c>
      <c r="D3072" t="s">
        <v>4785</v>
      </c>
      <c r="E3072" t="s">
        <v>116</v>
      </c>
      <c r="F3072" t="s">
        <v>1605</v>
      </c>
      <c r="G3072" t="s">
        <v>3354</v>
      </c>
      <c r="H3072" t="s">
        <v>3430</v>
      </c>
      <c r="I3072" t="s">
        <v>4850</v>
      </c>
      <c r="J3072" t="s">
        <v>124</v>
      </c>
      <c r="K3072" t="s">
        <v>754</v>
      </c>
      <c r="L3072">
        <v>0</v>
      </c>
      <c r="M3072">
        <v>5114</v>
      </c>
      <c r="N3072" t="s">
        <v>11</v>
      </c>
      <c r="O3072">
        <v>1</v>
      </c>
      <c r="P3072">
        <v>92019</v>
      </c>
      <c r="Q3072">
        <f t="shared" si="168"/>
        <v>92019</v>
      </c>
      <c r="R3072">
        <f t="shared" si="169"/>
        <v>103061.28000000001</v>
      </c>
      <c r="S3072"/>
      <c r="T3072" s="5"/>
      <c r="U3072" s="5"/>
      <c r="V3072" s="5"/>
      <c r="W3072" s="5"/>
      <c r="X3072" s="5"/>
      <c r="Y3072" s="5"/>
      <c r="Z3072" s="5"/>
      <c r="AA3072" s="5"/>
      <c r="AB3072" s="5"/>
      <c r="AC3072" s="5"/>
      <c r="AD3072" s="5"/>
      <c r="AE3072" s="5"/>
      <c r="AF3072" s="5"/>
      <c r="AG3072" s="5"/>
      <c r="AH3072" s="5"/>
      <c r="AI3072" s="5"/>
      <c r="AJ3072" s="5"/>
      <c r="AK3072" s="5"/>
      <c r="AL3072" s="5"/>
      <c r="AM3072" s="5"/>
      <c r="AN3072" s="5"/>
      <c r="AO3072" s="5"/>
      <c r="AP3072" s="5"/>
      <c r="AQ3072" s="5"/>
      <c r="AR3072" s="5"/>
      <c r="AS3072" s="5"/>
      <c r="AT3072" s="5"/>
      <c r="AU3072" s="5"/>
      <c r="AV3072" s="5"/>
      <c r="AW3072" s="5"/>
      <c r="AX3072" s="5"/>
      <c r="AY3072" s="5"/>
      <c r="AZ3072" s="5"/>
      <c r="BA3072" s="5"/>
      <c r="BB3072" s="5"/>
      <c r="BC3072" s="5"/>
      <c r="BD3072" s="5"/>
      <c r="BE3072" s="5"/>
      <c r="BF3072" s="5"/>
      <c r="BG3072" s="5"/>
      <c r="BH3072" s="5"/>
    </row>
    <row r="3073" spans="1:60" s="2" customFormat="1" ht="15" x14ac:dyDescent="0.25">
      <c r="A3073" t="s">
        <v>4872</v>
      </c>
      <c r="B3073" t="s">
        <v>25</v>
      </c>
      <c r="C3073" t="s">
        <v>4693</v>
      </c>
      <c r="D3073" t="s">
        <v>4786</v>
      </c>
      <c r="E3073" t="s">
        <v>116</v>
      </c>
      <c r="F3073" t="s">
        <v>1605</v>
      </c>
      <c r="G3073" t="s">
        <v>3354</v>
      </c>
      <c r="H3073" t="s">
        <v>3430</v>
      </c>
      <c r="I3073" t="s">
        <v>4850</v>
      </c>
      <c r="J3073" t="s">
        <v>124</v>
      </c>
      <c r="K3073" t="s">
        <v>754</v>
      </c>
      <c r="L3073">
        <v>0</v>
      </c>
      <c r="M3073">
        <v>5114</v>
      </c>
      <c r="N3073" t="s">
        <v>11</v>
      </c>
      <c r="O3073">
        <v>1</v>
      </c>
      <c r="P3073">
        <v>92019</v>
      </c>
      <c r="Q3073">
        <f t="shared" si="168"/>
        <v>92019</v>
      </c>
      <c r="R3073">
        <f t="shared" si="169"/>
        <v>103061.28000000001</v>
      </c>
      <c r="S3073"/>
      <c r="T3073" s="5"/>
      <c r="U3073" s="5"/>
      <c r="V3073" s="5"/>
      <c r="W3073" s="5"/>
      <c r="X3073" s="5"/>
      <c r="Y3073" s="5"/>
      <c r="Z3073" s="5"/>
      <c r="AA3073" s="5"/>
      <c r="AB3073" s="5"/>
      <c r="AC3073" s="5"/>
      <c r="AD3073" s="5"/>
      <c r="AE3073" s="5"/>
      <c r="AF3073" s="5"/>
      <c r="AG3073" s="5"/>
      <c r="AH3073" s="5"/>
      <c r="AI3073" s="5"/>
      <c r="AJ3073" s="5"/>
      <c r="AK3073" s="5"/>
      <c r="AL3073" s="5"/>
      <c r="AM3073" s="5"/>
      <c r="AN3073" s="5"/>
      <c r="AO3073" s="5"/>
      <c r="AP3073" s="5"/>
      <c r="AQ3073" s="5"/>
      <c r="AR3073" s="5"/>
      <c r="AS3073" s="5"/>
      <c r="AT3073" s="5"/>
      <c r="AU3073" s="5"/>
      <c r="AV3073" s="5"/>
      <c r="AW3073" s="5"/>
      <c r="AX3073" s="5"/>
      <c r="AY3073" s="5"/>
      <c r="AZ3073" s="5"/>
      <c r="BA3073" s="5"/>
      <c r="BB3073" s="5"/>
      <c r="BC3073" s="5"/>
      <c r="BD3073" s="5"/>
      <c r="BE3073" s="5"/>
      <c r="BF3073" s="5"/>
      <c r="BG3073" s="5"/>
      <c r="BH3073" s="5"/>
    </row>
    <row r="3074" spans="1:60" s="2" customFormat="1" ht="15" x14ac:dyDescent="0.25">
      <c r="A3074" t="s">
        <v>4873</v>
      </c>
      <c r="B3074" t="s">
        <v>25</v>
      </c>
      <c r="C3074" t="s">
        <v>4693</v>
      </c>
      <c r="D3074" t="s">
        <v>4787</v>
      </c>
      <c r="E3074" t="s">
        <v>116</v>
      </c>
      <c r="F3074" t="s">
        <v>1605</v>
      </c>
      <c r="G3074" t="s">
        <v>3354</v>
      </c>
      <c r="H3074" t="s">
        <v>131</v>
      </c>
      <c r="I3074" t="s">
        <v>4851</v>
      </c>
      <c r="J3074" t="s">
        <v>124</v>
      </c>
      <c r="K3074" t="s">
        <v>754</v>
      </c>
      <c r="L3074">
        <v>0</v>
      </c>
      <c r="M3074">
        <v>5114</v>
      </c>
      <c r="N3074" t="s">
        <v>11</v>
      </c>
      <c r="O3074">
        <v>1</v>
      </c>
      <c r="P3074">
        <v>138028</v>
      </c>
      <c r="Q3074">
        <f t="shared" si="168"/>
        <v>138028</v>
      </c>
      <c r="R3074">
        <f t="shared" si="169"/>
        <v>154591.36000000002</v>
      </c>
      <c r="S3074"/>
      <c r="T3074" s="5"/>
      <c r="U3074" s="5"/>
      <c r="V3074" s="5"/>
      <c r="W3074" s="5"/>
      <c r="X3074" s="5"/>
      <c r="Y3074" s="5"/>
      <c r="Z3074" s="5"/>
      <c r="AA3074" s="5"/>
      <c r="AB3074" s="5"/>
      <c r="AC3074" s="5"/>
      <c r="AD3074" s="5"/>
      <c r="AE3074" s="5"/>
      <c r="AF3074" s="5"/>
      <c r="AG3074" s="5"/>
      <c r="AH3074" s="5"/>
      <c r="AI3074" s="5"/>
      <c r="AJ3074" s="5"/>
      <c r="AK3074" s="5"/>
      <c r="AL3074" s="5"/>
      <c r="AM3074" s="5"/>
      <c r="AN3074" s="5"/>
      <c r="AO3074" s="5"/>
      <c r="AP3074" s="5"/>
      <c r="AQ3074" s="5"/>
      <c r="AR3074" s="5"/>
      <c r="AS3074" s="5"/>
      <c r="AT3074" s="5"/>
      <c r="AU3074" s="5"/>
      <c r="AV3074" s="5"/>
      <c r="AW3074" s="5"/>
      <c r="AX3074" s="5"/>
      <c r="AY3074" s="5"/>
      <c r="AZ3074" s="5"/>
      <c r="BA3074" s="5"/>
      <c r="BB3074" s="5"/>
      <c r="BC3074" s="5"/>
      <c r="BD3074" s="5"/>
      <c r="BE3074" s="5"/>
      <c r="BF3074" s="5"/>
      <c r="BG3074" s="5"/>
      <c r="BH3074" s="5"/>
    </row>
    <row r="3075" spans="1:60" s="2" customFormat="1" ht="15" x14ac:dyDescent="0.25">
      <c r="A3075" t="s">
        <v>4874</v>
      </c>
      <c r="B3075" t="s">
        <v>25</v>
      </c>
      <c r="C3075" t="s">
        <v>4693</v>
      </c>
      <c r="D3075" t="s">
        <v>4788</v>
      </c>
      <c r="E3075" t="s">
        <v>116</v>
      </c>
      <c r="F3075" t="s">
        <v>1605</v>
      </c>
      <c r="G3075" t="s">
        <v>3354</v>
      </c>
      <c r="H3075" t="s">
        <v>131</v>
      </c>
      <c r="I3075" t="s">
        <v>4851</v>
      </c>
      <c r="J3075" t="s">
        <v>124</v>
      </c>
      <c r="K3075" t="s">
        <v>754</v>
      </c>
      <c r="L3075">
        <v>0</v>
      </c>
      <c r="M3075">
        <v>5114</v>
      </c>
      <c r="N3075" t="s">
        <v>11</v>
      </c>
      <c r="O3075">
        <v>1</v>
      </c>
      <c r="P3075">
        <v>174178</v>
      </c>
      <c r="Q3075">
        <f t="shared" si="168"/>
        <v>174178</v>
      </c>
      <c r="R3075">
        <f t="shared" si="169"/>
        <v>195079.36000000002</v>
      </c>
      <c r="S3075"/>
      <c r="T3075" s="5"/>
      <c r="U3075" s="5"/>
      <c r="V3075" s="5"/>
      <c r="W3075" s="5"/>
      <c r="X3075" s="5"/>
      <c r="Y3075" s="5"/>
      <c r="Z3075" s="5"/>
      <c r="AA3075" s="5"/>
      <c r="AB3075" s="5"/>
      <c r="AC3075" s="5"/>
      <c r="AD3075" s="5"/>
      <c r="AE3075" s="5"/>
      <c r="AF3075" s="5"/>
      <c r="AG3075" s="5"/>
      <c r="AH3075" s="5"/>
      <c r="AI3075" s="5"/>
      <c r="AJ3075" s="5"/>
      <c r="AK3075" s="5"/>
      <c r="AL3075" s="5"/>
      <c r="AM3075" s="5"/>
      <c r="AN3075" s="5"/>
      <c r="AO3075" s="5"/>
      <c r="AP3075" s="5"/>
      <c r="AQ3075" s="5"/>
      <c r="AR3075" s="5"/>
      <c r="AS3075" s="5"/>
      <c r="AT3075" s="5"/>
      <c r="AU3075" s="5"/>
      <c r="AV3075" s="5"/>
      <c r="AW3075" s="5"/>
      <c r="AX3075" s="5"/>
      <c r="AY3075" s="5"/>
      <c r="AZ3075" s="5"/>
      <c r="BA3075" s="5"/>
      <c r="BB3075" s="5"/>
      <c r="BC3075" s="5"/>
      <c r="BD3075" s="5"/>
      <c r="BE3075" s="5"/>
      <c r="BF3075" s="5"/>
      <c r="BG3075" s="5"/>
      <c r="BH3075" s="5"/>
    </row>
    <row r="3076" spans="1:60" s="2" customFormat="1" ht="15" x14ac:dyDescent="0.25">
      <c r="A3076" t="s">
        <v>4875</v>
      </c>
      <c r="B3076" t="s">
        <v>25</v>
      </c>
      <c r="C3076" t="s">
        <v>4693</v>
      </c>
      <c r="D3076" t="s">
        <v>4789</v>
      </c>
      <c r="E3076" t="s">
        <v>116</v>
      </c>
      <c r="F3076" t="s">
        <v>1605</v>
      </c>
      <c r="G3076" t="s">
        <v>3354</v>
      </c>
      <c r="H3076" t="s">
        <v>131</v>
      </c>
      <c r="I3076" t="s">
        <v>4851</v>
      </c>
      <c r="J3076" t="s">
        <v>124</v>
      </c>
      <c r="K3076" t="s">
        <v>754</v>
      </c>
      <c r="L3076">
        <v>0</v>
      </c>
      <c r="M3076">
        <v>5114</v>
      </c>
      <c r="N3076" t="s">
        <v>11</v>
      </c>
      <c r="O3076">
        <v>1</v>
      </c>
      <c r="P3076">
        <v>174178</v>
      </c>
      <c r="Q3076">
        <f t="shared" si="168"/>
        <v>174178</v>
      </c>
      <c r="R3076">
        <f t="shared" si="169"/>
        <v>195079.36000000002</v>
      </c>
      <c r="S3076"/>
      <c r="T3076" s="5"/>
      <c r="U3076" s="5"/>
      <c r="V3076" s="5"/>
      <c r="W3076" s="5"/>
      <c r="X3076" s="5"/>
      <c r="Y3076" s="5"/>
      <c r="Z3076" s="5"/>
      <c r="AA3076" s="5"/>
      <c r="AB3076" s="5"/>
      <c r="AC3076" s="5"/>
      <c r="AD3076" s="5"/>
      <c r="AE3076" s="5"/>
      <c r="AF3076" s="5"/>
      <c r="AG3076" s="5"/>
      <c r="AH3076" s="5"/>
      <c r="AI3076" s="5"/>
      <c r="AJ3076" s="5"/>
      <c r="AK3076" s="5"/>
      <c r="AL3076" s="5"/>
      <c r="AM3076" s="5"/>
      <c r="AN3076" s="5"/>
      <c r="AO3076" s="5"/>
      <c r="AP3076" s="5"/>
      <c r="AQ3076" s="5"/>
      <c r="AR3076" s="5"/>
      <c r="AS3076" s="5"/>
      <c r="AT3076" s="5"/>
      <c r="AU3076" s="5"/>
      <c r="AV3076" s="5"/>
      <c r="AW3076" s="5"/>
      <c r="AX3076" s="5"/>
      <c r="AY3076" s="5"/>
      <c r="AZ3076" s="5"/>
      <c r="BA3076" s="5"/>
      <c r="BB3076" s="5"/>
      <c r="BC3076" s="5"/>
      <c r="BD3076" s="5"/>
      <c r="BE3076" s="5"/>
      <c r="BF3076" s="5"/>
      <c r="BG3076" s="5"/>
      <c r="BH3076" s="5"/>
    </row>
    <row r="3077" spans="1:60" s="2" customFormat="1" ht="15" x14ac:dyDescent="0.25">
      <c r="A3077" t="s">
        <v>4876</v>
      </c>
      <c r="B3077" t="s">
        <v>25</v>
      </c>
      <c r="C3077" t="s">
        <v>4693</v>
      </c>
      <c r="D3077" t="s">
        <v>4790</v>
      </c>
      <c r="E3077" t="s">
        <v>116</v>
      </c>
      <c r="F3077" t="s">
        <v>1605</v>
      </c>
      <c r="G3077" t="s">
        <v>3354</v>
      </c>
      <c r="H3077" t="s">
        <v>131</v>
      </c>
      <c r="I3077" t="s">
        <v>4851</v>
      </c>
      <c r="J3077" t="s">
        <v>124</v>
      </c>
      <c r="K3077" t="s">
        <v>754</v>
      </c>
      <c r="L3077">
        <v>0</v>
      </c>
      <c r="M3077">
        <v>5114</v>
      </c>
      <c r="N3077" t="s">
        <v>11</v>
      </c>
      <c r="O3077">
        <v>1</v>
      </c>
      <c r="P3077">
        <v>138028</v>
      </c>
      <c r="Q3077">
        <f t="shared" si="168"/>
        <v>138028</v>
      </c>
      <c r="R3077">
        <f t="shared" si="169"/>
        <v>154591.36000000002</v>
      </c>
      <c r="S3077"/>
      <c r="T3077" s="5"/>
      <c r="U3077" s="5"/>
      <c r="V3077" s="5"/>
      <c r="W3077" s="5"/>
      <c r="X3077" s="5"/>
      <c r="Y3077" s="5"/>
      <c r="Z3077" s="5"/>
      <c r="AA3077" s="5"/>
      <c r="AB3077" s="5"/>
      <c r="AC3077" s="5"/>
      <c r="AD3077" s="5"/>
      <c r="AE3077" s="5"/>
      <c r="AF3077" s="5"/>
      <c r="AG3077" s="5"/>
      <c r="AH3077" s="5"/>
      <c r="AI3077" s="5"/>
      <c r="AJ3077" s="5"/>
      <c r="AK3077" s="5"/>
      <c r="AL3077" s="5"/>
      <c r="AM3077" s="5"/>
      <c r="AN3077" s="5"/>
      <c r="AO3077" s="5"/>
      <c r="AP3077" s="5"/>
      <c r="AQ3077" s="5"/>
      <c r="AR3077" s="5"/>
      <c r="AS3077" s="5"/>
      <c r="AT3077" s="5"/>
      <c r="AU3077" s="5"/>
      <c r="AV3077" s="5"/>
      <c r="AW3077" s="5"/>
      <c r="AX3077" s="5"/>
      <c r="AY3077" s="5"/>
      <c r="AZ3077" s="5"/>
      <c r="BA3077" s="5"/>
      <c r="BB3077" s="5"/>
      <c r="BC3077" s="5"/>
      <c r="BD3077" s="5"/>
      <c r="BE3077" s="5"/>
      <c r="BF3077" s="5"/>
      <c r="BG3077" s="5"/>
      <c r="BH3077" s="5"/>
    </row>
    <row r="3078" spans="1:60" s="2" customFormat="1" ht="15" x14ac:dyDescent="0.25">
      <c r="A3078" t="s">
        <v>4877</v>
      </c>
      <c r="B3078" t="s">
        <v>25</v>
      </c>
      <c r="C3078" t="s">
        <v>4693</v>
      </c>
      <c r="D3078" t="s">
        <v>4791</v>
      </c>
      <c r="E3078" t="s">
        <v>116</v>
      </c>
      <c r="F3078" t="s">
        <v>1605</v>
      </c>
      <c r="G3078" t="s">
        <v>3354</v>
      </c>
      <c r="H3078" t="s">
        <v>131</v>
      </c>
      <c r="I3078" t="s">
        <v>4851</v>
      </c>
      <c r="J3078" t="s">
        <v>124</v>
      </c>
      <c r="K3078" t="s">
        <v>754</v>
      </c>
      <c r="L3078">
        <v>0</v>
      </c>
      <c r="M3078">
        <v>5114</v>
      </c>
      <c r="N3078" t="s">
        <v>11</v>
      </c>
      <c r="O3078">
        <v>1</v>
      </c>
      <c r="P3078">
        <v>138028</v>
      </c>
      <c r="Q3078">
        <f t="shared" si="168"/>
        <v>138028</v>
      </c>
      <c r="R3078">
        <f t="shared" si="169"/>
        <v>154591.36000000002</v>
      </c>
      <c r="S3078"/>
      <c r="T3078" s="5"/>
      <c r="U3078" s="5"/>
      <c r="V3078" s="5"/>
      <c r="W3078" s="5"/>
      <c r="X3078" s="5"/>
      <c r="Y3078" s="5"/>
      <c r="Z3078" s="5"/>
      <c r="AA3078" s="5"/>
      <c r="AB3078" s="5"/>
      <c r="AC3078" s="5"/>
      <c r="AD3078" s="5"/>
      <c r="AE3078" s="5"/>
      <c r="AF3078" s="5"/>
      <c r="AG3078" s="5"/>
      <c r="AH3078" s="5"/>
      <c r="AI3078" s="5"/>
      <c r="AJ3078" s="5"/>
      <c r="AK3078" s="5"/>
      <c r="AL3078" s="5"/>
      <c r="AM3078" s="5"/>
      <c r="AN3078" s="5"/>
      <c r="AO3078" s="5"/>
      <c r="AP3078" s="5"/>
      <c r="AQ3078" s="5"/>
      <c r="AR3078" s="5"/>
      <c r="AS3078" s="5"/>
      <c r="AT3078" s="5"/>
      <c r="AU3078" s="5"/>
      <c r="AV3078" s="5"/>
      <c r="AW3078" s="5"/>
      <c r="AX3078" s="5"/>
      <c r="AY3078" s="5"/>
      <c r="AZ3078" s="5"/>
      <c r="BA3078" s="5"/>
      <c r="BB3078" s="5"/>
      <c r="BC3078" s="5"/>
      <c r="BD3078" s="5"/>
      <c r="BE3078" s="5"/>
      <c r="BF3078" s="5"/>
      <c r="BG3078" s="5"/>
      <c r="BH3078" s="5"/>
    </row>
    <row r="3079" spans="1:60" s="2" customFormat="1" ht="15" x14ac:dyDescent="0.25">
      <c r="A3079" t="s">
        <v>4878</v>
      </c>
      <c r="B3079" t="s">
        <v>25</v>
      </c>
      <c r="C3079" t="s">
        <v>4693</v>
      </c>
      <c r="D3079" t="s">
        <v>4792</v>
      </c>
      <c r="E3079" t="s">
        <v>116</v>
      </c>
      <c r="F3079" t="s">
        <v>1605</v>
      </c>
      <c r="G3079" t="s">
        <v>3354</v>
      </c>
      <c r="H3079" t="s">
        <v>128</v>
      </c>
      <c r="I3079" t="s">
        <v>4852</v>
      </c>
      <c r="J3079" t="s">
        <v>124</v>
      </c>
      <c r="K3079" t="s">
        <v>754</v>
      </c>
      <c r="L3079">
        <v>0</v>
      </c>
      <c r="M3079">
        <v>5114</v>
      </c>
      <c r="N3079" t="s">
        <v>11</v>
      </c>
      <c r="O3079">
        <v>1</v>
      </c>
      <c r="P3079">
        <v>225352</v>
      </c>
      <c r="Q3079">
        <f t="shared" si="168"/>
        <v>225352</v>
      </c>
      <c r="R3079">
        <f t="shared" si="169"/>
        <v>252394.24000000002</v>
      </c>
      <c r="S3079"/>
      <c r="T3079" s="5"/>
      <c r="U3079" s="5"/>
      <c r="V3079" s="5"/>
      <c r="W3079" s="5"/>
      <c r="X3079" s="5"/>
      <c r="Y3079" s="5"/>
      <c r="Z3079" s="5"/>
      <c r="AA3079" s="5"/>
      <c r="AB3079" s="5"/>
      <c r="AC3079" s="5"/>
      <c r="AD3079" s="5"/>
      <c r="AE3079" s="5"/>
      <c r="AF3079" s="5"/>
      <c r="AG3079" s="5"/>
      <c r="AH3079" s="5"/>
      <c r="AI3079" s="5"/>
      <c r="AJ3079" s="5"/>
      <c r="AK3079" s="5"/>
      <c r="AL3079" s="5"/>
      <c r="AM3079" s="5"/>
      <c r="AN3079" s="5"/>
      <c r="AO3079" s="5"/>
      <c r="AP3079" s="5"/>
      <c r="AQ3079" s="5"/>
      <c r="AR3079" s="5"/>
      <c r="AS3079" s="5"/>
      <c r="AT3079" s="5"/>
      <c r="AU3079" s="5"/>
      <c r="AV3079" s="5"/>
      <c r="AW3079" s="5"/>
      <c r="AX3079" s="5"/>
      <c r="AY3079" s="5"/>
      <c r="AZ3079" s="5"/>
      <c r="BA3079" s="5"/>
      <c r="BB3079" s="5"/>
      <c r="BC3079" s="5"/>
      <c r="BD3079" s="5"/>
      <c r="BE3079" s="5"/>
      <c r="BF3079" s="5"/>
      <c r="BG3079" s="5"/>
      <c r="BH3079" s="5"/>
    </row>
    <row r="3080" spans="1:60" s="2" customFormat="1" ht="15" x14ac:dyDescent="0.25">
      <c r="A3080" t="s">
        <v>4879</v>
      </c>
      <c r="B3080" t="s">
        <v>25</v>
      </c>
      <c r="C3080" t="s">
        <v>4693</v>
      </c>
      <c r="D3080" t="s">
        <v>4793</v>
      </c>
      <c r="E3080" t="s">
        <v>116</v>
      </c>
      <c r="F3080" t="s">
        <v>1605</v>
      </c>
      <c r="G3080" t="s">
        <v>3354</v>
      </c>
      <c r="H3080" t="s">
        <v>753</v>
      </c>
      <c r="I3080" t="s">
        <v>4853</v>
      </c>
      <c r="J3080" t="s">
        <v>124</v>
      </c>
      <c r="K3080" t="s">
        <v>754</v>
      </c>
      <c r="L3080">
        <v>0</v>
      </c>
      <c r="M3080">
        <v>5114</v>
      </c>
      <c r="N3080" t="s">
        <v>11</v>
      </c>
      <c r="O3080">
        <v>1</v>
      </c>
      <c r="P3080">
        <v>138028</v>
      </c>
      <c r="Q3080">
        <f t="shared" si="168"/>
        <v>138028</v>
      </c>
      <c r="R3080">
        <f t="shared" si="169"/>
        <v>154591.36000000002</v>
      </c>
      <c r="S3080"/>
      <c r="T3080" s="5"/>
      <c r="U3080" s="5"/>
      <c r="V3080" s="5"/>
      <c r="W3080" s="5"/>
      <c r="X3080" s="5"/>
      <c r="Y3080" s="5"/>
      <c r="Z3080" s="5"/>
      <c r="AA3080" s="5"/>
      <c r="AB3080" s="5"/>
      <c r="AC3080" s="5"/>
      <c r="AD3080" s="5"/>
      <c r="AE3080" s="5"/>
      <c r="AF3080" s="5"/>
      <c r="AG3080" s="5"/>
      <c r="AH3080" s="5"/>
      <c r="AI3080" s="5"/>
      <c r="AJ3080" s="5"/>
      <c r="AK3080" s="5"/>
      <c r="AL3080" s="5"/>
      <c r="AM3080" s="5"/>
      <c r="AN3080" s="5"/>
      <c r="AO3080" s="5"/>
      <c r="AP3080" s="5"/>
      <c r="AQ3080" s="5"/>
      <c r="AR3080" s="5"/>
      <c r="AS3080" s="5"/>
      <c r="AT3080" s="5"/>
      <c r="AU3080" s="5"/>
      <c r="AV3080" s="5"/>
      <c r="AW3080" s="5"/>
      <c r="AX3080" s="5"/>
      <c r="AY3080" s="5"/>
      <c r="AZ3080" s="5"/>
      <c r="BA3080" s="5"/>
      <c r="BB3080" s="5"/>
      <c r="BC3080" s="5"/>
      <c r="BD3080" s="5"/>
      <c r="BE3080" s="5"/>
      <c r="BF3080" s="5"/>
      <c r="BG3080" s="5"/>
      <c r="BH3080" s="5"/>
    </row>
    <row r="3081" spans="1:60" s="2" customFormat="1" ht="15" x14ac:dyDescent="0.25">
      <c r="A3081" t="s">
        <v>4880</v>
      </c>
      <c r="B3081" t="s">
        <v>25</v>
      </c>
      <c r="C3081" t="s">
        <v>4693</v>
      </c>
      <c r="D3081" t="s">
        <v>4794</v>
      </c>
      <c r="E3081" t="s">
        <v>116</v>
      </c>
      <c r="F3081" t="s">
        <v>1605</v>
      </c>
      <c r="G3081" t="s">
        <v>3354</v>
      </c>
      <c r="H3081" t="s">
        <v>753</v>
      </c>
      <c r="I3081" t="s">
        <v>4853</v>
      </c>
      <c r="J3081" t="s">
        <v>124</v>
      </c>
      <c r="K3081" t="s">
        <v>754</v>
      </c>
      <c r="L3081">
        <v>0</v>
      </c>
      <c r="M3081">
        <v>5114</v>
      </c>
      <c r="N3081" t="s">
        <v>11</v>
      </c>
      <c r="O3081">
        <v>1</v>
      </c>
      <c r="P3081">
        <v>295305</v>
      </c>
      <c r="Q3081">
        <f t="shared" si="168"/>
        <v>295305</v>
      </c>
      <c r="R3081">
        <f t="shared" si="169"/>
        <v>330741.60000000003</v>
      </c>
      <c r="S3081"/>
      <c r="T3081" s="5"/>
      <c r="U3081" s="5"/>
      <c r="V3081" s="5"/>
      <c r="W3081" s="5"/>
      <c r="X3081" s="5"/>
      <c r="Y3081" s="5"/>
      <c r="Z3081" s="5"/>
      <c r="AA3081" s="5"/>
      <c r="AB3081" s="5"/>
      <c r="AC3081" s="5"/>
      <c r="AD3081" s="5"/>
      <c r="AE3081" s="5"/>
      <c r="AF3081" s="5"/>
      <c r="AG3081" s="5"/>
      <c r="AH3081" s="5"/>
      <c r="AI3081" s="5"/>
      <c r="AJ3081" s="5"/>
      <c r="AK3081" s="5"/>
      <c r="AL3081" s="5"/>
      <c r="AM3081" s="5"/>
      <c r="AN3081" s="5"/>
      <c r="AO3081" s="5"/>
      <c r="AP3081" s="5"/>
      <c r="AQ3081" s="5"/>
      <c r="AR3081" s="5"/>
      <c r="AS3081" s="5"/>
      <c r="AT3081" s="5"/>
      <c r="AU3081" s="5"/>
      <c r="AV3081" s="5"/>
      <c r="AW3081" s="5"/>
      <c r="AX3081" s="5"/>
      <c r="AY3081" s="5"/>
      <c r="AZ3081" s="5"/>
      <c r="BA3081" s="5"/>
      <c r="BB3081" s="5"/>
      <c r="BC3081" s="5"/>
      <c r="BD3081" s="5"/>
      <c r="BE3081" s="5"/>
      <c r="BF3081" s="5"/>
      <c r="BG3081" s="5"/>
      <c r="BH3081" s="5"/>
    </row>
    <row r="3082" spans="1:60" s="2" customFormat="1" ht="15" x14ac:dyDescent="0.25">
      <c r="A3082" t="s">
        <v>4881</v>
      </c>
      <c r="B3082" t="s">
        <v>25</v>
      </c>
      <c r="C3082" t="s">
        <v>4693</v>
      </c>
      <c r="D3082" t="s">
        <v>4795</v>
      </c>
      <c r="E3082" t="s">
        <v>116</v>
      </c>
      <c r="F3082" t="s">
        <v>1605</v>
      </c>
      <c r="G3082" t="s">
        <v>3354</v>
      </c>
      <c r="H3082" t="s">
        <v>753</v>
      </c>
      <c r="I3082" t="s">
        <v>4853</v>
      </c>
      <c r="J3082" t="s">
        <v>124</v>
      </c>
      <c r="K3082" t="s">
        <v>754</v>
      </c>
      <c r="L3082">
        <v>0</v>
      </c>
      <c r="M3082">
        <v>5114</v>
      </c>
      <c r="N3082" t="s">
        <v>11</v>
      </c>
      <c r="O3082">
        <v>1</v>
      </c>
      <c r="P3082">
        <v>295305</v>
      </c>
      <c r="Q3082">
        <f t="shared" si="168"/>
        <v>295305</v>
      </c>
      <c r="R3082">
        <f t="shared" si="169"/>
        <v>330741.60000000003</v>
      </c>
      <c r="S3082"/>
      <c r="T3082" s="5"/>
      <c r="U3082" s="5"/>
      <c r="V3082" s="5"/>
      <c r="W3082" s="5"/>
      <c r="X3082" s="5"/>
      <c r="Y3082" s="5"/>
      <c r="Z3082" s="5"/>
      <c r="AA3082" s="5"/>
      <c r="AB3082" s="5"/>
      <c r="AC3082" s="5"/>
      <c r="AD3082" s="5"/>
      <c r="AE3082" s="5"/>
      <c r="AF3082" s="5"/>
      <c r="AG3082" s="5"/>
      <c r="AH3082" s="5"/>
      <c r="AI3082" s="5"/>
      <c r="AJ3082" s="5"/>
      <c r="AK3082" s="5"/>
      <c r="AL3082" s="5"/>
      <c r="AM3082" s="5"/>
      <c r="AN3082" s="5"/>
      <c r="AO3082" s="5"/>
      <c r="AP3082" s="5"/>
      <c r="AQ3082" s="5"/>
      <c r="AR3082" s="5"/>
      <c r="AS3082" s="5"/>
      <c r="AT3082" s="5"/>
      <c r="AU3082" s="5"/>
      <c r="AV3082" s="5"/>
      <c r="AW3082" s="5"/>
      <c r="AX3082" s="5"/>
      <c r="AY3082" s="5"/>
      <c r="AZ3082" s="5"/>
      <c r="BA3082" s="5"/>
      <c r="BB3082" s="5"/>
      <c r="BC3082" s="5"/>
      <c r="BD3082" s="5"/>
      <c r="BE3082" s="5"/>
      <c r="BF3082" s="5"/>
      <c r="BG3082" s="5"/>
      <c r="BH3082" s="5"/>
    </row>
    <row r="3083" spans="1:60" s="2" customFormat="1" ht="15" x14ac:dyDescent="0.25">
      <c r="A3083" t="s">
        <v>4882</v>
      </c>
      <c r="B3083" t="s">
        <v>25</v>
      </c>
      <c r="C3083" t="s">
        <v>4693</v>
      </c>
      <c r="D3083" t="s">
        <v>4796</v>
      </c>
      <c r="E3083" t="s">
        <v>116</v>
      </c>
      <c r="F3083" t="s">
        <v>1605</v>
      </c>
      <c r="G3083" t="s">
        <v>3354</v>
      </c>
      <c r="H3083" t="s">
        <v>753</v>
      </c>
      <c r="I3083" t="s">
        <v>4853</v>
      </c>
      <c r="J3083" t="s">
        <v>124</v>
      </c>
      <c r="K3083" t="s">
        <v>754</v>
      </c>
      <c r="L3083">
        <v>0</v>
      </c>
      <c r="M3083">
        <v>5114</v>
      </c>
      <c r="N3083" t="s">
        <v>11</v>
      </c>
      <c r="O3083">
        <v>1</v>
      </c>
      <c r="P3083">
        <v>295305</v>
      </c>
      <c r="Q3083">
        <f t="shared" si="168"/>
        <v>295305</v>
      </c>
      <c r="R3083">
        <f t="shared" si="169"/>
        <v>330741.60000000003</v>
      </c>
      <c r="S3083"/>
      <c r="T3083" s="5"/>
      <c r="U3083" s="5"/>
      <c r="V3083" s="5"/>
      <c r="W3083" s="5"/>
      <c r="X3083" s="5"/>
      <c r="Y3083" s="5"/>
      <c r="Z3083" s="5"/>
      <c r="AA3083" s="5"/>
      <c r="AB3083" s="5"/>
      <c r="AC3083" s="5"/>
      <c r="AD3083" s="5"/>
      <c r="AE3083" s="5"/>
      <c r="AF3083" s="5"/>
      <c r="AG3083" s="5"/>
      <c r="AH3083" s="5"/>
      <c r="AI3083" s="5"/>
      <c r="AJ3083" s="5"/>
      <c r="AK3083" s="5"/>
      <c r="AL3083" s="5"/>
      <c r="AM3083" s="5"/>
      <c r="AN3083" s="5"/>
      <c r="AO3083" s="5"/>
      <c r="AP3083" s="5"/>
      <c r="AQ3083" s="5"/>
      <c r="AR3083" s="5"/>
      <c r="AS3083" s="5"/>
      <c r="AT3083" s="5"/>
      <c r="AU3083" s="5"/>
      <c r="AV3083" s="5"/>
      <c r="AW3083" s="5"/>
      <c r="AX3083" s="5"/>
      <c r="AY3083" s="5"/>
      <c r="AZ3083" s="5"/>
      <c r="BA3083" s="5"/>
      <c r="BB3083" s="5"/>
      <c r="BC3083" s="5"/>
      <c r="BD3083" s="5"/>
      <c r="BE3083" s="5"/>
      <c r="BF3083" s="5"/>
      <c r="BG3083" s="5"/>
      <c r="BH3083" s="5"/>
    </row>
    <row r="3084" spans="1:60" s="2" customFormat="1" ht="15" x14ac:dyDescent="0.25">
      <c r="A3084" t="s">
        <v>4883</v>
      </c>
      <c r="B3084" t="s">
        <v>25</v>
      </c>
      <c r="C3084" t="s">
        <v>4693</v>
      </c>
      <c r="D3084" t="s">
        <v>4797</v>
      </c>
      <c r="E3084" t="s">
        <v>116</v>
      </c>
      <c r="F3084" t="s">
        <v>1605</v>
      </c>
      <c r="G3084" t="s">
        <v>3354</v>
      </c>
      <c r="H3084" t="s">
        <v>753</v>
      </c>
      <c r="I3084" t="s">
        <v>4853</v>
      </c>
      <c r="J3084" t="s">
        <v>124</v>
      </c>
      <c r="K3084" t="s">
        <v>754</v>
      </c>
      <c r="L3084">
        <v>0</v>
      </c>
      <c r="M3084">
        <v>5114</v>
      </c>
      <c r="N3084" t="s">
        <v>11</v>
      </c>
      <c r="O3084">
        <v>1</v>
      </c>
      <c r="P3084">
        <v>205164</v>
      </c>
      <c r="Q3084">
        <f t="shared" si="168"/>
        <v>205164</v>
      </c>
      <c r="R3084">
        <f t="shared" si="169"/>
        <v>229783.68000000002</v>
      </c>
      <c r="S3084"/>
      <c r="T3084" s="5"/>
      <c r="U3084" s="5"/>
      <c r="V3084" s="5"/>
      <c r="W3084" s="5"/>
      <c r="X3084" s="5"/>
      <c r="Y3084" s="5"/>
      <c r="Z3084" s="5"/>
      <c r="AA3084" s="5"/>
      <c r="AB3084" s="5"/>
      <c r="AC3084" s="5"/>
      <c r="AD3084" s="5"/>
      <c r="AE3084" s="5"/>
      <c r="AF3084" s="5"/>
      <c r="AG3084" s="5"/>
      <c r="AH3084" s="5"/>
      <c r="AI3084" s="5"/>
      <c r="AJ3084" s="5"/>
      <c r="AK3084" s="5"/>
      <c r="AL3084" s="5"/>
      <c r="AM3084" s="5"/>
      <c r="AN3084" s="5"/>
      <c r="AO3084" s="5"/>
      <c r="AP3084" s="5"/>
      <c r="AQ3084" s="5"/>
      <c r="AR3084" s="5"/>
      <c r="AS3084" s="5"/>
      <c r="AT3084" s="5"/>
      <c r="AU3084" s="5"/>
      <c r="AV3084" s="5"/>
      <c r="AW3084" s="5"/>
      <c r="AX3084" s="5"/>
      <c r="AY3084" s="5"/>
      <c r="AZ3084" s="5"/>
      <c r="BA3084" s="5"/>
      <c r="BB3084" s="5"/>
      <c r="BC3084" s="5"/>
      <c r="BD3084" s="5"/>
      <c r="BE3084" s="5"/>
      <c r="BF3084" s="5"/>
      <c r="BG3084" s="5"/>
      <c r="BH3084" s="5"/>
    </row>
    <row r="3085" spans="1:60" s="2" customFormat="1" ht="15" x14ac:dyDescent="0.25">
      <c r="A3085" t="s">
        <v>4884</v>
      </c>
      <c r="B3085" t="s">
        <v>25</v>
      </c>
      <c r="C3085" t="s">
        <v>4693</v>
      </c>
      <c r="D3085" t="s">
        <v>4798</v>
      </c>
      <c r="E3085" t="s">
        <v>116</v>
      </c>
      <c r="F3085" t="s">
        <v>1605</v>
      </c>
      <c r="G3085" t="s">
        <v>3354</v>
      </c>
      <c r="H3085" t="s">
        <v>4652</v>
      </c>
      <c r="I3085" t="s">
        <v>4854</v>
      </c>
      <c r="J3085" t="s">
        <v>124</v>
      </c>
      <c r="K3085" t="s">
        <v>754</v>
      </c>
      <c r="L3085">
        <v>0</v>
      </c>
      <c r="M3085">
        <v>5114</v>
      </c>
      <c r="N3085" t="s">
        <v>11</v>
      </c>
      <c r="O3085">
        <v>1</v>
      </c>
      <c r="P3085">
        <v>225352</v>
      </c>
      <c r="Q3085">
        <f t="shared" si="168"/>
        <v>225352</v>
      </c>
      <c r="R3085">
        <f t="shared" si="169"/>
        <v>252394.24000000002</v>
      </c>
      <c r="S3085"/>
      <c r="T3085" s="5"/>
      <c r="U3085" s="5"/>
      <c r="V3085" s="5"/>
      <c r="W3085" s="5"/>
      <c r="X3085" s="5"/>
      <c r="Y3085" s="5"/>
      <c r="Z3085" s="5"/>
      <c r="AA3085" s="5"/>
      <c r="AB3085" s="5"/>
      <c r="AC3085" s="5"/>
      <c r="AD3085" s="5"/>
      <c r="AE3085" s="5"/>
      <c r="AF3085" s="5"/>
      <c r="AG3085" s="5"/>
      <c r="AH3085" s="5"/>
      <c r="AI3085" s="5"/>
      <c r="AJ3085" s="5"/>
      <c r="AK3085" s="5"/>
      <c r="AL3085" s="5"/>
      <c r="AM3085" s="5"/>
      <c r="AN3085" s="5"/>
      <c r="AO3085" s="5"/>
      <c r="AP3085" s="5"/>
      <c r="AQ3085" s="5"/>
      <c r="AR3085" s="5"/>
      <c r="AS3085" s="5"/>
      <c r="AT3085" s="5"/>
      <c r="AU3085" s="5"/>
      <c r="AV3085" s="5"/>
      <c r="AW3085" s="5"/>
      <c r="AX3085" s="5"/>
      <c r="AY3085" s="5"/>
      <c r="AZ3085" s="5"/>
      <c r="BA3085" s="5"/>
      <c r="BB3085" s="5"/>
      <c r="BC3085" s="5"/>
      <c r="BD3085" s="5"/>
      <c r="BE3085" s="5"/>
      <c r="BF3085" s="5"/>
      <c r="BG3085" s="5"/>
      <c r="BH3085" s="5"/>
    </row>
    <row r="3086" spans="1:60" s="2" customFormat="1" ht="15" x14ac:dyDescent="0.25">
      <c r="A3086" t="s">
        <v>4885</v>
      </c>
      <c r="B3086" t="s">
        <v>25</v>
      </c>
      <c r="C3086" t="s">
        <v>4693</v>
      </c>
      <c r="D3086" t="s">
        <v>4799</v>
      </c>
      <c r="E3086" t="s">
        <v>116</v>
      </c>
      <c r="F3086" t="s">
        <v>1605</v>
      </c>
      <c r="G3086" t="s">
        <v>3354</v>
      </c>
      <c r="H3086"/>
      <c r="I3086" t="s">
        <v>4855</v>
      </c>
      <c r="J3086" t="s">
        <v>124</v>
      </c>
      <c r="K3086" t="s">
        <v>754</v>
      </c>
      <c r="L3086">
        <v>0</v>
      </c>
      <c r="M3086">
        <v>5114</v>
      </c>
      <c r="N3086" t="s">
        <v>11</v>
      </c>
      <c r="O3086">
        <v>1</v>
      </c>
      <c r="P3086">
        <v>225352</v>
      </c>
      <c r="Q3086">
        <f t="shared" si="168"/>
        <v>225352</v>
      </c>
      <c r="R3086">
        <f t="shared" si="169"/>
        <v>252394.24000000002</v>
      </c>
      <c r="S3086"/>
      <c r="T3086" s="5"/>
      <c r="U3086" s="5"/>
      <c r="V3086" s="5"/>
      <c r="W3086" s="5"/>
      <c r="X3086" s="5"/>
      <c r="Y3086" s="5"/>
      <c r="Z3086" s="5"/>
      <c r="AA3086" s="5"/>
      <c r="AB3086" s="5"/>
      <c r="AC3086" s="5"/>
      <c r="AD3086" s="5"/>
      <c r="AE3086" s="5"/>
      <c r="AF3086" s="5"/>
      <c r="AG3086" s="5"/>
      <c r="AH3086" s="5"/>
      <c r="AI3086" s="5"/>
      <c r="AJ3086" s="5"/>
      <c r="AK3086" s="5"/>
      <c r="AL3086" s="5"/>
      <c r="AM3086" s="5"/>
      <c r="AN3086" s="5"/>
      <c r="AO3086" s="5"/>
      <c r="AP3086" s="5"/>
      <c r="AQ3086" s="5"/>
      <c r="AR3086" s="5"/>
      <c r="AS3086" s="5"/>
      <c r="AT3086" s="5"/>
      <c r="AU3086" s="5"/>
      <c r="AV3086" s="5"/>
      <c r="AW3086" s="5"/>
      <c r="AX3086" s="5"/>
      <c r="AY3086" s="5"/>
      <c r="AZ3086" s="5"/>
      <c r="BA3086" s="5"/>
      <c r="BB3086" s="5"/>
      <c r="BC3086" s="5"/>
      <c r="BD3086" s="5"/>
      <c r="BE3086" s="5"/>
      <c r="BF3086" s="5"/>
      <c r="BG3086" s="5"/>
      <c r="BH3086" s="5"/>
    </row>
    <row r="3087" spans="1:60" s="2" customFormat="1" ht="15" x14ac:dyDescent="0.25">
      <c r="A3087" t="s">
        <v>4886</v>
      </c>
      <c r="B3087" t="s">
        <v>25</v>
      </c>
      <c r="C3087" t="s">
        <v>4693</v>
      </c>
      <c r="D3087" t="s">
        <v>4800</v>
      </c>
      <c r="E3087" t="s">
        <v>116</v>
      </c>
      <c r="F3087" t="s">
        <v>1605</v>
      </c>
      <c r="G3087" t="s">
        <v>3354</v>
      </c>
      <c r="H3087" t="s">
        <v>753</v>
      </c>
      <c r="I3087" t="s">
        <v>4856</v>
      </c>
      <c r="J3087" t="s">
        <v>124</v>
      </c>
      <c r="K3087" t="s">
        <v>754</v>
      </c>
      <c r="L3087">
        <v>0</v>
      </c>
      <c r="M3087">
        <v>5114</v>
      </c>
      <c r="N3087" t="s">
        <v>11</v>
      </c>
      <c r="O3087">
        <v>1</v>
      </c>
      <c r="P3087">
        <v>165258</v>
      </c>
      <c r="Q3087">
        <f t="shared" si="168"/>
        <v>165258</v>
      </c>
      <c r="R3087">
        <f t="shared" si="169"/>
        <v>185088.96000000002</v>
      </c>
      <c r="S3087"/>
      <c r="T3087" s="5"/>
      <c r="U3087" s="5"/>
      <c r="V3087" s="5"/>
      <c r="W3087" s="5"/>
      <c r="X3087" s="5"/>
      <c r="Y3087" s="5"/>
      <c r="Z3087" s="5"/>
      <c r="AA3087" s="5"/>
      <c r="AB3087" s="5"/>
      <c r="AC3087" s="5"/>
      <c r="AD3087" s="5"/>
      <c r="AE3087" s="5"/>
      <c r="AF3087" s="5"/>
      <c r="AG3087" s="5"/>
      <c r="AH3087" s="5"/>
      <c r="AI3087" s="5"/>
      <c r="AJ3087" s="5"/>
      <c r="AK3087" s="5"/>
      <c r="AL3087" s="5"/>
      <c r="AM3087" s="5"/>
      <c r="AN3087" s="5"/>
      <c r="AO3087" s="5"/>
      <c r="AP3087" s="5"/>
      <c r="AQ3087" s="5"/>
      <c r="AR3087" s="5"/>
      <c r="AS3087" s="5"/>
      <c r="AT3087" s="5"/>
      <c r="AU3087" s="5"/>
      <c r="AV3087" s="5"/>
      <c r="AW3087" s="5"/>
      <c r="AX3087" s="5"/>
      <c r="AY3087" s="5"/>
      <c r="AZ3087" s="5"/>
      <c r="BA3087" s="5"/>
      <c r="BB3087" s="5"/>
      <c r="BC3087" s="5"/>
      <c r="BD3087" s="5"/>
      <c r="BE3087" s="5"/>
      <c r="BF3087" s="5"/>
      <c r="BG3087" s="5"/>
      <c r="BH3087" s="5"/>
    </row>
    <row r="3088" spans="1:60" s="2" customFormat="1" ht="15" x14ac:dyDescent="0.25">
      <c r="A3088" t="s">
        <v>4887</v>
      </c>
      <c r="B3088" t="s">
        <v>25</v>
      </c>
      <c r="C3088" t="s">
        <v>4693</v>
      </c>
      <c r="D3088" t="s">
        <v>4801</v>
      </c>
      <c r="E3088" t="s">
        <v>116</v>
      </c>
      <c r="F3088" t="s">
        <v>1605</v>
      </c>
      <c r="G3088" t="s">
        <v>3354</v>
      </c>
      <c r="H3088" t="s">
        <v>753</v>
      </c>
      <c r="I3088" t="s">
        <v>4856</v>
      </c>
      <c r="J3088" t="s">
        <v>124</v>
      </c>
      <c r="K3088" t="s">
        <v>754</v>
      </c>
      <c r="L3088">
        <v>0</v>
      </c>
      <c r="M3088">
        <v>5114</v>
      </c>
      <c r="N3088" t="s">
        <v>11</v>
      </c>
      <c r="O3088">
        <v>1</v>
      </c>
      <c r="P3088">
        <v>165258</v>
      </c>
      <c r="Q3088">
        <f t="shared" si="168"/>
        <v>165258</v>
      </c>
      <c r="R3088">
        <f t="shared" si="169"/>
        <v>185088.96000000002</v>
      </c>
      <c r="S3088"/>
      <c r="T3088" s="5"/>
      <c r="U3088" s="5"/>
      <c r="V3088" s="5"/>
      <c r="W3088" s="5"/>
      <c r="X3088" s="5"/>
      <c r="Y3088" s="5"/>
      <c r="Z3088" s="5"/>
      <c r="AA3088" s="5"/>
      <c r="AB3088" s="5"/>
      <c r="AC3088" s="5"/>
      <c r="AD3088" s="5"/>
      <c r="AE3088" s="5"/>
      <c r="AF3088" s="5"/>
      <c r="AG3088" s="5"/>
      <c r="AH3088" s="5"/>
      <c r="AI3088" s="5"/>
      <c r="AJ3088" s="5"/>
      <c r="AK3088" s="5"/>
      <c r="AL3088" s="5"/>
      <c r="AM3088" s="5"/>
      <c r="AN3088" s="5"/>
      <c r="AO3088" s="5"/>
      <c r="AP3088" s="5"/>
      <c r="AQ3088" s="5"/>
      <c r="AR3088" s="5"/>
      <c r="AS3088" s="5"/>
      <c r="AT3088" s="5"/>
      <c r="AU3088" s="5"/>
      <c r="AV3088" s="5"/>
      <c r="AW3088" s="5"/>
      <c r="AX3088" s="5"/>
      <c r="AY3088" s="5"/>
      <c r="AZ3088" s="5"/>
      <c r="BA3088" s="5"/>
      <c r="BB3088" s="5"/>
      <c r="BC3088" s="5"/>
      <c r="BD3088" s="5"/>
      <c r="BE3088" s="5"/>
      <c r="BF3088" s="5"/>
      <c r="BG3088" s="5"/>
      <c r="BH3088" s="5"/>
    </row>
    <row r="3089" spans="1:60" s="2" customFormat="1" ht="15" x14ac:dyDescent="0.25">
      <c r="A3089" t="s">
        <v>4888</v>
      </c>
      <c r="B3089" t="s">
        <v>25</v>
      </c>
      <c r="C3089" t="s">
        <v>4693</v>
      </c>
      <c r="D3089" t="s">
        <v>4802</v>
      </c>
      <c r="E3089" t="s">
        <v>116</v>
      </c>
      <c r="F3089" t="s">
        <v>1605</v>
      </c>
      <c r="G3089" t="s">
        <v>3354</v>
      </c>
      <c r="H3089" t="s">
        <v>128</v>
      </c>
      <c r="I3089" t="s">
        <v>4857</v>
      </c>
      <c r="J3089" t="s">
        <v>124</v>
      </c>
      <c r="K3089" t="s">
        <v>754</v>
      </c>
      <c r="L3089">
        <v>0</v>
      </c>
      <c r="M3089">
        <v>5114</v>
      </c>
      <c r="N3089" t="s">
        <v>11</v>
      </c>
      <c r="O3089">
        <v>1</v>
      </c>
      <c r="P3089">
        <v>205164</v>
      </c>
      <c r="Q3089">
        <f t="shared" si="168"/>
        <v>205164</v>
      </c>
      <c r="R3089">
        <f t="shared" si="169"/>
        <v>229783.68000000002</v>
      </c>
      <c r="S3089"/>
      <c r="T3089" s="5"/>
      <c r="U3089" s="5"/>
      <c r="V3089" s="5"/>
      <c r="W3089" s="5"/>
      <c r="X3089" s="5"/>
      <c r="Y3089" s="5"/>
      <c r="Z3089" s="5"/>
      <c r="AA3089" s="5"/>
      <c r="AB3089" s="5"/>
      <c r="AC3089" s="5"/>
      <c r="AD3089" s="5"/>
      <c r="AE3089" s="5"/>
      <c r="AF3089" s="5"/>
      <c r="AG3089" s="5"/>
      <c r="AH3089" s="5"/>
      <c r="AI3089" s="5"/>
      <c r="AJ3089" s="5"/>
      <c r="AK3089" s="5"/>
      <c r="AL3089" s="5"/>
      <c r="AM3089" s="5"/>
      <c r="AN3089" s="5"/>
      <c r="AO3089" s="5"/>
      <c r="AP3089" s="5"/>
      <c r="AQ3089" s="5"/>
      <c r="AR3089" s="5"/>
      <c r="AS3089" s="5"/>
      <c r="AT3089" s="5"/>
      <c r="AU3089" s="5"/>
      <c r="AV3089" s="5"/>
      <c r="AW3089" s="5"/>
      <c r="AX3089" s="5"/>
      <c r="AY3089" s="5"/>
      <c r="AZ3089" s="5"/>
      <c r="BA3089" s="5"/>
      <c r="BB3089" s="5"/>
      <c r="BC3089" s="5"/>
      <c r="BD3089" s="5"/>
      <c r="BE3089" s="5"/>
      <c r="BF3089" s="5"/>
      <c r="BG3089" s="5"/>
      <c r="BH3089" s="5"/>
    </row>
    <row r="3090" spans="1:60" s="2" customFormat="1" ht="15" x14ac:dyDescent="0.25">
      <c r="A3090" t="s">
        <v>4889</v>
      </c>
      <c r="B3090" t="s">
        <v>25</v>
      </c>
      <c r="C3090" t="s">
        <v>4693</v>
      </c>
      <c r="D3090" t="s">
        <v>4803</v>
      </c>
      <c r="E3090" t="s">
        <v>116</v>
      </c>
      <c r="F3090" t="s">
        <v>1605</v>
      </c>
      <c r="G3090" t="s">
        <v>3354</v>
      </c>
      <c r="H3090" t="s">
        <v>128</v>
      </c>
      <c r="I3090" t="s">
        <v>4857</v>
      </c>
      <c r="J3090" t="s">
        <v>124</v>
      </c>
      <c r="K3090" t="s">
        <v>754</v>
      </c>
      <c r="L3090">
        <v>0</v>
      </c>
      <c r="M3090">
        <v>5114</v>
      </c>
      <c r="N3090" t="s">
        <v>11</v>
      </c>
      <c r="O3090">
        <v>1</v>
      </c>
      <c r="P3090">
        <v>159155</v>
      </c>
      <c r="Q3090">
        <f t="shared" si="168"/>
        <v>159155</v>
      </c>
      <c r="R3090">
        <f t="shared" si="169"/>
        <v>178253.6</v>
      </c>
      <c r="S3090"/>
      <c r="T3090" s="5"/>
      <c r="U3090" s="5"/>
      <c r="V3090" s="5"/>
      <c r="W3090" s="5"/>
      <c r="X3090" s="5"/>
      <c r="Y3090" s="5"/>
      <c r="Z3090" s="5"/>
      <c r="AA3090" s="5"/>
      <c r="AB3090" s="5"/>
      <c r="AC3090" s="5"/>
      <c r="AD3090" s="5"/>
      <c r="AE3090" s="5"/>
      <c r="AF3090" s="5"/>
      <c r="AG3090" s="5"/>
      <c r="AH3090" s="5"/>
      <c r="AI3090" s="5"/>
      <c r="AJ3090" s="5"/>
      <c r="AK3090" s="5"/>
      <c r="AL3090" s="5"/>
      <c r="AM3090" s="5"/>
      <c r="AN3090" s="5"/>
      <c r="AO3090" s="5"/>
      <c r="AP3090" s="5"/>
      <c r="AQ3090" s="5"/>
      <c r="AR3090" s="5"/>
      <c r="AS3090" s="5"/>
      <c r="AT3090" s="5"/>
      <c r="AU3090" s="5"/>
      <c r="AV3090" s="5"/>
      <c r="AW3090" s="5"/>
      <c r="AX3090" s="5"/>
      <c r="AY3090" s="5"/>
      <c r="AZ3090" s="5"/>
      <c r="BA3090" s="5"/>
      <c r="BB3090" s="5"/>
      <c r="BC3090" s="5"/>
      <c r="BD3090" s="5"/>
      <c r="BE3090" s="5"/>
      <c r="BF3090" s="5"/>
      <c r="BG3090" s="5"/>
      <c r="BH3090" s="5"/>
    </row>
    <row r="3091" spans="1:60" s="2" customFormat="1" ht="15" x14ac:dyDescent="0.25">
      <c r="A3091" t="s">
        <v>4890</v>
      </c>
      <c r="B3091" t="s">
        <v>25</v>
      </c>
      <c r="C3091" t="s">
        <v>4693</v>
      </c>
      <c r="D3091" t="s">
        <v>4804</v>
      </c>
      <c r="E3091" t="s">
        <v>116</v>
      </c>
      <c r="F3091" t="s">
        <v>1605</v>
      </c>
      <c r="G3091" t="s">
        <v>3354</v>
      </c>
      <c r="H3091" t="s">
        <v>128</v>
      </c>
      <c r="I3091" t="s">
        <v>4857</v>
      </c>
      <c r="J3091" t="s">
        <v>124</v>
      </c>
      <c r="K3091" t="s">
        <v>754</v>
      </c>
      <c r="L3091">
        <v>0</v>
      </c>
      <c r="M3091">
        <v>5114</v>
      </c>
      <c r="N3091" t="s">
        <v>11</v>
      </c>
      <c r="O3091">
        <v>1</v>
      </c>
      <c r="P3091">
        <v>159155</v>
      </c>
      <c r="Q3091">
        <f t="shared" si="168"/>
        <v>159155</v>
      </c>
      <c r="R3091">
        <f t="shared" si="169"/>
        <v>178253.6</v>
      </c>
      <c r="S3091"/>
      <c r="T3091" s="5"/>
      <c r="U3091" s="5"/>
      <c r="V3091" s="5"/>
      <c r="W3091" s="5"/>
      <c r="X3091" s="5"/>
      <c r="Y3091" s="5"/>
      <c r="Z3091" s="5"/>
      <c r="AA3091" s="5"/>
      <c r="AB3091" s="5"/>
      <c r="AC3091" s="5"/>
      <c r="AD3091" s="5"/>
      <c r="AE3091" s="5"/>
      <c r="AF3091" s="5"/>
      <c r="AG3091" s="5"/>
      <c r="AH3091" s="5"/>
      <c r="AI3091" s="5"/>
      <c r="AJ3091" s="5"/>
      <c r="AK3091" s="5"/>
      <c r="AL3091" s="5"/>
      <c r="AM3091" s="5"/>
      <c r="AN3091" s="5"/>
      <c r="AO3091" s="5"/>
      <c r="AP3091" s="5"/>
      <c r="AQ3091" s="5"/>
      <c r="AR3091" s="5"/>
      <c r="AS3091" s="5"/>
      <c r="AT3091" s="5"/>
      <c r="AU3091" s="5"/>
      <c r="AV3091" s="5"/>
      <c r="AW3091" s="5"/>
      <c r="AX3091" s="5"/>
      <c r="AY3091" s="5"/>
      <c r="AZ3091" s="5"/>
      <c r="BA3091" s="5"/>
      <c r="BB3091" s="5"/>
      <c r="BC3091" s="5"/>
      <c r="BD3091" s="5"/>
      <c r="BE3091" s="5"/>
      <c r="BF3091" s="5"/>
      <c r="BG3091" s="5"/>
      <c r="BH3091" s="5"/>
    </row>
    <row r="3092" spans="1:60" s="2" customFormat="1" ht="15" x14ac:dyDescent="0.25">
      <c r="A3092" t="s">
        <v>4891</v>
      </c>
      <c r="B3092" t="s">
        <v>25</v>
      </c>
      <c r="C3092" t="s">
        <v>4693</v>
      </c>
      <c r="D3092" t="s">
        <v>4805</v>
      </c>
      <c r="E3092" t="s">
        <v>116</v>
      </c>
      <c r="F3092" t="s">
        <v>1605</v>
      </c>
      <c r="G3092" t="s">
        <v>3354</v>
      </c>
      <c r="H3092" t="s">
        <v>128</v>
      </c>
      <c r="I3092" t="s">
        <v>4857</v>
      </c>
      <c r="J3092" t="s">
        <v>124</v>
      </c>
      <c r="K3092" t="s">
        <v>754</v>
      </c>
      <c r="L3092">
        <v>0</v>
      </c>
      <c r="M3092">
        <v>5114</v>
      </c>
      <c r="N3092" t="s">
        <v>11</v>
      </c>
      <c r="O3092">
        <v>1</v>
      </c>
      <c r="P3092">
        <v>92019</v>
      </c>
      <c r="Q3092">
        <f t="shared" si="168"/>
        <v>92019</v>
      </c>
      <c r="R3092">
        <f t="shared" si="169"/>
        <v>103061.28000000001</v>
      </c>
      <c r="S3092"/>
      <c r="T3092" s="5"/>
      <c r="U3092" s="5"/>
      <c r="V3092" s="5"/>
      <c r="W3092" s="5"/>
      <c r="X3092" s="5"/>
      <c r="Y3092" s="5"/>
      <c r="Z3092" s="5"/>
      <c r="AA3092" s="5"/>
      <c r="AB3092" s="5"/>
      <c r="AC3092" s="5"/>
      <c r="AD3092" s="5"/>
      <c r="AE3092" s="5"/>
      <c r="AF3092" s="5"/>
      <c r="AG3092" s="5"/>
      <c r="AH3092" s="5"/>
      <c r="AI3092" s="5"/>
      <c r="AJ3092" s="5"/>
      <c r="AK3092" s="5"/>
      <c r="AL3092" s="5"/>
      <c r="AM3092" s="5"/>
      <c r="AN3092" s="5"/>
      <c r="AO3092" s="5"/>
      <c r="AP3092" s="5"/>
      <c r="AQ3092" s="5"/>
      <c r="AR3092" s="5"/>
      <c r="AS3092" s="5"/>
      <c r="AT3092" s="5"/>
      <c r="AU3092" s="5"/>
      <c r="AV3092" s="5"/>
      <c r="AW3092" s="5"/>
      <c r="AX3092" s="5"/>
      <c r="AY3092" s="5"/>
      <c r="AZ3092" s="5"/>
      <c r="BA3092" s="5"/>
      <c r="BB3092" s="5"/>
      <c r="BC3092" s="5"/>
      <c r="BD3092" s="5"/>
      <c r="BE3092" s="5"/>
      <c r="BF3092" s="5"/>
      <c r="BG3092" s="5"/>
      <c r="BH3092" s="5"/>
    </row>
    <row r="3093" spans="1:60" s="2" customFormat="1" ht="15" x14ac:dyDescent="0.25">
      <c r="A3093" t="s">
        <v>4892</v>
      </c>
      <c r="B3093" t="s">
        <v>25</v>
      </c>
      <c r="C3093" t="s">
        <v>4693</v>
      </c>
      <c r="D3093" t="s">
        <v>4806</v>
      </c>
      <c r="E3093" t="s">
        <v>116</v>
      </c>
      <c r="F3093" t="s">
        <v>1605</v>
      </c>
      <c r="G3093" t="s">
        <v>3354</v>
      </c>
      <c r="H3093" t="s">
        <v>128</v>
      </c>
      <c r="I3093" t="s">
        <v>4857</v>
      </c>
      <c r="J3093" t="s">
        <v>124</v>
      </c>
      <c r="K3093" t="s">
        <v>754</v>
      </c>
      <c r="L3093">
        <v>0</v>
      </c>
      <c r="M3093">
        <v>5114</v>
      </c>
      <c r="N3093" t="s">
        <v>11</v>
      </c>
      <c r="O3093">
        <v>1</v>
      </c>
      <c r="P3093">
        <v>92019</v>
      </c>
      <c r="Q3093">
        <f t="shared" si="168"/>
        <v>92019</v>
      </c>
      <c r="R3093">
        <f t="shared" si="169"/>
        <v>103061.28000000001</v>
      </c>
      <c r="S3093"/>
      <c r="T3093" s="5"/>
      <c r="U3093" s="5"/>
      <c r="V3093" s="5"/>
      <c r="W3093" s="5"/>
      <c r="X3093" s="5"/>
      <c r="Y3093" s="5"/>
      <c r="Z3093" s="5"/>
      <c r="AA3093" s="5"/>
      <c r="AB3093" s="5"/>
      <c r="AC3093" s="5"/>
      <c r="AD3093" s="5"/>
      <c r="AE3093" s="5"/>
      <c r="AF3093" s="5"/>
      <c r="AG3093" s="5"/>
      <c r="AH3093" s="5"/>
      <c r="AI3093" s="5"/>
      <c r="AJ3093" s="5"/>
      <c r="AK3093" s="5"/>
      <c r="AL3093" s="5"/>
      <c r="AM3093" s="5"/>
      <c r="AN3093" s="5"/>
      <c r="AO3093" s="5"/>
      <c r="AP3093" s="5"/>
      <c r="AQ3093" s="5"/>
      <c r="AR3093" s="5"/>
      <c r="AS3093" s="5"/>
      <c r="AT3093" s="5"/>
      <c r="AU3093" s="5"/>
      <c r="AV3093" s="5"/>
      <c r="AW3093" s="5"/>
      <c r="AX3093" s="5"/>
      <c r="AY3093" s="5"/>
      <c r="AZ3093" s="5"/>
      <c r="BA3093" s="5"/>
      <c r="BB3093" s="5"/>
      <c r="BC3093" s="5"/>
      <c r="BD3093" s="5"/>
      <c r="BE3093" s="5"/>
      <c r="BF3093" s="5"/>
      <c r="BG3093" s="5"/>
      <c r="BH3093" s="5"/>
    </row>
    <row r="3094" spans="1:60" s="2" customFormat="1" ht="15" x14ac:dyDescent="0.25">
      <c r="A3094" t="s">
        <v>4893</v>
      </c>
      <c r="B3094" t="s">
        <v>25</v>
      </c>
      <c r="C3094" t="s">
        <v>4693</v>
      </c>
      <c r="D3094" t="s">
        <v>4807</v>
      </c>
      <c r="E3094" t="s">
        <v>116</v>
      </c>
      <c r="F3094" t="s">
        <v>1605</v>
      </c>
      <c r="G3094" t="s">
        <v>3354</v>
      </c>
      <c r="H3094" t="s">
        <v>128</v>
      </c>
      <c r="I3094" t="s">
        <v>4857</v>
      </c>
      <c r="J3094" t="s">
        <v>124</v>
      </c>
      <c r="K3094" t="s">
        <v>754</v>
      </c>
      <c r="L3094">
        <v>0</v>
      </c>
      <c r="M3094">
        <v>5114</v>
      </c>
      <c r="N3094" t="s">
        <v>11</v>
      </c>
      <c r="O3094">
        <v>1</v>
      </c>
      <c r="P3094">
        <v>92019</v>
      </c>
      <c r="Q3094">
        <f t="shared" si="168"/>
        <v>92019</v>
      </c>
      <c r="R3094">
        <f t="shared" si="169"/>
        <v>103061.28000000001</v>
      </c>
      <c r="S3094"/>
      <c r="T3094" s="5"/>
      <c r="U3094" s="5"/>
      <c r="V3094" s="5"/>
      <c r="W3094" s="5"/>
      <c r="X3094" s="5"/>
      <c r="Y3094" s="5"/>
      <c r="Z3094" s="5"/>
      <c r="AA3094" s="5"/>
      <c r="AB3094" s="5"/>
      <c r="AC3094" s="5"/>
      <c r="AD3094" s="5"/>
      <c r="AE3094" s="5"/>
      <c r="AF3094" s="5"/>
      <c r="AG3094" s="5"/>
      <c r="AH3094" s="5"/>
      <c r="AI3094" s="5"/>
      <c r="AJ3094" s="5"/>
      <c r="AK3094" s="5"/>
      <c r="AL3094" s="5"/>
      <c r="AM3094" s="5"/>
      <c r="AN3094" s="5"/>
      <c r="AO3094" s="5"/>
      <c r="AP3094" s="5"/>
      <c r="AQ3094" s="5"/>
      <c r="AR3094" s="5"/>
      <c r="AS3094" s="5"/>
      <c r="AT3094" s="5"/>
      <c r="AU3094" s="5"/>
      <c r="AV3094" s="5"/>
      <c r="AW3094" s="5"/>
      <c r="AX3094" s="5"/>
      <c r="AY3094" s="5"/>
      <c r="AZ3094" s="5"/>
      <c r="BA3094" s="5"/>
      <c r="BB3094" s="5"/>
      <c r="BC3094" s="5"/>
      <c r="BD3094" s="5"/>
      <c r="BE3094" s="5"/>
      <c r="BF3094" s="5"/>
      <c r="BG3094" s="5"/>
      <c r="BH3094" s="5"/>
    </row>
    <row r="3095" spans="1:60" s="2" customFormat="1" ht="15" x14ac:dyDescent="0.25">
      <c r="A3095" t="s">
        <v>4894</v>
      </c>
      <c r="B3095" t="s">
        <v>25</v>
      </c>
      <c r="C3095" t="s">
        <v>4693</v>
      </c>
      <c r="D3095" t="s">
        <v>4808</v>
      </c>
      <c r="E3095" t="s">
        <v>116</v>
      </c>
      <c r="F3095" t="s">
        <v>1605</v>
      </c>
      <c r="G3095" t="s">
        <v>3354</v>
      </c>
      <c r="H3095" t="s">
        <v>128</v>
      </c>
      <c r="I3095" t="s">
        <v>4857</v>
      </c>
      <c r="J3095" t="s">
        <v>124</v>
      </c>
      <c r="K3095" t="s">
        <v>754</v>
      </c>
      <c r="L3095">
        <v>0</v>
      </c>
      <c r="M3095">
        <v>5114</v>
      </c>
      <c r="N3095" t="s">
        <v>11</v>
      </c>
      <c r="O3095">
        <v>1</v>
      </c>
      <c r="P3095">
        <v>92019</v>
      </c>
      <c r="Q3095">
        <f t="shared" si="168"/>
        <v>92019</v>
      </c>
      <c r="R3095">
        <f t="shared" si="169"/>
        <v>103061.28000000001</v>
      </c>
      <c r="S3095"/>
      <c r="T3095" s="5"/>
      <c r="U3095" s="5"/>
      <c r="V3095" s="5"/>
      <c r="W3095" s="5"/>
      <c r="X3095" s="5"/>
      <c r="Y3095" s="5"/>
      <c r="Z3095" s="5"/>
      <c r="AA3095" s="5"/>
      <c r="AB3095" s="5"/>
      <c r="AC3095" s="5"/>
      <c r="AD3095" s="5"/>
      <c r="AE3095" s="5"/>
      <c r="AF3095" s="5"/>
      <c r="AG3095" s="5"/>
      <c r="AH3095" s="5"/>
      <c r="AI3095" s="5"/>
      <c r="AJ3095" s="5"/>
      <c r="AK3095" s="5"/>
      <c r="AL3095" s="5"/>
      <c r="AM3095" s="5"/>
      <c r="AN3095" s="5"/>
      <c r="AO3095" s="5"/>
      <c r="AP3095" s="5"/>
      <c r="AQ3095" s="5"/>
      <c r="AR3095" s="5"/>
      <c r="AS3095" s="5"/>
      <c r="AT3095" s="5"/>
      <c r="AU3095" s="5"/>
      <c r="AV3095" s="5"/>
      <c r="AW3095" s="5"/>
      <c r="AX3095" s="5"/>
      <c r="AY3095" s="5"/>
      <c r="AZ3095" s="5"/>
      <c r="BA3095" s="5"/>
      <c r="BB3095" s="5"/>
      <c r="BC3095" s="5"/>
      <c r="BD3095" s="5"/>
      <c r="BE3095" s="5"/>
      <c r="BF3095" s="5"/>
      <c r="BG3095" s="5"/>
      <c r="BH3095" s="5"/>
    </row>
    <row r="3096" spans="1:60" s="2" customFormat="1" ht="15" x14ac:dyDescent="0.25">
      <c r="A3096" t="s">
        <v>4895</v>
      </c>
      <c r="B3096" t="s">
        <v>25</v>
      </c>
      <c r="C3096" t="s">
        <v>4693</v>
      </c>
      <c r="D3096" t="s">
        <v>4809</v>
      </c>
      <c r="E3096" t="s">
        <v>116</v>
      </c>
      <c r="F3096" t="s">
        <v>1605</v>
      </c>
      <c r="G3096" t="s">
        <v>3354</v>
      </c>
      <c r="H3096" t="s">
        <v>128</v>
      </c>
      <c r="I3096" t="s">
        <v>4857</v>
      </c>
      <c r="J3096" t="s">
        <v>124</v>
      </c>
      <c r="K3096" t="s">
        <v>754</v>
      </c>
      <c r="L3096">
        <v>0</v>
      </c>
      <c r="M3096">
        <v>5114</v>
      </c>
      <c r="N3096" t="s">
        <v>11</v>
      </c>
      <c r="O3096">
        <v>1</v>
      </c>
      <c r="P3096">
        <v>92019</v>
      </c>
      <c r="Q3096">
        <f t="shared" si="168"/>
        <v>92019</v>
      </c>
      <c r="R3096">
        <f t="shared" si="169"/>
        <v>103061.28000000001</v>
      </c>
      <c r="S3096"/>
      <c r="T3096" s="5"/>
      <c r="U3096" s="5"/>
      <c r="V3096" s="5"/>
      <c r="W3096" s="5"/>
      <c r="X3096" s="5"/>
      <c r="Y3096" s="5"/>
      <c r="Z3096" s="5"/>
      <c r="AA3096" s="5"/>
      <c r="AB3096" s="5"/>
      <c r="AC3096" s="5"/>
      <c r="AD3096" s="5"/>
      <c r="AE3096" s="5"/>
      <c r="AF3096" s="5"/>
      <c r="AG3096" s="5"/>
      <c r="AH3096" s="5"/>
      <c r="AI3096" s="5"/>
      <c r="AJ3096" s="5"/>
      <c r="AK3096" s="5"/>
      <c r="AL3096" s="5"/>
      <c r="AM3096" s="5"/>
      <c r="AN3096" s="5"/>
      <c r="AO3096" s="5"/>
      <c r="AP3096" s="5"/>
      <c r="AQ3096" s="5"/>
      <c r="AR3096" s="5"/>
      <c r="AS3096" s="5"/>
      <c r="AT3096" s="5"/>
      <c r="AU3096" s="5"/>
      <c r="AV3096" s="5"/>
      <c r="AW3096" s="5"/>
      <c r="AX3096" s="5"/>
      <c r="AY3096" s="5"/>
      <c r="AZ3096" s="5"/>
      <c r="BA3096" s="5"/>
      <c r="BB3096" s="5"/>
      <c r="BC3096" s="5"/>
      <c r="BD3096" s="5"/>
      <c r="BE3096" s="5"/>
      <c r="BF3096" s="5"/>
      <c r="BG3096" s="5"/>
      <c r="BH3096" s="5"/>
    </row>
    <row r="3097" spans="1:60" s="2" customFormat="1" ht="15" x14ac:dyDescent="0.25">
      <c r="A3097" t="s">
        <v>4896</v>
      </c>
      <c r="B3097" t="s">
        <v>25</v>
      </c>
      <c r="C3097" t="s">
        <v>4693</v>
      </c>
      <c r="D3097" t="s">
        <v>4810</v>
      </c>
      <c r="E3097" t="s">
        <v>116</v>
      </c>
      <c r="F3097" t="s">
        <v>1605</v>
      </c>
      <c r="G3097" t="s">
        <v>3354</v>
      </c>
      <c r="H3097" t="s">
        <v>128</v>
      </c>
      <c r="I3097" t="s">
        <v>4857</v>
      </c>
      <c r="J3097" t="s">
        <v>124</v>
      </c>
      <c r="K3097" t="s">
        <v>754</v>
      </c>
      <c r="L3097">
        <v>0</v>
      </c>
      <c r="M3097">
        <v>5114</v>
      </c>
      <c r="N3097" t="s">
        <v>11</v>
      </c>
      <c r="O3097">
        <v>1</v>
      </c>
      <c r="P3097">
        <v>92019</v>
      </c>
      <c r="Q3097">
        <f t="shared" si="168"/>
        <v>92019</v>
      </c>
      <c r="R3097">
        <f t="shared" si="169"/>
        <v>103061.28000000001</v>
      </c>
      <c r="S3097"/>
      <c r="T3097" s="5"/>
      <c r="U3097" s="5"/>
      <c r="V3097" s="5"/>
      <c r="W3097" s="5"/>
      <c r="X3097" s="5"/>
      <c r="Y3097" s="5"/>
      <c r="Z3097" s="5"/>
      <c r="AA3097" s="5"/>
      <c r="AB3097" s="5"/>
      <c r="AC3097" s="5"/>
      <c r="AD3097" s="5"/>
      <c r="AE3097" s="5"/>
      <c r="AF3097" s="5"/>
      <c r="AG3097" s="5"/>
      <c r="AH3097" s="5"/>
      <c r="AI3097" s="5"/>
      <c r="AJ3097" s="5"/>
      <c r="AK3097" s="5"/>
      <c r="AL3097" s="5"/>
      <c r="AM3097" s="5"/>
      <c r="AN3097" s="5"/>
      <c r="AO3097" s="5"/>
      <c r="AP3097" s="5"/>
      <c r="AQ3097" s="5"/>
      <c r="AR3097" s="5"/>
      <c r="AS3097" s="5"/>
      <c r="AT3097" s="5"/>
      <c r="AU3097" s="5"/>
      <c r="AV3097" s="5"/>
      <c r="AW3097" s="5"/>
      <c r="AX3097" s="5"/>
      <c r="AY3097" s="5"/>
      <c r="AZ3097" s="5"/>
      <c r="BA3097" s="5"/>
      <c r="BB3097" s="5"/>
      <c r="BC3097" s="5"/>
      <c r="BD3097" s="5"/>
      <c r="BE3097" s="5"/>
      <c r="BF3097" s="5"/>
      <c r="BG3097" s="5"/>
      <c r="BH3097" s="5"/>
    </row>
    <row r="3098" spans="1:60" s="2" customFormat="1" ht="15" x14ac:dyDescent="0.25">
      <c r="A3098" t="s">
        <v>4897</v>
      </c>
      <c r="B3098" t="s">
        <v>25</v>
      </c>
      <c r="C3098" t="s">
        <v>4693</v>
      </c>
      <c r="D3098" t="s">
        <v>4811</v>
      </c>
      <c r="E3098" t="s">
        <v>116</v>
      </c>
      <c r="F3098" t="s">
        <v>1605</v>
      </c>
      <c r="G3098" t="s">
        <v>3354</v>
      </c>
      <c r="H3098" t="s">
        <v>613</v>
      </c>
      <c r="I3098" t="s">
        <v>4858</v>
      </c>
      <c r="J3098" t="s">
        <v>124</v>
      </c>
      <c r="K3098" t="s">
        <v>754</v>
      </c>
      <c r="L3098">
        <v>0</v>
      </c>
      <c r="M3098">
        <v>5114</v>
      </c>
      <c r="N3098" t="s">
        <v>11</v>
      </c>
      <c r="O3098">
        <v>1</v>
      </c>
      <c r="P3098">
        <v>225352</v>
      </c>
      <c r="Q3098">
        <f t="shared" si="168"/>
        <v>225352</v>
      </c>
      <c r="R3098">
        <f t="shared" si="169"/>
        <v>252394.24000000002</v>
      </c>
      <c r="S3098"/>
      <c r="T3098" s="5"/>
      <c r="U3098" s="5"/>
      <c r="V3098" s="5"/>
      <c r="W3098" s="5"/>
      <c r="X3098" s="5"/>
      <c r="Y3098" s="5"/>
      <c r="Z3098" s="5"/>
      <c r="AA3098" s="5"/>
      <c r="AB3098" s="5"/>
      <c r="AC3098" s="5"/>
      <c r="AD3098" s="5"/>
      <c r="AE3098" s="5"/>
      <c r="AF3098" s="5"/>
      <c r="AG3098" s="5"/>
      <c r="AH3098" s="5"/>
      <c r="AI3098" s="5"/>
      <c r="AJ3098" s="5"/>
      <c r="AK3098" s="5"/>
      <c r="AL3098" s="5"/>
      <c r="AM3098" s="5"/>
      <c r="AN3098" s="5"/>
      <c r="AO3098" s="5"/>
      <c r="AP3098" s="5"/>
      <c r="AQ3098" s="5"/>
      <c r="AR3098" s="5"/>
      <c r="AS3098" s="5"/>
      <c r="AT3098" s="5"/>
      <c r="AU3098" s="5"/>
      <c r="AV3098" s="5"/>
      <c r="AW3098" s="5"/>
      <c r="AX3098" s="5"/>
      <c r="AY3098" s="5"/>
      <c r="AZ3098" s="5"/>
      <c r="BA3098" s="5"/>
      <c r="BB3098" s="5"/>
      <c r="BC3098" s="5"/>
      <c r="BD3098" s="5"/>
      <c r="BE3098" s="5"/>
      <c r="BF3098" s="5"/>
      <c r="BG3098" s="5"/>
      <c r="BH3098" s="5"/>
    </row>
    <row r="3099" spans="1:60" s="2" customFormat="1" ht="15" x14ac:dyDescent="0.25">
      <c r="A3099" t="s">
        <v>4898</v>
      </c>
      <c r="B3099" t="s">
        <v>25</v>
      </c>
      <c r="C3099" t="s">
        <v>4693</v>
      </c>
      <c r="D3099" t="s">
        <v>4812</v>
      </c>
      <c r="E3099" t="s">
        <v>116</v>
      </c>
      <c r="F3099" t="s">
        <v>1605</v>
      </c>
      <c r="G3099" t="s">
        <v>3354</v>
      </c>
      <c r="H3099" t="s">
        <v>613</v>
      </c>
      <c r="I3099" t="s">
        <v>4858</v>
      </c>
      <c r="J3099" t="s">
        <v>124</v>
      </c>
      <c r="K3099" t="s">
        <v>754</v>
      </c>
      <c r="L3099">
        <v>0</v>
      </c>
      <c r="M3099">
        <v>5114</v>
      </c>
      <c r="N3099" t="s">
        <v>11</v>
      </c>
      <c r="O3099">
        <v>1</v>
      </c>
      <c r="P3099">
        <v>225352</v>
      </c>
      <c r="Q3099">
        <f t="shared" si="168"/>
        <v>225352</v>
      </c>
      <c r="R3099">
        <f t="shared" si="169"/>
        <v>252394.24000000002</v>
      </c>
      <c r="S3099"/>
      <c r="T3099" s="5"/>
      <c r="U3099" s="5"/>
      <c r="V3099" s="5"/>
      <c r="W3099" s="5"/>
      <c r="X3099" s="5"/>
      <c r="Y3099" s="5"/>
      <c r="Z3099" s="5"/>
      <c r="AA3099" s="5"/>
      <c r="AB3099" s="5"/>
      <c r="AC3099" s="5"/>
      <c r="AD3099" s="5"/>
      <c r="AE3099" s="5"/>
      <c r="AF3099" s="5"/>
      <c r="AG3099" s="5"/>
      <c r="AH3099" s="5"/>
      <c r="AI3099" s="5"/>
      <c r="AJ3099" s="5"/>
      <c r="AK3099" s="5"/>
      <c r="AL3099" s="5"/>
      <c r="AM3099" s="5"/>
      <c r="AN3099" s="5"/>
      <c r="AO3099" s="5"/>
      <c r="AP3099" s="5"/>
      <c r="AQ3099" s="5"/>
      <c r="AR3099" s="5"/>
      <c r="AS3099" s="5"/>
      <c r="AT3099" s="5"/>
      <c r="AU3099" s="5"/>
      <c r="AV3099" s="5"/>
      <c r="AW3099" s="5"/>
      <c r="AX3099" s="5"/>
      <c r="AY3099" s="5"/>
      <c r="AZ3099" s="5"/>
      <c r="BA3099" s="5"/>
      <c r="BB3099" s="5"/>
      <c r="BC3099" s="5"/>
      <c r="BD3099" s="5"/>
      <c r="BE3099" s="5"/>
      <c r="BF3099" s="5"/>
      <c r="BG3099" s="5"/>
      <c r="BH3099" s="5"/>
    </row>
    <row r="3100" spans="1:60" s="2" customFormat="1" ht="15" x14ac:dyDescent="0.25">
      <c r="A3100" t="s">
        <v>4899</v>
      </c>
      <c r="B3100" t="s">
        <v>25</v>
      </c>
      <c r="C3100" t="s">
        <v>4693</v>
      </c>
      <c r="D3100" t="s">
        <v>4813</v>
      </c>
      <c r="E3100" t="s">
        <v>116</v>
      </c>
      <c r="F3100" t="s">
        <v>1605</v>
      </c>
      <c r="G3100" t="s">
        <v>3354</v>
      </c>
      <c r="H3100" t="s">
        <v>613</v>
      </c>
      <c r="I3100" t="s">
        <v>4858</v>
      </c>
      <c r="J3100" t="s">
        <v>124</v>
      </c>
      <c r="K3100" t="s">
        <v>754</v>
      </c>
      <c r="L3100">
        <v>0</v>
      </c>
      <c r="M3100">
        <v>5114</v>
      </c>
      <c r="N3100" t="s">
        <v>11</v>
      </c>
      <c r="O3100">
        <v>1</v>
      </c>
      <c r="P3100">
        <v>225352</v>
      </c>
      <c r="Q3100">
        <f t="shared" si="168"/>
        <v>225352</v>
      </c>
      <c r="R3100">
        <f t="shared" si="169"/>
        <v>252394.24000000002</v>
      </c>
      <c r="S3100"/>
      <c r="T3100" s="5"/>
      <c r="U3100" s="5"/>
      <c r="V3100" s="5"/>
      <c r="W3100" s="5"/>
      <c r="X3100" s="5"/>
      <c r="Y3100" s="5"/>
      <c r="Z3100" s="5"/>
      <c r="AA3100" s="5"/>
      <c r="AB3100" s="5"/>
      <c r="AC3100" s="5"/>
      <c r="AD3100" s="5"/>
      <c r="AE3100" s="5"/>
      <c r="AF3100" s="5"/>
      <c r="AG3100" s="5"/>
      <c r="AH3100" s="5"/>
      <c r="AI3100" s="5"/>
      <c r="AJ3100" s="5"/>
      <c r="AK3100" s="5"/>
      <c r="AL3100" s="5"/>
      <c r="AM3100" s="5"/>
      <c r="AN3100" s="5"/>
      <c r="AO3100" s="5"/>
      <c r="AP3100" s="5"/>
      <c r="AQ3100" s="5"/>
      <c r="AR3100" s="5"/>
      <c r="AS3100" s="5"/>
      <c r="AT3100" s="5"/>
      <c r="AU3100" s="5"/>
      <c r="AV3100" s="5"/>
      <c r="AW3100" s="5"/>
      <c r="AX3100" s="5"/>
      <c r="AY3100" s="5"/>
      <c r="AZ3100" s="5"/>
      <c r="BA3100" s="5"/>
      <c r="BB3100" s="5"/>
      <c r="BC3100" s="5"/>
      <c r="BD3100" s="5"/>
      <c r="BE3100" s="5"/>
      <c r="BF3100" s="5"/>
      <c r="BG3100" s="5"/>
      <c r="BH3100" s="5"/>
    </row>
    <row r="3101" spans="1:60" s="2" customFormat="1" ht="15" x14ac:dyDescent="0.25">
      <c r="A3101" t="s">
        <v>4900</v>
      </c>
      <c r="B3101" t="s">
        <v>25</v>
      </c>
      <c r="C3101" t="s">
        <v>4693</v>
      </c>
      <c r="D3101" t="s">
        <v>4814</v>
      </c>
      <c r="E3101" t="s">
        <v>116</v>
      </c>
      <c r="F3101" t="s">
        <v>1605</v>
      </c>
      <c r="G3101" t="s">
        <v>3354</v>
      </c>
      <c r="H3101" t="s">
        <v>613</v>
      </c>
      <c r="I3101" t="s">
        <v>4858</v>
      </c>
      <c r="J3101" t="s">
        <v>124</v>
      </c>
      <c r="K3101" t="s">
        <v>754</v>
      </c>
      <c r="L3101">
        <v>0</v>
      </c>
      <c r="M3101">
        <v>5114</v>
      </c>
      <c r="N3101" t="s">
        <v>11</v>
      </c>
      <c r="O3101">
        <v>1</v>
      </c>
      <c r="P3101">
        <v>183568</v>
      </c>
      <c r="Q3101">
        <f t="shared" si="168"/>
        <v>183568</v>
      </c>
      <c r="R3101">
        <f t="shared" si="169"/>
        <v>205596.16000000003</v>
      </c>
      <c r="S3101"/>
      <c r="T3101" s="5"/>
      <c r="U3101" s="5"/>
      <c r="V3101" s="5"/>
      <c r="W3101" s="5"/>
      <c r="X3101" s="5"/>
      <c r="Y3101" s="5"/>
      <c r="Z3101" s="5"/>
      <c r="AA3101" s="5"/>
      <c r="AB3101" s="5"/>
      <c r="AC3101" s="5"/>
      <c r="AD3101" s="5"/>
      <c r="AE3101" s="5"/>
      <c r="AF3101" s="5"/>
      <c r="AG3101" s="5"/>
      <c r="AH3101" s="5"/>
      <c r="AI3101" s="5"/>
      <c r="AJ3101" s="5"/>
      <c r="AK3101" s="5"/>
      <c r="AL3101" s="5"/>
      <c r="AM3101" s="5"/>
      <c r="AN3101" s="5"/>
      <c r="AO3101" s="5"/>
      <c r="AP3101" s="5"/>
      <c r="AQ3101" s="5"/>
      <c r="AR3101" s="5"/>
      <c r="AS3101" s="5"/>
      <c r="AT3101" s="5"/>
      <c r="AU3101" s="5"/>
      <c r="AV3101" s="5"/>
      <c r="AW3101" s="5"/>
      <c r="AX3101" s="5"/>
      <c r="AY3101" s="5"/>
      <c r="AZ3101" s="5"/>
      <c r="BA3101" s="5"/>
      <c r="BB3101" s="5"/>
      <c r="BC3101" s="5"/>
      <c r="BD3101" s="5"/>
      <c r="BE3101" s="5"/>
      <c r="BF3101" s="5"/>
      <c r="BG3101" s="5"/>
      <c r="BH3101" s="5"/>
    </row>
    <row r="3102" spans="1:60" s="2" customFormat="1" ht="15" x14ac:dyDescent="0.25">
      <c r="A3102" t="s">
        <v>4901</v>
      </c>
      <c r="B3102" t="s">
        <v>25</v>
      </c>
      <c r="C3102" t="s">
        <v>4693</v>
      </c>
      <c r="D3102" t="s">
        <v>4815</v>
      </c>
      <c r="E3102" t="s">
        <v>116</v>
      </c>
      <c r="F3102" t="s">
        <v>1605</v>
      </c>
      <c r="G3102" t="s">
        <v>3354</v>
      </c>
      <c r="H3102" t="s">
        <v>757</v>
      </c>
      <c r="I3102" t="s">
        <v>4859</v>
      </c>
      <c r="J3102" t="s">
        <v>124</v>
      </c>
      <c r="K3102" t="s">
        <v>754</v>
      </c>
      <c r="L3102">
        <v>0</v>
      </c>
      <c r="M3102">
        <v>5114</v>
      </c>
      <c r="N3102" t="s">
        <v>11</v>
      </c>
      <c r="O3102">
        <v>1</v>
      </c>
      <c r="P3102">
        <v>159155</v>
      </c>
      <c r="Q3102">
        <f t="shared" si="168"/>
        <v>159155</v>
      </c>
      <c r="R3102">
        <f t="shared" si="169"/>
        <v>178253.6</v>
      </c>
      <c r="S3102"/>
      <c r="T3102" s="5"/>
      <c r="U3102" s="5"/>
      <c r="V3102" s="5"/>
      <c r="W3102" s="5"/>
      <c r="X3102" s="5"/>
      <c r="Y3102" s="5"/>
      <c r="Z3102" s="5"/>
      <c r="AA3102" s="5"/>
      <c r="AB3102" s="5"/>
      <c r="AC3102" s="5"/>
      <c r="AD3102" s="5"/>
      <c r="AE3102" s="5"/>
      <c r="AF3102" s="5"/>
      <c r="AG3102" s="5"/>
      <c r="AH3102" s="5"/>
      <c r="AI3102" s="5"/>
      <c r="AJ3102" s="5"/>
      <c r="AK3102" s="5"/>
      <c r="AL3102" s="5"/>
      <c r="AM3102" s="5"/>
      <c r="AN3102" s="5"/>
      <c r="AO3102" s="5"/>
      <c r="AP3102" s="5"/>
      <c r="AQ3102" s="5"/>
      <c r="AR3102" s="5"/>
      <c r="AS3102" s="5"/>
      <c r="AT3102" s="5"/>
      <c r="AU3102" s="5"/>
      <c r="AV3102" s="5"/>
      <c r="AW3102" s="5"/>
      <c r="AX3102" s="5"/>
      <c r="AY3102" s="5"/>
      <c r="AZ3102" s="5"/>
      <c r="BA3102" s="5"/>
      <c r="BB3102" s="5"/>
      <c r="BC3102" s="5"/>
      <c r="BD3102" s="5"/>
      <c r="BE3102" s="5"/>
      <c r="BF3102" s="5"/>
      <c r="BG3102" s="5"/>
      <c r="BH3102" s="5"/>
    </row>
    <row r="3103" spans="1:60" s="2" customFormat="1" ht="15" x14ac:dyDescent="0.25">
      <c r="A3103" t="s">
        <v>4902</v>
      </c>
      <c r="B3103" t="s">
        <v>25</v>
      </c>
      <c r="C3103" t="s">
        <v>4693</v>
      </c>
      <c r="D3103" t="s">
        <v>4816</v>
      </c>
      <c r="E3103" t="s">
        <v>116</v>
      </c>
      <c r="F3103" t="s">
        <v>1605</v>
      </c>
      <c r="G3103" t="s">
        <v>3354</v>
      </c>
      <c r="H3103" t="s">
        <v>757</v>
      </c>
      <c r="I3103" t="s">
        <v>4859</v>
      </c>
      <c r="J3103" t="s">
        <v>124</v>
      </c>
      <c r="K3103" t="s">
        <v>754</v>
      </c>
      <c r="L3103">
        <v>0</v>
      </c>
      <c r="M3103">
        <v>5114</v>
      </c>
      <c r="N3103" t="s">
        <v>11</v>
      </c>
      <c r="O3103">
        <v>1</v>
      </c>
      <c r="P3103">
        <v>159155</v>
      </c>
      <c r="Q3103">
        <f t="shared" si="168"/>
        <v>159155</v>
      </c>
      <c r="R3103">
        <f t="shared" si="169"/>
        <v>178253.6</v>
      </c>
      <c r="S3103"/>
      <c r="T3103" s="5"/>
      <c r="U3103" s="5"/>
      <c r="V3103" s="5"/>
      <c r="W3103" s="5"/>
      <c r="X3103" s="5"/>
      <c r="Y3103" s="5"/>
      <c r="Z3103" s="5"/>
      <c r="AA3103" s="5"/>
      <c r="AB3103" s="5"/>
      <c r="AC3103" s="5"/>
      <c r="AD3103" s="5"/>
      <c r="AE3103" s="5"/>
      <c r="AF3103" s="5"/>
      <c r="AG3103" s="5"/>
      <c r="AH3103" s="5"/>
      <c r="AI3103" s="5"/>
      <c r="AJ3103" s="5"/>
      <c r="AK3103" s="5"/>
      <c r="AL3103" s="5"/>
      <c r="AM3103" s="5"/>
      <c r="AN3103" s="5"/>
      <c r="AO3103" s="5"/>
      <c r="AP3103" s="5"/>
      <c r="AQ3103" s="5"/>
      <c r="AR3103" s="5"/>
      <c r="AS3103" s="5"/>
      <c r="AT3103" s="5"/>
      <c r="AU3103" s="5"/>
      <c r="AV3103" s="5"/>
      <c r="AW3103" s="5"/>
      <c r="AX3103" s="5"/>
      <c r="AY3103" s="5"/>
      <c r="AZ3103" s="5"/>
      <c r="BA3103" s="5"/>
      <c r="BB3103" s="5"/>
      <c r="BC3103" s="5"/>
      <c r="BD3103" s="5"/>
      <c r="BE3103" s="5"/>
      <c r="BF3103" s="5"/>
      <c r="BG3103" s="5"/>
      <c r="BH3103" s="5"/>
    </row>
    <row r="3104" spans="1:60" s="2" customFormat="1" ht="15" x14ac:dyDescent="0.25">
      <c r="A3104" t="s">
        <v>4903</v>
      </c>
      <c r="B3104" t="s">
        <v>25</v>
      </c>
      <c r="C3104" t="s">
        <v>4693</v>
      </c>
      <c r="D3104" t="s">
        <v>4817</v>
      </c>
      <c r="E3104" t="s">
        <v>116</v>
      </c>
      <c r="F3104" t="s">
        <v>1605</v>
      </c>
      <c r="G3104" t="s">
        <v>3354</v>
      </c>
      <c r="H3104" t="s">
        <v>131</v>
      </c>
      <c r="I3104" t="s">
        <v>4860</v>
      </c>
      <c r="J3104" t="s">
        <v>124</v>
      </c>
      <c r="K3104" t="s">
        <v>754</v>
      </c>
      <c r="L3104">
        <v>0</v>
      </c>
      <c r="M3104">
        <v>5114</v>
      </c>
      <c r="N3104" t="s">
        <v>11</v>
      </c>
      <c r="O3104">
        <v>1</v>
      </c>
      <c r="P3104">
        <v>225352</v>
      </c>
      <c r="Q3104">
        <f t="shared" si="168"/>
        <v>225352</v>
      </c>
      <c r="R3104">
        <f t="shared" si="169"/>
        <v>252394.24000000002</v>
      </c>
      <c r="S3104"/>
      <c r="T3104" s="5"/>
      <c r="U3104" s="5"/>
      <c r="V3104" s="5"/>
      <c r="W3104" s="5"/>
      <c r="X3104" s="5"/>
      <c r="Y3104" s="5"/>
      <c r="Z3104" s="5"/>
      <c r="AA3104" s="5"/>
      <c r="AB3104" s="5"/>
      <c r="AC3104" s="5"/>
      <c r="AD3104" s="5"/>
      <c r="AE3104" s="5"/>
      <c r="AF3104" s="5"/>
      <c r="AG3104" s="5"/>
      <c r="AH3104" s="5"/>
      <c r="AI3104" s="5"/>
      <c r="AJ3104" s="5"/>
      <c r="AK3104" s="5"/>
      <c r="AL3104" s="5"/>
      <c r="AM3104" s="5"/>
      <c r="AN3104" s="5"/>
      <c r="AO3104" s="5"/>
      <c r="AP3104" s="5"/>
      <c r="AQ3104" s="5"/>
      <c r="AR3104" s="5"/>
      <c r="AS3104" s="5"/>
      <c r="AT3104" s="5"/>
      <c r="AU3104" s="5"/>
      <c r="AV3104" s="5"/>
      <c r="AW3104" s="5"/>
      <c r="AX3104" s="5"/>
      <c r="AY3104" s="5"/>
      <c r="AZ3104" s="5"/>
      <c r="BA3104" s="5"/>
      <c r="BB3104" s="5"/>
      <c r="BC3104" s="5"/>
      <c r="BD3104" s="5"/>
      <c r="BE3104" s="5"/>
      <c r="BF3104" s="5"/>
      <c r="BG3104" s="5"/>
      <c r="BH3104" s="5"/>
    </row>
    <row r="3105" spans="1:60" s="2" customFormat="1" ht="15" x14ac:dyDescent="0.25">
      <c r="A3105" t="s">
        <v>4904</v>
      </c>
      <c r="B3105" t="s">
        <v>25</v>
      </c>
      <c r="C3105" t="s">
        <v>4693</v>
      </c>
      <c r="D3105" t="s">
        <v>4818</v>
      </c>
      <c r="E3105" t="s">
        <v>116</v>
      </c>
      <c r="F3105" t="s">
        <v>1605</v>
      </c>
      <c r="G3105" t="s">
        <v>3354</v>
      </c>
      <c r="H3105" t="s">
        <v>131</v>
      </c>
      <c r="I3105" t="s">
        <v>4860</v>
      </c>
      <c r="J3105" t="s">
        <v>124</v>
      </c>
      <c r="K3105" t="s">
        <v>754</v>
      </c>
      <c r="L3105">
        <v>0</v>
      </c>
      <c r="M3105">
        <v>5114</v>
      </c>
      <c r="N3105" t="s">
        <v>11</v>
      </c>
      <c r="O3105">
        <v>1</v>
      </c>
      <c r="P3105">
        <v>225352</v>
      </c>
      <c r="Q3105">
        <f t="shared" si="168"/>
        <v>225352</v>
      </c>
      <c r="R3105">
        <f t="shared" si="169"/>
        <v>252394.24000000002</v>
      </c>
      <c r="S3105"/>
      <c r="T3105" s="5"/>
      <c r="U3105" s="5"/>
      <c r="V3105" s="5"/>
      <c r="W3105" s="5"/>
      <c r="X3105" s="5"/>
      <c r="Y3105" s="5"/>
      <c r="Z3105" s="5"/>
      <c r="AA3105" s="5"/>
      <c r="AB3105" s="5"/>
      <c r="AC3105" s="5"/>
      <c r="AD3105" s="5"/>
      <c r="AE3105" s="5"/>
      <c r="AF3105" s="5"/>
      <c r="AG3105" s="5"/>
      <c r="AH3105" s="5"/>
      <c r="AI3105" s="5"/>
      <c r="AJ3105" s="5"/>
      <c r="AK3105" s="5"/>
      <c r="AL3105" s="5"/>
      <c r="AM3105" s="5"/>
      <c r="AN3105" s="5"/>
      <c r="AO3105" s="5"/>
      <c r="AP3105" s="5"/>
      <c r="AQ3105" s="5"/>
      <c r="AR3105" s="5"/>
      <c r="AS3105" s="5"/>
      <c r="AT3105" s="5"/>
      <c r="AU3105" s="5"/>
      <c r="AV3105" s="5"/>
      <c r="AW3105" s="5"/>
      <c r="AX3105" s="5"/>
      <c r="AY3105" s="5"/>
      <c r="AZ3105" s="5"/>
      <c r="BA3105" s="5"/>
      <c r="BB3105" s="5"/>
      <c r="BC3105" s="5"/>
      <c r="BD3105" s="5"/>
      <c r="BE3105" s="5"/>
      <c r="BF3105" s="5"/>
      <c r="BG3105" s="5"/>
      <c r="BH3105" s="5"/>
    </row>
    <row r="3106" spans="1:60" s="2" customFormat="1" ht="15" x14ac:dyDescent="0.25">
      <c r="A3106" t="s">
        <v>4905</v>
      </c>
      <c r="B3106" t="s">
        <v>25</v>
      </c>
      <c r="C3106" t="s">
        <v>4693</v>
      </c>
      <c r="D3106" t="s">
        <v>4819</v>
      </c>
      <c r="E3106" t="s">
        <v>116</v>
      </c>
      <c r="F3106" t="s">
        <v>1605</v>
      </c>
      <c r="G3106" t="s">
        <v>3354</v>
      </c>
      <c r="H3106" t="s">
        <v>131</v>
      </c>
      <c r="I3106" t="s">
        <v>4860</v>
      </c>
      <c r="J3106" t="s">
        <v>124</v>
      </c>
      <c r="K3106" t="s">
        <v>754</v>
      </c>
      <c r="L3106">
        <v>0</v>
      </c>
      <c r="M3106">
        <v>5114</v>
      </c>
      <c r="N3106" t="s">
        <v>11</v>
      </c>
      <c r="O3106">
        <v>1</v>
      </c>
      <c r="P3106">
        <v>205164</v>
      </c>
      <c r="Q3106">
        <f t="shared" si="168"/>
        <v>205164</v>
      </c>
      <c r="R3106">
        <f t="shared" si="169"/>
        <v>229783.68000000002</v>
      </c>
      <c r="S3106"/>
      <c r="T3106" s="5"/>
      <c r="U3106" s="5"/>
      <c r="V3106" s="5"/>
      <c r="W3106" s="5"/>
      <c r="X3106" s="5"/>
      <c r="Y3106" s="5"/>
      <c r="Z3106" s="5"/>
      <c r="AA3106" s="5"/>
      <c r="AB3106" s="5"/>
      <c r="AC3106" s="5"/>
      <c r="AD3106" s="5"/>
      <c r="AE3106" s="5"/>
      <c r="AF3106" s="5"/>
      <c r="AG3106" s="5"/>
      <c r="AH3106" s="5"/>
      <c r="AI3106" s="5"/>
      <c r="AJ3106" s="5"/>
      <c r="AK3106" s="5"/>
      <c r="AL3106" s="5"/>
      <c r="AM3106" s="5"/>
      <c r="AN3106" s="5"/>
      <c r="AO3106" s="5"/>
      <c r="AP3106" s="5"/>
      <c r="AQ3106" s="5"/>
      <c r="AR3106" s="5"/>
      <c r="AS3106" s="5"/>
      <c r="AT3106" s="5"/>
      <c r="AU3106" s="5"/>
      <c r="AV3106" s="5"/>
      <c r="AW3106" s="5"/>
      <c r="AX3106" s="5"/>
      <c r="AY3106" s="5"/>
      <c r="AZ3106" s="5"/>
      <c r="BA3106" s="5"/>
      <c r="BB3106" s="5"/>
      <c r="BC3106" s="5"/>
      <c r="BD3106" s="5"/>
      <c r="BE3106" s="5"/>
      <c r="BF3106" s="5"/>
      <c r="BG3106" s="5"/>
      <c r="BH3106" s="5"/>
    </row>
    <row r="3107" spans="1:60" s="2" customFormat="1" ht="15" x14ac:dyDescent="0.25">
      <c r="A3107" t="s">
        <v>4906</v>
      </c>
      <c r="B3107" t="s">
        <v>25</v>
      </c>
      <c r="C3107" t="s">
        <v>4693</v>
      </c>
      <c r="D3107" t="s">
        <v>4820</v>
      </c>
      <c r="E3107" t="s">
        <v>116</v>
      </c>
      <c r="F3107" t="s">
        <v>1605</v>
      </c>
      <c r="G3107" t="s">
        <v>3354</v>
      </c>
      <c r="H3107" t="s">
        <v>131</v>
      </c>
      <c r="I3107" t="s">
        <v>4860</v>
      </c>
      <c r="J3107" t="s">
        <v>124</v>
      </c>
      <c r="K3107" t="s">
        <v>754</v>
      </c>
      <c r="L3107">
        <v>0</v>
      </c>
      <c r="M3107">
        <v>5114</v>
      </c>
      <c r="N3107" t="s">
        <v>11</v>
      </c>
      <c r="O3107">
        <v>1</v>
      </c>
      <c r="P3107">
        <v>205164</v>
      </c>
      <c r="Q3107">
        <f t="shared" si="168"/>
        <v>205164</v>
      </c>
      <c r="R3107">
        <f t="shared" si="169"/>
        <v>229783.68000000002</v>
      </c>
      <c r="S3107"/>
      <c r="T3107" s="5"/>
      <c r="U3107" s="5"/>
      <c r="V3107" s="5"/>
      <c r="W3107" s="5"/>
      <c r="X3107" s="5"/>
      <c r="Y3107" s="5"/>
      <c r="Z3107" s="5"/>
      <c r="AA3107" s="5"/>
      <c r="AB3107" s="5"/>
      <c r="AC3107" s="5"/>
      <c r="AD3107" s="5"/>
      <c r="AE3107" s="5"/>
      <c r="AF3107" s="5"/>
      <c r="AG3107" s="5"/>
      <c r="AH3107" s="5"/>
      <c r="AI3107" s="5"/>
      <c r="AJ3107" s="5"/>
      <c r="AK3107" s="5"/>
      <c r="AL3107" s="5"/>
      <c r="AM3107" s="5"/>
      <c r="AN3107" s="5"/>
      <c r="AO3107" s="5"/>
      <c r="AP3107" s="5"/>
      <c r="AQ3107" s="5"/>
      <c r="AR3107" s="5"/>
      <c r="AS3107" s="5"/>
      <c r="AT3107" s="5"/>
      <c r="AU3107" s="5"/>
      <c r="AV3107" s="5"/>
      <c r="AW3107" s="5"/>
      <c r="AX3107" s="5"/>
      <c r="AY3107" s="5"/>
      <c r="AZ3107" s="5"/>
      <c r="BA3107" s="5"/>
      <c r="BB3107" s="5"/>
      <c r="BC3107" s="5"/>
      <c r="BD3107" s="5"/>
      <c r="BE3107" s="5"/>
      <c r="BF3107" s="5"/>
      <c r="BG3107" s="5"/>
      <c r="BH3107" s="5"/>
    </row>
    <row r="3108" spans="1:60" s="2" customFormat="1" ht="15" x14ac:dyDescent="0.25">
      <c r="A3108" t="s">
        <v>4907</v>
      </c>
      <c r="B3108" t="s">
        <v>25</v>
      </c>
      <c r="C3108" t="s">
        <v>4693</v>
      </c>
      <c r="D3108" t="s">
        <v>4821</v>
      </c>
      <c r="E3108" t="s">
        <v>116</v>
      </c>
      <c r="F3108" t="s">
        <v>1605</v>
      </c>
      <c r="G3108" t="s">
        <v>3354</v>
      </c>
      <c r="H3108" t="s">
        <v>131</v>
      </c>
      <c r="I3108" t="s">
        <v>4860</v>
      </c>
      <c r="J3108" t="s">
        <v>124</v>
      </c>
      <c r="K3108" t="s">
        <v>754</v>
      </c>
      <c r="L3108">
        <v>0</v>
      </c>
      <c r="M3108">
        <v>5114</v>
      </c>
      <c r="N3108" t="s">
        <v>11</v>
      </c>
      <c r="O3108">
        <v>1</v>
      </c>
      <c r="P3108">
        <v>138028</v>
      </c>
      <c r="Q3108">
        <f t="shared" si="168"/>
        <v>138028</v>
      </c>
      <c r="R3108">
        <f t="shared" si="169"/>
        <v>154591.36000000002</v>
      </c>
      <c r="S3108"/>
      <c r="T3108" s="5"/>
      <c r="U3108" s="5"/>
      <c r="V3108" s="5"/>
      <c r="W3108" s="5"/>
      <c r="X3108" s="5"/>
      <c r="Y3108" s="5"/>
      <c r="Z3108" s="5"/>
      <c r="AA3108" s="5"/>
      <c r="AB3108" s="5"/>
      <c r="AC3108" s="5"/>
      <c r="AD3108" s="5"/>
      <c r="AE3108" s="5"/>
      <c r="AF3108" s="5"/>
      <c r="AG3108" s="5"/>
      <c r="AH3108" s="5"/>
      <c r="AI3108" s="5"/>
      <c r="AJ3108" s="5"/>
      <c r="AK3108" s="5"/>
      <c r="AL3108" s="5"/>
      <c r="AM3108" s="5"/>
      <c r="AN3108" s="5"/>
      <c r="AO3108" s="5"/>
      <c r="AP3108" s="5"/>
      <c r="AQ3108" s="5"/>
      <c r="AR3108" s="5"/>
      <c r="AS3108" s="5"/>
      <c r="AT3108" s="5"/>
      <c r="AU3108" s="5"/>
      <c r="AV3108" s="5"/>
      <c r="AW3108" s="5"/>
      <c r="AX3108" s="5"/>
      <c r="AY3108" s="5"/>
      <c r="AZ3108" s="5"/>
      <c r="BA3108" s="5"/>
      <c r="BB3108" s="5"/>
      <c r="BC3108" s="5"/>
      <c r="BD3108" s="5"/>
      <c r="BE3108" s="5"/>
      <c r="BF3108" s="5"/>
      <c r="BG3108" s="5"/>
      <c r="BH3108" s="5"/>
    </row>
    <row r="3109" spans="1:60" s="2" customFormat="1" ht="15" x14ac:dyDescent="0.25">
      <c r="A3109" t="s">
        <v>4908</v>
      </c>
      <c r="B3109" t="s">
        <v>25</v>
      </c>
      <c r="C3109" t="s">
        <v>4693</v>
      </c>
      <c r="D3109" t="s">
        <v>4822</v>
      </c>
      <c r="E3109" t="s">
        <v>116</v>
      </c>
      <c r="F3109" t="s">
        <v>1605</v>
      </c>
      <c r="G3109" t="s">
        <v>3354</v>
      </c>
      <c r="H3109" t="s">
        <v>131</v>
      </c>
      <c r="I3109" t="s">
        <v>4860</v>
      </c>
      <c r="J3109" t="s">
        <v>124</v>
      </c>
      <c r="K3109" t="s">
        <v>754</v>
      </c>
      <c r="L3109">
        <v>0</v>
      </c>
      <c r="M3109">
        <v>5114</v>
      </c>
      <c r="N3109" t="s">
        <v>11</v>
      </c>
      <c r="O3109">
        <v>1</v>
      </c>
      <c r="P3109">
        <v>92019</v>
      </c>
      <c r="Q3109">
        <f t="shared" si="168"/>
        <v>92019</v>
      </c>
      <c r="R3109">
        <f t="shared" si="169"/>
        <v>103061.28000000001</v>
      </c>
      <c r="S3109"/>
      <c r="T3109" s="5"/>
      <c r="U3109" s="5"/>
      <c r="V3109" s="5"/>
      <c r="W3109" s="5"/>
      <c r="X3109" s="5"/>
      <c r="Y3109" s="5"/>
      <c r="Z3109" s="5"/>
      <c r="AA3109" s="5"/>
      <c r="AB3109" s="5"/>
      <c r="AC3109" s="5"/>
      <c r="AD3109" s="5"/>
      <c r="AE3109" s="5"/>
      <c r="AF3109" s="5"/>
      <c r="AG3109" s="5"/>
      <c r="AH3109" s="5"/>
      <c r="AI3109" s="5"/>
      <c r="AJ3109" s="5"/>
      <c r="AK3109" s="5"/>
      <c r="AL3109" s="5"/>
      <c r="AM3109" s="5"/>
      <c r="AN3109" s="5"/>
      <c r="AO3109" s="5"/>
      <c r="AP3109" s="5"/>
      <c r="AQ3109" s="5"/>
      <c r="AR3109" s="5"/>
      <c r="AS3109" s="5"/>
      <c r="AT3109" s="5"/>
      <c r="AU3109" s="5"/>
      <c r="AV3109" s="5"/>
      <c r="AW3109" s="5"/>
      <c r="AX3109" s="5"/>
      <c r="AY3109" s="5"/>
      <c r="AZ3109" s="5"/>
      <c r="BA3109" s="5"/>
      <c r="BB3109" s="5"/>
      <c r="BC3109" s="5"/>
      <c r="BD3109" s="5"/>
      <c r="BE3109" s="5"/>
      <c r="BF3109" s="5"/>
      <c r="BG3109" s="5"/>
      <c r="BH3109" s="5"/>
    </row>
    <row r="3110" spans="1:60" s="2" customFormat="1" ht="15" x14ac:dyDescent="0.25">
      <c r="A3110" t="s">
        <v>4909</v>
      </c>
      <c r="B3110" t="s">
        <v>25</v>
      </c>
      <c r="C3110" t="s">
        <v>4861</v>
      </c>
      <c r="D3110" t="s">
        <v>4862</v>
      </c>
      <c r="E3110" t="s">
        <v>116</v>
      </c>
      <c r="F3110" t="s">
        <v>1605</v>
      </c>
      <c r="G3110" t="s">
        <v>3418</v>
      </c>
      <c r="H3110" t="s">
        <v>1801</v>
      </c>
      <c r="I3110" t="s">
        <v>4692</v>
      </c>
      <c r="J3110" t="s">
        <v>124</v>
      </c>
      <c r="K3110" t="s">
        <v>754</v>
      </c>
      <c r="L3110">
        <v>0</v>
      </c>
      <c r="M3110">
        <v>5114</v>
      </c>
      <c r="N3110" t="s">
        <v>11</v>
      </c>
      <c r="O3110">
        <v>1</v>
      </c>
      <c r="P3110">
        <v>244588</v>
      </c>
      <c r="Q3110">
        <f t="shared" ref="Q3110:Q3119" si="170">P3110*O3110</f>
        <v>244588</v>
      </c>
      <c r="R3110">
        <f t="shared" si="169"/>
        <v>273938.56</v>
      </c>
      <c r="S3110"/>
      <c r="T3110" s="5"/>
      <c r="U3110" s="5"/>
      <c r="V3110" s="5"/>
      <c r="W3110" s="5"/>
      <c r="X3110" s="5"/>
      <c r="Y3110" s="5"/>
      <c r="Z3110" s="5"/>
      <c r="AA3110" s="5"/>
      <c r="AB3110" s="5"/>
      <c r="AC3110" s="5"/>
      <c r="AD3110" s="5"/>
      <c r="AE3110" s="5"/>
      <c r="AF3110" s="5"/>
      <c r="AG3110" s="5"/>
      <c r="AH3110" s="5"/>
      <c r="AI3110" s="5"/>
      <c r="AJ3110" s="5"/>
      <c r="AK3110" s="5"/>
      <c r="AL3110" s="5"/>
      <c r="AM3110" s="5"/>
      <c r="AN3110" s="5"/>
      <c r="AO3110" s="5"/>
      <c r="AP3110" s="5"/>
      <c r="AQ3110" s="5"/>
      <c r="AR3110" s="5"/>
      <c r="AS3110" s="5"/>
      <c r="AT3110" s="5"/>
      <c r="AU3110" s="5"/>
      <c r="AV3110" s="5"/>
      <c r="AW3110" s="5"/>
      <c r="AX3110" s="5"/>
      <c r="AY3110" s="5"/>
      <c r="AZ3110" s="5"/>
      <c r="BA3110" s="5"/>
      <c r="BB3110" s="5"/>
      <c r="BC3110" s="5"/>
      <c r="BD3110" s="5"/>
      <c r="BE3110" s="5"/>
      <c r="BF3110" s="5"/>
      <c r="BG3110" s="5"/>
      <c r="BH3110" s="5"/>
    </row>
    <row r="3111" spans="1:60" s="2" customFormat="1" ht="15" x14ac:dyDescent="0.25">
      <c r="A3111" t="s">
        <v>4910</v>
      </c>
      <c r="B3111" t="s">
        <v>25</v>
      </c>
      <c r="C3111" t="s">
        <v>4861</v>
      </c>
      <c r="D3111" t="s">
        <v>4863</v>
      </c>
      <c r="E3111" t="s">
        <v>116</v>
      </c>
      <c r="F3111" t="s">
        <v>1605</v>
      </c>
      <c r="G3111" t="s">
        <v>3418</v>
      </c>
      <c r="H3111" t="s">
        <v>1801</v>
      </c>
      <c r="I3111" t="s">
        <v>4692</v>
      </c>
      <c r="J3111" t="s">
        <v>124</v>
      </c>
      <c r="K3111" t="s">
        <v>754</v>
      </c>
      <c r="L3111">
        <v>0</v>
      </c>
      <c r="M3111">
        <v>5114</v>
      </c>
      <c r="N3111" t="s">
        <v>11</v>
      </c>
      <c r="O3111">
        <v>1</v>
      </c>
      <c r="P3111">
        <v>227294</v>
      </c>
      <c r="Q3111">
        <f t="shared" si="170"/>
        <v>227294</v>
      </c>
      <c r="R3111">
        <f t="shared" ref="R3111:R3119" si="171">Q3111*1.12</f>
        <v>254569.28000000003</v>
      </c>
      <c r="S3111"/>
      <c r="T3111" s="5"/>
      <c r="U3111" s="5"/>
      <c r="V3111" s="5"/>
      <c r="W3111" s="5"/>
      <c r="X3111" s="5"/>
      <c r="Y3111" s="5"/>
      <c r="Z3111" s="5"/>
      <c r="AA3111" s="5"/>
      <c r="AB3111" s="5"/>
      <c r="AC3111" s="5"/>
      <c r="AD3111" s="5"/>
      <c r="AE3111" s="5"/>
      <c r="AF3111" s="5"/>
      <c r="AG3111" s="5"/>
      <c r="AH3111" s="5"/>
      <c r="AI3111" s="5"/>
      <c r="AJ3111" s="5"/>
      <c r="AK3111" s="5"/>
      <c r="AL3111" s="5"/>
      <c r="AM3111" s="5"/>
      <c r="AN3111" s="5"/>
      <c r="AO3111" s="5"/>
      <c r="AP3111" s="5"/>
      <c r="AQ3111" s="5"/>
      <c r="AR3111" s="5"/>
      <c r="AS3111" s="5"/>
      <c r="AT3111" s="5"/>
      <c r="AU3111" s="5"/>
      <c r="AV3111" s="5"/>
      <c r="AW3111" s="5"/>
      <c r="AX3111" s="5"/>
      <c r="AY3111" s="5"/>
      <c r="AZ3111" s="5"/>
      <c r="BA3111" s="5"/>
      <c r="BB3111" s="5"/>
      <c r="BC3111" s="5"/>
      <c r="BD3111" s="5"/>
      <c r="BE3111" s="5"/>
      <c r="BF3111" s="5"/>
      <c r="BG3111" s="5"/>
      <c r="BH3111" s="5"/>
    </row>
    <row r="3112" spans="1:60" s="2" customFormat="1" ht="15" x14ac:dyDescent="0.25">
      <c r="A3112" t="s">
        <v>4911</v>
      </c>
      <c r="B3112" t="s">
        <v>25</v>
      </c>
      <c r="C3112" t="s">
        <v>4861</v>
      </c>
      <c r="D3112" t="s">
        <v>4864</v>
      </c>
      <c r="E3112" t="s">
        <v>116</v>
      </c>
      <c r="F3112" t="s">
        <v>1605</v>
      </c>
      <c r="G3112" t="s">
        <v>3418</v>
      </c>
      <c r="H3112" t="s">
        <v>1801</v>
      </c>
      <c r="I3112" t="s">
        <v>4692</v>
      </c>
      <c r="J3112" t="s">
        <v>124</v>
      </c>
      <c r="K3112" t="s">
        <v>754</v>
      </c>
      <c r="L3112">
        <v>0</v>
      </c>
      <c r="M3112">
        <v>5114</v>
      </c>
      <c r="N3112" t="s">
        <v>11</v>
      </c>
      <c r="O3112">
        <v>1</v>
      </c>
      <c r="P3112">
        <v>368588</v>
      </c>
      <c r="Q3112">
        <f t="shared" si="170"/>
        <v>368588</v>
      </c>
      <c r="R3112">
        <f t="shared" si="171"/>
        <v>412818.56000000006</v>
      </c>
      <c r="S3112"/>
      <c r="T3112" s="5"/>
      <c r="U3112" s="5"/>
      <c r="V3112" s="5"/>
      <c r="W3112" s="5"/>
      <c r="X3112" s="5"/>
      <c r="Y3112" s="5"/>
      <c r="Z3112" s="5"/>
      <c r="AA3112" s="5"/>
      <c r="AB3112" s="5"/>
      <c r="AC3112" s="5"/>
      <c r="AD3112" s="5"/>
      <c r="AE3112" s="5"/>
      <c r="AF3112" s="5"/>
      <c r="AG3112" s="5"/>
      <c r="AH3112" s="5"/>
      <c r="AI3112" s="5"/>
      <c r="AJ3112" s="5"/>
      <c r="AK3112" s="5"/>
      <c r="AL3112" s="5"/>
      <c r="AM3112" s="5"/>
      <c r="AN3112" s="5"/>
      <c r="AO3112" s="5"/>
      <c r="AP3112" s="5"/>
      <c r="AQ3112" s="5"/>
      <c r="AR3112" s="5"/>
      <c r="AS3112" s="5"/>
      <c r="AT3112" s="5"/>
      <c r="AU3112" s="5"/>
      <c r="AV3112" s="5"/>
      <c r="AW3112" s="5"/>
      <c r="AX3112" s="5"/>
      <c r="AY3112" s="5"/>
      <c r="AZ3112" s="5"/>
      <c r="BA3112" s="5"/>
      <c r="BB3112" s="5"/>
      <c r="BC3112" s="5"/>
      <c r="BD3112" s="5"/>
      <c r="BE3112" s="5"/>
      <c r="BF3112" s="5"/>
      <c r="BG3112" s="5"/>
      <c r="BH3112" s="5"/>
    </row>
    <row r="3113" spans="1:60" s="2" customFormat="1" ht="15" x14ac:dyDescent="0.25">
      <c r="A3113" t="s">
        <v>4912</v>
      </c>
      <c r="B3113" t="s">
        <v>25</v>
      </c>
      <c r="C3113" t="s">
        <v>4861</v>
      </c>
      <c r="D3113" t="s">
        <v>4865</v>
      </c>
      <c r="E3113" t="s">
        <v>116</v>
      </c>
      <c r="F3113" t="s">
        <v>1605</v>
      </c>
      <c r="G3113" t="s">
        <v>3418</v>
      </c>
      <c r="H3113" t="s">
        <v>1801</v>
      </c>
      <c r="I3113" t="s">
        <v>4692</v>
      </c>
      <c r="J3113" t="s">
        <v>124</v>
      </c>
      <c r="K3113" t="s">
        <v>754</v>
      </c>
      <c r="L3113">
        <v>0</v>
      </c>
      <c r="M3113">
        <v>5114</v>
      </c>
      <c r="N3113" t="s">
        <v>11</v>
      </c>
      <c r="O3113">
        <v>1</v>
      </c>
      <c r="P3113">
        <v>173294</v>
      </c>
      <c r="Q3113">
        <f t="shared" si="170"/>
        <v>173294</v>
      </c>
      <c r="R3113">
        <f t="shared" si="171"/>
        <v>194089.28000000003</v>
      </c>
      <c r="S3113"/>
      <c r="T3113" s="5"/>
      <c r="U3113" s="5"/>
      <c r="V3113" s="5"/>
      <c r="W3113" s="5"/>
      <c r="X3113" s="5"/>
      <c r="Y3113" s="5"/>
      <c r="Z3113" s="5"/>
      <c r="AA3113" s="5"/>
      <c r="AB3113" s="5"/>
      <c r="AC3113" s="5"/>
      <c r="AD3113" s="5"/>
      <c r="AE3113" s="5"/>
      <c r="AF3113" s="5"/>
      <c r="AG3113" s="5"/>
      <c r="AH3113" s="5"/>
      <c r="AI3113" s="5"/>
      <c r="AJ3113" s="5"/>
      <c r="AK3113" s="5"/>
      <c r="AL3113" s="5"/>
      <c r="AM3113" s="5"/>
      <c r="AN3113" s="5"/>
      <c r="AO3113" s="5"/>
      <c r="AP3113" s="5"/>
      <c r="AQ3113" s="5"/>
      <c r="AR3113" s="5"/>
      <c r="AS3113" s="5"/>
      <c r="AT3113" s="5"/>
      <c r="AU3113" s="5"/>
      <c r="AV3113" s="5"/>
      <c r="AW3113" s="5"/>
      <c r="AX3113" s="5"/>
      <c r="AY3113" s="5"/>
      <c r="AZ3113" s="5"/>
      <c r="BA3113" s="5"/>
      <c r="BB3113" s="5"/>
      <c r="BC3113" s="5"/>
      <c r="BD3113" s="5"/>
      <c r="BE3113" s="5"/>
      <c r="BF3113" s="5"/>
      <c r="BG3113" s="5"/>
      <c r="BH3113" s="5"/>
    </row>
    <row r="3114" spans="1:60" s="2" customFormat="1" ht="15" x14ac:dyDescent="0.25">
      <c r="A3114" t="s">
        <v>4913</v>
      </c>
      <c r="B3114" t="s">
        <v>25</v>
      </c>
      <c r="C3114" t="s">
        <v>4861</v>
      </c>
      <c r="D3114" t="s">
        <v>4866</v>
      </c>
      <c r="E3114" t="s">
        <v>116</v>
      </c>
      <c r="F3114" t="s">
        <v>1605</v>
      </c>
      <c r="G3114" t="s">
        <v>3418</v>
      </c>
      <c r="H3114" t="s">
        <v>1801</v>
      </c>
      <c r="I3114" t="s">
        <v>4692</v>
      </c>
      <c r="J3114" t="s">
        <v>124</v>
      </c>
      <c r="K3114" t="s">
        <v>754</v>
      </c>
      <c r="L3114">
        <v>0</v>
      </c>
      <c r="M3114">
        <v>5114</v>
      </c>
      <c r="N3114" t="s">
        <v>11</v>
      </c>
      <c r="O3114">
        <v>1</v>
      </c>
      <c r="P3114">
        <v>117588</v>
      </c>
      <c r="Q3114">
        <f t="shared" si="170"/>
        <v>117588</v>
      </c>
      <c r="R3114">
        <f t="shared" si="171"/>
        <v>131698.56000000003</v>
      </c>
      <c r="S3114"/>
      <c r="T3114" s="5"/>
      <c r="U3114" s="5"/>
      <c r="V3114" s="5"/>
      <c r="W3114" s="5"/>
      <c r="X3114" s="5"/>
      <c r="Y3114" s="5"/>
      <c r="Z3114" s="5"/>
      <c r="AA3114" s="5"/>
      <c r="AB3114" s="5"/>
      <c r="AC3114" s="5"/>
      <c r="AD3114" s="5"/>
      <c r="AE3114" s="5"/>
      <c r="AF3114" s="5"/>
      <c r="AG3114" s="5"/>
      <c r="AH3114" s="5"/>
      <c r="AI3114" s="5"/>
      <c r="AJ3114" s="5"/>
      <c r="AK3114" s="5"/>
      <c r="AL3114" s="5"/>
      <c r="AM3114" s="5"/>
      <c r="AN3114" s="5"/>
      <c r="AO3114" s="5"/>
      <c r="AP3114" s="5"/>
      <c r="AQ3114" s="5"/>
      <c r="AR3114" s="5"/>
      <c r="AS3114" s="5"/>
      <c r="AT3114" s="5"/>
      <c r="AU3114" s="5"/>
      <c r="AV3114" s="5"/>
      <c r="AW3114" s="5"/>
      <c r="AX3114" s="5"/>
      <c r="AY3114" s="5"/>
      <c r="AZ3114" s="5"/>
      <c r="BA3114" s="5"/>
      <c r="BB3114" s="5"/>
      <c r="BC3114" s="5"/>
      <c r="BD3114" s="5"/>
      <c r="BE3114" s="5"/>
      <c r="BF3114" s="5"/>
      <c r="BG3114" s="5"/>
      <c r="BH3114" s="5"/>
    </row>
    <row r="3115" spans="1:60" s="2" customFormat="1" ht="15" x14ac:dyDescent="0.25">
      <c r="A3115" t="s">
        <v>4914</v>
      </c>
      <c r="B3115" t="s">
        <v>25</v>
      </c>
      <c r="C3115" t="s">
        <v>4861</v>
      </c>
      <c r="D3115" t="s">
        <v>4867</v>
      </c>
      <c r="E3115" t="s">
        <v>116</v>
      </c>
      <c r="F3115" t="s">
        <v>1605</v>
      </c>
      <c r="G3115" t="s">
        <v>3418</v>
      </c>
      <c r="H3115" t="s">
        <v>1801</v>
      </c>
      <c r="I3115" t="s">
        <v>4692</v>
      </c>
      <c r="J3115" t="s">
        <v>124</v>
      </c>
      <c r="K3115" t="s">
        <v>754</v>
      </c>
      <c r="L3115">
        <v>0</v>
      </c>
      <c r="M3115">
        <v>5114</v>
      </c>
      <c r="N3115" t="s">
        <v>11</v>
      </c>
      <c r="O3115">
        <v>1</v>
      </c>
      <c r="P3115">
        <v>757316</v>
      </c>
      <c r="Q3115">
        <f t="shared" si="170"/>
        <v>757316</v>
      </c>
      <c r="R3115">
        <f t="shared" si="171"/>
        <v>848193.92</v>
      </c>
      <c r="S3115"/>
      <c r="T3115" s="5"/>
      <c r="U3115" s="5"/>
      <c r="V3115" s="5"/>
      <c r="W3115" s="5"/>
      <c r="X3115" s="5"/>
      <c r="Y3115" s="5"/>
      <c r="Z3115" s="5"/>
      <c r="AA3115" s="5"/>
      <c r="AB3115" s="5"/>
      <c r="AC3115" s="5"/>
      <c r="AD3115" s="5"/>
      <c r="AE3115" s="5"/>
      <c r="AF3115" s="5"/>
      <c r="AG3115" s="5"/>
      <c r="AH3115" s="5"/>
      <c r="AI3115" s="5"/>
      <c r="AJ3115" s="5"/>
      <c r="AK3115" s="5"/>
      <c r="AL3115" s="5"/>
      <c r="AM3115" s="5"/>
      <c r="AN3115" s="5"/>
      <c r="AO3115" s="5"/>
      <c r="AP3115" s="5"/>
      <c r="AQ3115" s="5"/>
      <c r="AR3115" s="5"/>
      <c r="AS3115" s="5"/>
      <c r="AT3115" s="5"/>
      <c r="AU3115" s="5"/>
      <c r="AV3115" s="5"/>
      <c r="AW3115" s="5"/>
      <c r="AX3115" s="5"/>
      <c r="AY3115" s="5"/>
      <c r="AZ3115" s="5"/>
      <c r="BA3115" s="5"/>
      <c r="BB3115" s="5"/>
      <c r="BC3115" s="5"/>
      <c r="BD3115" s="5"/>
      <c r="BE3115" s="5"/>
      <c r="BF3115" s="5"/>
      <c r="BG3115" s="5"/>
      <c r="BH3115" s="5"/>
    </row>
    <row r="3116" spans="1:60" s="2" customFormat="1" ht="15" x14ac:dyDescent="0.25">
      <c r="A3116" t="s">
        <v>4915</v>
      </c>
      <c r="B3116" t="s">
        <v>25</v>
      </c>
      <c r="C3116" t="s">
        <v>4861</v>
      </c>
      <c r="D3116" t="s">
        <v>4868</v>
      </c>
      <c r="E3116" t="s">
        <v>116</v>
      </c>
      <c r="F3116" t="s">
        <v>1605</v>
      </c>
      <c r="G3116" t="s">
        <v>3418</v>
      </c>
      <c r="H3116" t="s">
        <v>1801</v>
      </c>
      <c r="I3116" t="s">
        <v>4692</v>
      </c>
      <c r="J3116" t="s">
        <v>124</v>
      </c>
      <c r="K3116" t="s">
        <v>754</v>
      </c>
      <c r="L3116">
        <v>0</v>
      </c>
      <c r="M3116">
        <v>5114</v>
      </c>
      <c r="N3116" t="s">
        <v>11</v>
      </c>
      <c r="O3116">
        <v>1</v>
      </c>
      <c r="P3116">
        <v>1511760</v>
      </c>
      <c r="Q3116">
        <f t="shared" si="170"/>
        <v>1511760</v>
      </c>
      <c r="R3116">
        <f t="shared" si="171"/>
        <v>1693171.2000000002</v>
      </c>
      <c r="S3116"/>
      <c r="T3116" s="5"/>
      <c r="U3116" s="5"/>
      <c r="V3116" s="5"/>
      <c r="W3116" s="5"/>
      <c r="X3116" s="5"/>
      <c r="Y3116" s="5"/>
      <c r="Z3116" s="5"/>
      <c r="AA3116" s="5"/>
      <c r="AB3116" s="5"/>
      <c r="AC3116" s="5"/>
      <c r="AD3116" s="5"/>
      <c r="AE3116" s="5"/>
      <c r="AF3116" s="5"/>
      <c r="AG3116" s="5"/>
      <c r="AH3116" s="5"/>
      <c r="AI3116" s="5"/>
      <c r="AJ3116" s="5"/>
      <c r="AK3116" s="5"/>
      <c r="AL3116" s="5"/>
      <c r="AM3116" s="5"/>
      <c r="AN3116" s="5"/>
      <c r="AO3116" s="5"/>
      <c r="AP3116" s="5"/>
      <c r="AQ3116" s="5"/>
      <c r="AR3116" s="5"/>
      <c r="AS3116" s="5"/>
      <c r="AT3116" s="5"/>
      <c r="AU3116" s="5"/>
      <c r="AV3116" s="5"/>
      <c r="AW3116" s="5"/>
      <c r="AX3116" s="5"/>
      <c r="AY3116" s="5"/>
      <c r="AZ3116" s="5"/>
      <c r="BA3116" s="5"/>
      <c r="BB3116" s="5"/>
      <c r="BC3116" s="5"/>
      <c r="BD3116" s="5"/>
      <c r="BE3116" s="5"/>
      <c r="BF3116" s="5"/>
      <c r="BG3116" s="5"/>
      <c r="BH3116" s="5"/>
    </row>
    <row r="3117" spans="1:60" s="2" customFormat="1" ht="15" x14ac:dyDescent="0.25">
      <c r="A3117" t="s">
        <v>4916</v>
      </c>
      <c r="B3117" t="s">
        <v>25</v>
      </c>
      <c r="C3117" t="s">
        <v>4861</v>
      </c>
      <c r="D3117" t="s">
        <v>4869</v>
      </c>
      <c r="E3117" t="s">
        <v>116</v>
      </c>
      <c r="F3117" t="s">
        <v>1605</v>
      </c>
      <c r="G3117" t="s">
        <v>3418</v>
      </c>
      <c r="H3117" t="s">
        <v>1801</v>
      </c>
      <c r="I3117" t="s">
        <v>4692</v>
      </c>
      <c r="J3117" t="s">
        <v>124</v>
      </c>
      <c r="K3117" t="s">
        <v>754</v>
      </c>
      <c r="L3117">
        <v>0</v>
      </c>
      <c r="M3117">
        <v>5114</v>
      </c>
      <c r="N3117" t="s">
        <v>11</v>
      </c>
      <c r="O3117">
        <v>1</v>
      </c>
      <c r="P3117">
        <v>108264</v>
      </c>
      <c r="Q3117">
        <f t="shared" si="170"/>
        <v>108264</v>
      </c>
      <c r="R3117">
        <f t="shared" si="171"/>
        <v>121255.68000000001</v>
      </c>
      <c r="S3117"/>
      <c r="T3117" s="5"/>
      <c r="U3117" s="5"/>
      <c r="V3117" s="5"/>
      <c r="W3117" s="5"/>
      <c r="X3117" s="5"/>
      <c r="Y3117" s="5"/>
      <c r="Z3117" s="5"/>
      <c r="AA3117" s="5"/>
      <c r="AB3117" s="5"/>
      <c r="AC3117" s="5"/>
      <c r="AD3117" s="5"/>
      <c r="AE3117" s="5"/>
      <c r="AF3117" s="5"/>
      <c r="AG3117" s="5"/>
      <c r="AH3117" s="5"/>
      <c r="AI3117" s="5"/>
      <c r="AJ3117" s="5"/>
      <c r="AK3117" s="5"/>
      <c r="AL3117" s="5"/>
      <c r="AM3117" s="5"/>
      <c r="AN3117" s="5"/>
      <c r="AO3117" s="5"/>
      <c r="AP3117" s="5"/>
      <c r="AQ3117" s="5"/>
      <c r="AR3117" s="5"/>
      <c r="AS3117" s="5"/>
      <c r="AT3117" s="5"/>
      <c r="AU3117" s="5"/>
      <c r="AV3117" s="5"/>
      <c r="AW3117" s="5"/>
      <c r="AX3117" s="5"/>
      <c r="AY3117" s="5"/>
      <c r="AZ3117" s="5"/>
      <c r="BA3117" s="5"/>
      <c r="BB3117" s="5"/>
      <c r="BC3117" s="5"/>
      <c r="BD3117" s="5"/>
      <c r="BE3117" s="5"/>
      <c r="BF3117" s="5"/>
      <c r="BG3117" s="5"/>
      <c r="BH3117" s="5"/>
    </row>
    <row r="3118" spans="1:60" s="2" customFormat="1" ht="15" x14ac:dyDescent="0.25">
      <c r="A3118" t="s">
        <v>4917</v>
      </c>
      <c r="B3118" t="s">
        <v>25</v>
      </c>
      <c r="C3118" t="s">
        <v>4861</v>
      </c>
      <c r="D3118" t="s">
        <v>4870</v>
      </c>
      <c r="E3118" t="s">
        <v>116</v>
      </c>
      <c r="F3118" t="s">
        <v>1605</v>
      </c>
      <c r="G3118" t="s">
        <v>3418</v>
      </c>
      <c r="H3118" t="s">
        <v>1801</v>
      </c>
      <c r="I3118" t="s">
        <v>4692</v>
      </c>
      <c r="J3118" t="s">
        <v>124</v>
      </c>
      <c r="K3118" t="s">
        <v>754</v>
      </c>
      <c r="L3118">
        <v>0</v>
      </c>
      <c r="M3118">
        <v>5114</v>
      </c>
      <c r="N3118" t="s">
        <v>11</v>
      </c>
      <c r="O3118">
        <v>1</v>
      </c>
      <c r="P3118">
        <v>26908</v>
      </c>
      <c r="Q3118">
        <f t="shared" si="170"/>
        <v>26908</v>
      </c>
      <c r="R3118">
        <f t="shared" si="171"/>
        <v>30136.960000000003</v>
      </c>
      <c r="S3118"/>
      <c r="T3118" s="5"/>
      <c r="U3118" s="5"/>
      <c r="V3118" s="5"/>
      <c r="W3118" s="5"/>
      <c r="X3118" s="5"/>
      <c r="Y3118" s="5"/>
      <c r="Z3118" s="5"/>
      <c r="AA3118" s="5"/>
      <c r="AB3118" s="5"/>
      <c r="AC3118" s="5"/>
      <c r="AD3118" s="5"/>
      <c r="AE3118" s="5"/>
      <c r="AF3118" s="5"/>
      <c r="AG3118" s="5"/>
      <c r="AH3118" s="5"/>
      <c r="AI3118" s="5"/>
      <c r="AJ3118" s="5"/>
      <c r="AK3118" s="5"/>
      <c r="AL3118" s="5"/>
      <c r="AM3118" s="5"/>
      <c r="AN3118" s="5"/>
      <c r="AO3118" s="5"/>
      <c r="AP3118" s="5"/>
      <c r="AQ3118" s="5"/>
      <c r="AR3118" s="5"/>
      <c r="AS3118" s="5"/>
      <c r="AT3118" s="5"/>
      <c r="AU3118" s="5"/>
      <c r="AV3118" s="5"/>
      <c r="AW3118" s="5"/>
      <c r="AX3118" s="5"/>
      <c r="AY3118" s="5"/>
      <c r="AZ3118" s="5"/>
      <c r="BA3118" s="5"/>
      <c r="BB3118" s="5"/>
      <c r="BC3118" s="5"/>
      <c r="BD3118" s="5"/>
      <c r="BE3118" s="5"/>
      <c r="BF3118" s="5"/>
      <c r="BG3118" s="5"/>
      <c r="BH3118" s="5"/>
    </row>
    <row r="3119" spans="1:60" s="2" customFormat="1" ht="15" x14ac:dyDescent="0.25">
      <c r="A3119" t="s">
        <v>4918</v>
      </c>
      <c r="B3119" t="s">
        <v>25</v>
      </c>
      <c r="C3119" t="s">
        <v>4861</v>
      </c>
      <c r="D3119" t="s">
        <v>4871</v>
      </c>
      <c r="E3119" t="s">
        <v>116</v>
      </c>
      <c r="F3119" t="s">
        <v>1605</v>
      </c>
      <c r="G3119" t="s">
        <v>3418</v>
      </c>
      <c r="H3119" t="s">
        <v>1801</v>
      </c>
      <c r="I3119" t="s">
        <v>4692</v>
      </c>
      <c r="J3119" t="s">
        <v>124</v>
      </c>
      <c r="K3119" t="s">
        <v>754</v>
      </c>
      <c r="L3119">
        <v>0</v>
      </c>
      <c r="M3119">
        <v>5114</v>
      </c>
      <c r="N3119" t="s">
        <v>11</v>
      </c>
      <c r="O3119">
        <v>1</v>
      </c>
      <c r="P3119">
        <v>39488</v>
      </c>
      <c r="Q3119">
        <f t="shared" si="170"/>
        <v>39488</v>
      </c>
      <c r="R3119">
        <f t="shared" si="171"/>
        <v>44226.560000000005</v>
      </c>
      <c r="S3119"/>
      <c r="T3119" s="5"/>
      <c r="U3119" s="5"/>
      <c r="V3119" s="5"/>
      <c r="W3119" s="5"/>
      <c r="X3119" s="5"/>
      <c r="Y3119" s="5"/>
      <c r="Z3119" s="5"/>
      <c r="AA3119" s="5"/>
      <c r="AB3119" s="5"/>
      <c r="AC3119" s="5"/>
      <c r="AD3119" s="5"/>
      <c r="AE3119" s="5"/>
      <c r="AF3119" s="5"/>
      <c r="AG3119" s="5"/>
      <c r="AH3119" s="5"/>
      <c r="AI3119" s="5"/>
      <c r="AJ3119" s="5"/>
      <c r="AK3119" s="5"/>
      <c r="AL3119" s="5"/>
      <c r="AM3119" s="5"/>
      <c r="AN3119" s="5"/>
      <c r="AO3119" s="5"/>
      <c r="AP3119" s="5"/>
      <c r="AQ3119" s="5"/>
      <c r="AR3119" s="5"/>
      <c r="AS3119" s="5"/>
      <c r="AT3119" s="5"/>
      <c r="AU3119" s="5"/>
      <c r="AV3119" s="5"/>
      <c r="AW3119" s="5"/>
      <c r="AX3119" s="5"/>
      <c r="AY3119" s="5"/>
      <c r="AZ3119" s="5"/>
      <c r="BA3119" s="5"/>
      <c r="BB3119" s="5"/>
      <c r="BC3119" s="5"/>
      <c r="BD3119" s="5"/>
      <c r="BE3119" s="5"/>
      <c r="BF3119" s="5"/>
      <c r="BG3119" s="5"/>
      <c r="BH3119" s="5"/>
    </row>
    <row r="3120" spans="1:60" s="2" customFormat="1" ht="15" x14ac:dyDescent="0.25">
      <c r="A3120" t="s">
        <v>4919</v>
      </c>
      <c r="B3120" t="s">
        <v>25</v>
      </c>
      <c r="C3120" t="s">
        <v>1484</v>
      </c>
      <c r="D3120" t="s">
        <v>618</v>
      </c>
      <c r="E3120" t="s">
        <v>26</v>
      </c>
      <c r="F3120" t="s">
        <v>1605</v>
      </c>
      <c r="G3120" t="s">
        <v>3354</v>
      </c>
      <c r="H3120" t="s">
        <v>1488</v>
      </c>
      <c r="I3120" t="s">
        <v>328</v>
      </c>
      <c r="J3120" t="s">
        <v>124</v>
      </c>
      <c r="K3120" t="s">
        <v>754</v>
      </c>
      <c r="L3120">
        <v>0</v>
      </c>
      <c r="M3120">
        <v>5114</v>
      </c>
      <c r="N3120" t="s">
        <v>11</v>
      </c>
      <c r="O3120">
        <v>1</v>
      </c>
      <c r="P3120">
        <v>3600000</v>
      </c>
      <c r="Q3120">
        <f t="shared" ref="Q3120:Q3126" si="172">O3120*P3120</f>
        <v>3600000</v>
      </c>
      <c r="R3120">
        <f t="shared" ref="R3120:R3126" si="173">Q3120*1.12</f>
        <v>4032000.0000000005</v>
      </c>
      <c r="S3120"/>
      <c r="T3120" s="5"/>
      <c r="U3120" s="5"/>
      <c r="V3120" s="5"/>
      <c r="W3120" s="5"/>
      <c r="X3120" s="5"/>
      <c r="Y3120" s="5"/>
      <c r="Z3120" s="5"/>
      <c r="AA3120" s="5"/>
      <c r="AB3120" s="5"/>
      <c r="AC3120" s="5"/>
      <c r="AD3120" s="5"/>
      <c r="AE3120" s="5"/>
      <c r="AF3120" s="5"/>
      <c r="AG3120" s="5"/>
      <c r="AH3120" s="5"/>
      <c r="AI3120" s="5"/>
      <c r="AJ3120" s="5"/>
      <c r="AK3120" s="5"/>
      <c r="AL3120" s="5"/>
      <c r="AM3120" s="5"/>
      <c r="AN3120" s="5"/>
      <c r="AO3120" s="5"/>
      <c r="AP3120" s="5"/>
      <c r="AQ3120" s="5"/>
      <c r="AR3120" s="5"/>
      <c r="AS3120" s="5"/>
      <c r="AT3120" s="5"/>
      <c r="AU3120" s="5"/>
      <c r="AV3120" s="5"/>
      <c r="AW3120" s="5"/>
      <c r="AX3120" s="5"/>
      <c r="AY3120" s="5"/>
      <c r="AZ3120" s="5"/>
      <c r="BA3120" s="5"/>
      <c r="BB3120" s="5"/>
      <c r="BC3120" s="5"/>
      <c r="BD3120" s="5"/>
      <c r="BE3120" s="5"/>
      <c r="BF3120" s="5"/>
      <c r="BG3120" s="5"/>
      <c r="BH3120" s="5"/>
    </row>
    <row r="3121" spans="1:60" s="2" customFormat="1" ht="15" x14ac:dyDescent="0.25">
      <c r="A3121" t="s">
        <v>4920</v>
      </c>
      <c r="B3121" t="s">
        <v>25</v>
      </c>
      <c r="C3121" t="s">
        <v>619</v>
      </c>
      <c r="D3121" t="s">
        <v>1486</v>
      </c>
      <c r="E3121" t="s">
        <v>26</v>
      </c>
      <c r="F3121" t="s">
        <v>1605</v>
      </c>
      <c r="G3121" t="s">
        <v>3354</v>
      </c>
      <c r="H3121" t="s">
        <v>1488</v>
      </c>
      <c r="I3121" t="s">
        <v>328</v>
      </c>
      <c r="J3121" t="s">
        <v>124</v>
      </c>
      <c r="K3121" t="s">
        <v>754</v>
      </c>
      <c r="L3121">
        <v>0</v>
      </c>
      <c r="M3121">
        <v>5114</v>
      </c>
      <c r="N3121" t="s">
        <v>11</v>
      </c>
      <c r="O3121">
        <v>1</v>
      </c>
      <c r="P3121">
        <v>90000</v>
      </c>
      <c r="Q3121">
        <f t="shared" si="172"/>
        <v>90000</v>
      </c>
      <c r="R3121">
        <f t="shared" si="173"/>
        <v>100800.00000000001</v>
      </c>
      <c r="S3121"/>
      <c r="T3121" s="5"/>
      <c r="U3121" s="5"/>
      <c r="V3121" s="5"/>
      <c r="W3121" s="5"/>
      <c r="X3121" s="5"/>
      <c r="Y3121" s="5"/>
      <c r="Z3121" s="5"/>
      <c r="AA3121" s="5"/>
      <c r="AB3121" s="5"/>
      <c r="AC3121" s="5"/>
      <c r="AD3121" s="5"/>
      <c r="AE3121" s="5"/>
      <c r="AF3121" s="5"/>
      <c r="AG3121" s="5"/>
      <c r="AH3121" s="5"/>
      <c r="AI3121" s="5"/>
      <c r="AJ3121" s="5"/>
      <c r="AK3121" s="5"/>
      <c r="AL3121" s="5"/>
      <c r="AM3121" s="5"/>
      <c r="AN3121" s="5"/>
      <c r="AO3121" s="5"/>
      <c r="AP3121" s="5"/>
      <c r="AQ3121" s="5"/>
      <c r="AR3121" s="5"/>
      <c r="AS3121" s="5"/>
      <c r="AT3121" s="5"/>
      <c r="AU3121" s="5"/>
      <c r="AV3121" s="5"/>
      <c r="AW3121" s="5"/>
      <c r="AX3121" s="5"/>
      <c r="AY3121" s="5"/>
      <c r="AZ3121" s="5"/>
      <c r="BA3121" s="5"/>
      <c r="BB3121" s="5"/>
      <c r="BC3121" s="5"/>
      <c r="BD3121" s="5"/>
      <c r="BE3121" s="5"/>
      <c r="BF3121" s="5"/>
      <c r="BG3121" s="5"/>
      <c r="BH3121" s="5"/>
    </row>
    <row r="3122" spans="1:60" s="2" customFormat="1" ht="15" x14ac:dyDescent="0.25">
      <c r="A3122" t="s">
        <v>4921</v>
      </c>
      <c r="B3122" t="s">
        <v>25</v>
      </c>
      <c r="C3122" t="s">
        <v>621</v>
      </c>
      <c r="D3122" t="s">
        <v>620</v>
      </c>
      <c r="E3122" t="s">
        <v>26</v>
      </c>
      <c r="F3122" t="s">
        <v>1605</v>
      </c>
      <c r="G3122" t="s">
        <v>3354</v>
      </c>
      <c r="H3122" t="s">
        <v>1488</v>
      </c>
      <c r="I3122" t="s">
        <v>328</v>
      </c>
      <c r="J3122" t="s">
        <v>124</v>
      </c>
      <c r="K3122" t="s">
        <v>754</v>
      </c>
      <c r="L3122">
        <v>0</v>
      </c>
      <c r="M3122">
        <v>5114</v>
      </c>
      <c r="N3122" t="s">
        <v>11</v>
      </c>
      <c r="O3122">
        <v>1</v>
      </c>
      <c r="P3122">
        <v>96428.58</v>
      </c>
      <c r="Q3122">
        <f t="shared" si="172"/>
        <v>96428.58</v>
      </c>
      <c r="R3122">
        <f t="shared" si="173"/>
        <v>108000.00960000002</v>
      </c>
      <c r="S3122"/>
      <c r="T3122" s="5"/>
      <c r="U3122" s="5"/>
      <c r="V3122" s="5"/>
      <c r="W3122" s="5"/>
      <c r="X3122" s="5"/>
      <c r="Y3122" s="5"/>
      <c r="Z3122" s="5"/>
      <c r="AA3122" s="5"/>
      <c r="AB3122" s="5"/>
      <c r="AC3122" s="5"/>
      <c r="AD3122" s="5"/>
      <c r="AE3122" s="5"/>
      <c r="AF3122" s="5"/>
      <c r="AG3122" s="5"/>
      <c r="AH3122" s="5"/>
      <c r="AI3122" s="5"/>
      <c r="AJ3122" s="5"/>
      <c r="AK3122" s="5"/>
      <c r="AL3122" s="5"/>
      <c r="AM3122" s="5"/>
      <c r="AN3122" s="5"/>
      <c r="AO3122" s="5"/>
      <c r="AP3122" s="5"/>
      <c r="AQ3122" s="5"/>
      <c r="AR3122" s="5"/>
      <c r="AS3122" s="5"/>
      <c r="AT3122" s="5"/>
      <c r="AU3122" s="5"/>
      <c r="AV3122" s="5"/>
      <c r="AW3122" s="5"/>
      <c r="AX3122" s="5"/>
      <c r="AY3122" s="5"/>
      <c r="AZ3122" s="5"/>
      <c r="BA3122" s="5"/>
      <c r="BB3122" s="5"/>
      <c r="BC3122" s="5"/>
      <c r="BD3122" s="5"/>
      <c r="BE3122" s="5"/>
      <c r="BF3122" s="5"/>
      <c r="BG3122" s="5"/>
      <c r="BH3122" s="5"/>
    </row>
    <row r="3123" spans="1:60" s="2" customFormat="1" ht="15" x14ac:dyDescent="0.25">
      <c r="A3123" t="s">
        <v>4922</v>
      </c>
      <c r="B3123" t="s">
        <v>25</v>
      </c>
      <c r="C3123" t="s">
        <v>1485</v>
      </c>
      <c r="D3123" t="s">
        <v>1487</v>
      </c>
      <c r="E3123" t="s">
        <v>26</v>
      </c>
      <c r="F3123" t="s">
        <v>1605</v>
      </c>
      <c r="G3123" t="s">
        <v>3354</v>
      </c>
      <c r="H3123" t="s">
        <v>1488</v>
      </c>
      <c r="I3123" t="s">
        <v>328</v>
      </c>
      <c r="J3123" t="s">
        <v>124</v>
      </c>
      <c r="K3123" t="s">
        <v>754</v>
      </c>
      <c r="L3123">
        <v>0</v>
      </c>
      <c r="M3123">
        <v>5114</v>
      </c>
      <c r="N3123" t="s">
        <v>11</v>
      </c>
      <c r="O3123">
        <v>1</v>
      </c>
      <c r="P3123">
        <v>40000</v>
      </c>
      <c r="Q3123">
        <f t="shared" si="172"/>
        <v>40000</v>
      </c>
      <c r="R3123">
        <f t="shared" si="173"/>
        <v>44800.000000000007</v>
      </c>
      <c r="S3123"/>
      <c r="T3123" s="5"/>
      <c r="U3123" s="5"/>
      <c r="V3123" s="5"/>
      <c r="W3123" s="5"/>
      <c r="X3123" s="5"/>
      <c r="Y3123" s="5"/>
      <c r="Z3123" s="5"/>
      <c r="AA3123" s="5"/>
      <c r="AB3123" s="5"/>
      <c r="AC3123" s="5"/>
      <c r="AD3123" s="5"/>
      <c r="AE3123" s="5"/>
      <c r="AF3123" s="5"/>
      <c r="AG3123" s="5"/>
      <c r="AH3123" s="5"/>
      <c r="AI3123" s="5"/>
      <c r="AJ3123" s="5"/>
      <c r="AK3123" s="5"/>
      <c r="AL3123" s="5"/>
      <c r="AM3123" s="5"/>
      <c r="AN3123" s="5"/>
      <c r="AO3123" s="5"/>
      <c r="AP3123" s="5"/>
      <c r="AQ3123" s="5"/>
      <c r="AR3123" s="5"/>
      <c r="AS3123" s="5"/>
      <c r="AT3123" s="5"/>
      <c r="AU3123" s="5"/>
      <c r="AV3123" s="5"/>
      <c r="AW3123" s="5"/>
      <c r="AX3123" s="5"/>
      <c r="AY3123" s="5"/>
      <c r="AZ3123" s="5"/>
      <c r="BA3123" s="5"/>
      <c r="BB3123" s="5"/>
      <c r="BC3123" s="5"/>
      <c r="BD3123" s="5"/>
      <c r="BE3123" s="5"/>
      <c r="BF3123" s="5"/>
      <c r="BG3123" s="5"/>
      <c r="BH3123" s="5"/>
    </row>
    <row r="3124" spans="1:60" s="2" customFormat="1" ht="15" x14ac:dyDescent="0.25">
      <c r="A3124" t="s">
        <v>4923</v>
      </c>
      <c r="B3124" t="s">
        <v>25</v>
      </c>
      <c r="C3124" t="s">
        <v>1794</v>
      </c>
      <c r="D3124" t="s">
        <v>1793</v>
      </c>
      <c r="E3124" t="s">
        <v>26</v>
      </c>
      <c r="F3124" t="s">
        <v>1605</v>
      </c>
      <c r="G3124" t="s">
        <v>3354</v>
      </c>
      <c r="H3124" t="s">
        <v>1488</v>
      </c>
      <c r="I3124" t="s">
        <v>328</v>
      </c>
      <c r="J3124" t="s">
        <v>124</v>
      </c>
      <c r="K3124" t="s">
        <v>754</v>
      </c>
      <c r="L3124">
        <v>0</v>
      </c>
      <c r="M3124">
        <v>5114</v>
      </c>
      <c r="N3124" t="s">
        <v>11</v>
      </c>
      <c r="O3124">
        <v>1</v>
      </c>
      <c r="P3124">
        <v>114000</v>
      </c>
      <c r="Q3124">
        <f t="shared" si="172"/>
        <v>114000</v>
      </c>
      <c r="R3124">
        <f t="shared" si="173"/>
        <v>127680.00000000001</v>
      </c>
      <c r="S3124"/>
      <c r="T3124" s="5"/>
      <c r="U3124" s="5"/>
      <c r="V3124" s="5"/>
      <c r="W3124" s="5"/>
      <c r="X3124" s="5"/>
      <c r="Y3124" s="5"/>
      <c r="Z3124" s="5"/>
      <c r="AA3124" s="5"/>
      <c r="AB3124" s="5"/>
      <c r="AC3124" s="5"/>
      <c r="AD3124" s="5"/>
      <c r="AE3124" s="5"/>
      <c r="AF3124" s="5"/>
      <c r="AG3124" s="5"/>
      <c r="AH3124" s="5"/>
      <c r="AI3124" s="5"/>
      <c r="AJ3124" s="5"/>
      <c r="AK3124" s="5"/>
      <c r="AL3124" s="5"/>
      <c r="AM3124" s="5"/>
      <c r="AN3124" s="5"/>
      <c r="AO3124" s="5"/>
      <c r="AP3124" s="5"/>
      <c r="AQ3124" s="5"/>
      <c r="AR3124" s="5"/>
      <c r="AS3124" s="5"/>
      <c r="AT3124" s="5"/>
      <c r="AU3124" s="5"/>
      <c r="AV3124" s="5"/>
      <c r="AW3124" s="5"/>
      <c r="AX3124" s="5"/>
      <c r="AY3124" s="5"/>
      <c r="AZ3124" s="5"/>
      <c r="BA3124" s="5"/>
      <c r="BB3124" s="5"/>
      <c r="BC3124" s="5"/>
      <c r="BD3124" s="5"/>
      <c r="BE3124" s="5"/>
      <c r="BF3124" s="5"/>
      <c r="BG3124" s="5"/>
      <c r="BH3124" s="5"/>
    </row>
    <row r="3125" spans="1:60" s="2" customFormat="1" ht="15" x14ac:dyDescent="0.25">
      <c r="A3125" t="s">
        <v>4924</v>
      </c>
      <c r="B3125" t="s">
        <v>25</v>
      </c>
      <c r="C3125" t="s">
        <v>1794</v>
      </c>
      <c r="D3125" t="s">
        <v>1489</v>
      </c>
      <c r="E3125" t="s">
        <v>26</v>
      </c>
      <c r="F3125" t="s">
        <v>1605</v>
      </c>
      <c r="G3125" t="s">
        <v>3354</v>
      </c>
      <c r="H3125" t="s">
        <v>1488</v>
      </c>
      <c r="I3125" t="s">
        <v>328</v>
      </c>
      <c r="J3125" t="s">
        <v>124</v>
      </c>
      <c r="K3125" t="s">
        <v>754</v>
      </c>
      <c r="L3125">
        <v>0</v>
      </c>
      <c r="M3125">
        <v>5114</v>
      </c>
      <c r="N3125" t="s">
        <v>11</v>
      </c>
      <c r="O3125">
        <v>1</v>
      </c>
      <c r="P3125">
        <v>98215</v>
      </c>
      <c r="Q3125">
        <f t="shared" si="172"/>
        <v>98215</v>
      </c>
      <c r="R3125">
        <f t="shared" si="173"/>
        <v>110000.80000000002</v>
      </c>
      <c r="S3125"/>
      <c r="T3125" s="5"/>
      <c r="U3125" s="5"/>
      <c r="V3125" s="5"/>
      <c r="W3125" s="5"/>
      <c r="X3125" s="5"/>
      <c r="Y3125" s="5"/>
      <c r="Z3125" s="5"/>
      <c r="AA3125" s="5"/>
      <c r="AB3125" s="5"/>
      <c r="AC3125" s="5"/>
      <c r="AD3125" s="5"/>
      <c r="AE3125" s="5"/>
      <c r="AF3125" s="5"/>
      <c r="AG3125" s="5"/>
      <c r="AH3125" s="5"/>
      <c r="AI3125" s="5"/>
      <c r="AJ3125" s="5"/>
      <c r="AK3125" s="5"/>
      <c r="AL3125" s="5"/>
      <c r="AM3125" s="5"/>
      <c r="AN3125" s="5"/>
      <c r="AO3125" s="5"/>
      <c r="AP3125" s="5"/>
      <c r="AQ3125" s="5"/>
      <c r="AR3125" s="5"/>
      <c r="AS3125" s="5"/>
      <c r="AT3125" s="5"/>
      <c r="AU3125" s="5"/>
      <c r="AV3125" s="5"/>
      <c r="AW3125" s="5"/>
      <c r="AX3125" s="5"/>
      <c r="AY3125" s="5"/>
      <c r="AZ3125" s="5"/>
      <c r="BA3125" s="5"/>
      <c r="BB3125" s="5"/>
      <c r="BC3125" s="5"/>
      <c r="BD3125" s="5"/>
      <c r="BE3125" s="5"/>
      <c r="BF3125" s="5"/>
      <c r="BG3125" s="5"/>
      <c r="BH3125" s="5"/>
    </row>
    <row r="3126" spans="1:60" s="2" customFormat="1" ht="15" x14ac:dyDescent="0.25">
      <c r="A3126" t="s">
        <v>4925</v>
      </c>
      <c r="B3126" t="s">
        <v>25</v>
      </c>
      <c r="C3126" t="s">
        <v>1794</v>
      </c>
      <c r="D3126" t="s">
        <v>1491</v>
      </c>
      <c r="E3126" t="s">
        <v>26</v>
      </c>
      <c r="F3126" t="s">
        <v>1605</v>
      </c>
      <c r="G3126" t="s">
        <v>3354</v>
      </c>
      <c r="H3126" t="s">
        <v>1488</v>
      </c>
      <c r="I3126" t="s">
        <v>328</v>
      </c>
      <c r="J3126" t="s">
        <v>124</v>
      </c>
      <c r="K3126" t="s">
        <v>754</v>
      </c>
      <c r="L3126">
        <v>0</v>
      </c>
      <c r="M3126">
        <v>5114</v>
      </c>
      <c r="N3126" t="s">
        <v>11</v>
      </c>
      <c r="O3126">
        <v>1</v>
      </c>
      <c r="P3126">
        <v>14000</v>
      </c>
      <c r="Q3126">
        <f t="shared" si="172"/>
        <v>14000</v>
      </c>
      <c r="R3126">
        <f t="shared" si="173"/>
        <v>15680.000000000002</v>
      </c>
      <c r="S3126"/>
      <c r="T3126" s="5"/>
      <c r="U3126" s="5"/>
      <c r="V3126" s="5"/>
      <c r="W3126" s="5"/>
      <c r="X3126" s="5"/>
      <c r="Y3126" s="5"/>
      <c r="Z3126" s="5"/>
      <c r="AA3126" s="5"/>
      <c r="AB3126" s="5"/>
      <c r="AC3126" s="5"/>
      <c r="AD3126" s="5"/>
      <c r="AE3126" s="5"/>
      <c r="AF3126" s="5"/>
      <c r="AG3126" s="5"/>
      <c r="AH3126" s="5"/>
      <c r="AI3126" s="5"/>
      <c r="AJ3126" s="5"/>
      <c r="AK3126" s="5"/>
      <c r="AL3126" s="5"/>
      <c r="AM3126" s="5"/>
      <c r="AN3126" s="5"/>
      <c r="AO3126" s="5"/>
      <c r="AP3126" s="5"/>
      <c r="AQ3126" s="5"/>
      <c r="AR3126" s="5"/>
      <c r="AS3126" s="5"/>
      <c r="AT3126" s="5"/>
      <c r="AU3126" s="5"/>
      <c r="AV3126" s="5"/>
      <c r="AW3126" s="5"/>
      <c r="AX3126" s="5"/>
      <c r="AY3126" s="5"/>
      <c r="AZ3126" s="5"/>
      <c r="BA3126" s="5"/>
      <c r="BB3126" s="5"/>
      <c r="BC3126" s="5"/>
      <c r="BD3126" s="5"/>
      <c r="BE3126" s="5"/>
      <c r="BF3126" s="5"/>
      <c r="BG3126" s="5"/>
      <c r="BH3126" s="5"/>
    </row>
    <row r="3127" spans="1:60" s="2" customFormat="1" ht="15" x14ac:dyDescent="0.25">
      <c r="A3127" t="s">
        <v>4926</v>
      </c>
      <c r="B3127" t="s">
        <v>25</v>
      </c>
      <c r="C3127" t="s">
        <v>1794</v>
      </c>
      <c r="D3127" t="s">
        <v>1491</v>
      </c>
      <c r="E3127" t="s">
        <v>26</v>
      </c>
      <c r="F3127" t="s">
        <v>1605</v>
      </c>
      <c r="G3127" t="s">
        <v>3354</v>
      </c>
      <c r="H3127" t="s">
        <v>1488</v>
      </c>
      <c r="I3127" t="s">
        <v>328</v>
      </c>
      <c r="J3127" t="s">
        <v>124</v>
      </c>
      <c r="K3127" t="s">
        <v>754</v>
      </c>
      <c r="L3127">
        <v>0</v>
      </c>
      <c r="M3127">
        <v>5114</v>
      </c>
      <c r="N3127" t="s">
        <v>11</v>
      </c>
      <c r="O3127">
        <v>1</v>
      </c>
      <c r="P3127">
        <v>214286</v>
      </c>
      <c r="Q3127">
        <f t="shared" ref="Q3127:Q3131" si="174">O3127*P3127</f>
        <v>214286</v>
      </c>
      <c r="R3127">
        <f t="shared" ref="R3127:R3131" si="175">Q3127*1.12</f>
        <v>240000.32000000004</v>
      </c>
      <c r="S3127"/>
      <c r="T3127" s="5"/>
      <c r="U3127" s="5"/>
      <c r="V3127" s="5"/>
      <c r="W3127" s="5"/>
      <c r="X3127" s="5"/>
      <c r="Y3127" s="5"/>
      <c r="Z3127" s="5"/>
      <c r="AA3127" s="5"/>
      <c r="AB3127" s="5"/>
      <c r="AC3127" s="5"/>
      <c r="AD3127" s="5"/>
      <c r="AE3127" s="5"/>
      <c r="AF3127" s="5"/>
      <c r="AG3127" s="5"/>
      <c r="AH3127" s="5"/>
      <c r="AI3127" s="5"/>
      <c r="AJ3127" s="5"/>
      <c r="AK3127" s="5"/>
      <c r="AL3127" s="5"/>
      <c r="AM3127" s="5"/>
      <c r="AN3127" s="5"/>
      <c r="AO3127" s="5"/>
      <c r="AP3127" s="5"/>
      <c r="AQ3127" s="5"/>
      <c r="AR3127" s="5"/>
      <c r="AS3127" s="5"/>
      <c r="AT3127" s="5"/>
      <c r="AU3127" s="5"/>
      <c r="AV3127" s="5"/>
      <c r="AW3127" s="5"/>
      <c r="AX3127" s="5"/>
      <c r="AY3127" s="5"/>
      <c r="AZ3127" s="5"/>
      <c r="BA3127" s="5"/>
      <c r="BB3127" s="5"/>
      <c r="BC3127" s="5"/>
      <c r="BD3127" s="5"/>
      <c r="BE3127" s="5"/>
      <c r="BF3127" s="5"/>
      <c r="BG3127" s="5"/>
      <c r="BH3127" s="5"/>
    </row>
    <row r="3128" spans="1:60" s="2" customFormat="1" ht="15" x14ac:dyDescent="0.25">
      <c r="A3128" t="s">
        <v>4927</v>
      </c>
      <c r="B3128" t="s">
        <v>25</v>
      </c>
      <c r="C3128" t="s">
        <v>1796</v>
      </c>
      <c r="D3128" t="s">
        <v>1795</v>
      </c>
      <c r="E3128" t="s">
        <v>26</v>
      </c>
      <c r="F3128" t="s">
        <v>1605</v>
      </c>
      <c r="G3128" t="s">
        <v>3354</v>
      </c>
      <c r="H3128" t="s">
        <v>1488</v>
      </c>
      <c r="I3128" t="s">
        <v>328</v>
      </c>
      <c r="J3128" t="s">
        <v>124</v>
      </c>
      <c r="K3128" t="s">
        <v>754</v>
      </c>
      <c r="L3128">
        <v>0</v>
      </c>
      <c r="M3128">
        <v>5114</v>
      </c>
      <c r="N3128" t="s">
        <v>11</v>
      </c>
      <c r="O3128">
        <v>1</v>
      </c>
      <c r="P3128">
        <v>1478400</v>
      </c>
      <c r="Q3128">
        <f t="shared" si="174"/>
        <v>1478400</v>
      </c>
      <c r="R3128">
        <f t="shared" si="175"/>
        <v>1655808.0000000002</v>
      </c>
      <c r="S3128"/>
      <c r="T3128" s="5"/>
      <c r="U3128" s="5"/>
      <c r="V3128" s="5"/>
      <c r="W3128" s="5"/>
      <c r="X3128" s="5"/>
      <c r="Y3128" s="5"/>
      <c r="Z3128" s="5"/>
      <c r="AA3128" s="5"/>
      <c r="AB3128" s="5"/>
      <c r="AC3128" s="5"/>
      <c r="AD3128" s="5"/>
      <c r="AE3128" s="5"/>
      <c r="AF3128" s="5"/>
      <c r="AG3128" s="5"/>
      <c r="AH3128" s="5"/>
      <c r="AI3128" s="5"/>
      <c r="AJ3128" s="5"/>
      <c r="AK3128" s="5"/>
      <c r="AL3128" s="5"/>
      <c r="AM3128" s="5"/>
      <c r="AN3128" s="5"/>
      <c r="AO3128" s="5"/>
      <c r="AP3128" s="5"/>
      <c r="AQ3128" s="5"/>
      <c r="AR3128" s="5"/>
      <c r="AS3128" s="5"/>
      <c r="AT3128" s="5"/>
      <c r="AU3128" s="5"/>
      <c r="AV3128" s="5"/>
      <c r="AW3128" s="5"/>
      <c r="AX3128" s="5"/>
      <c r="AY3128" s="5"/>
      <c r="AZ3128" s="5"/>
      <c r="BA3128" s="5"/>
      <c r="BB3128" s="5"/>
      <c r="BC3128" s="5"/>
      <c r="BD3128" s="5"/>
      <c r="BE3128" s="5"/>
      <c r="BF3128" s="5"/>
      <c r="BG3128" s="5"/>
      <c r="BH3128" s="5"/>
    </row>
    <row r="3129" spans="1:60" s="2" customFormat="1" ht="15" x14ac:dyDescent="0.25">
      <c r="A3129" t="s">
        <v>4928</v>
      </c>
      <c r="B3129" t="s">
        <v>25</v>
      </c>
      <c r="C3129" t="s">
        <v>1797</v>
      </c>
      <c r="D3129" t="s">
        <v>638</v>
      </c>
      <c r="E3129" t="s">
        <v>26</v>
      </c>
      <c r="F3129" t="s">
        <v>1605</v>
      </c>
      <c r="G3129" t="s">
        <v>3354</v>
      </c>
      <c r="H3129" t="s">
        <v>1488</v>
      </c>
      <c r="I3129" t="s">
        <v>328</v>
      </c>
      <c r="J3129" t="s">
        <v>124</v>
      </c>
      <c r="K3129" t="s">
        <v>754</v>
      </c>
      <c r="L3129">
        <v>0</v>
      </c>
      <c r="M3129">
        <v>5114</v>
      </c>
      <c r="N3129" t="s">
        <v>11</v>
      </c>
      <c r="O3129">
        <v>1</v>
      </c>
      <c r="P3129">
        <v>700000</v>
      </c>
      <c r="Q3129">
        <f t="shared" si="174"/>
        <v>700000</v>
      </c>
      <c r="R3129">
        <f t="shared" si="175"/>
        <v>784000.00000000012</v>
      </c>
      <c r="S3129"/>
      <c r="T3129" s="5"/>
      <c r="U3129" s="5"/>
      <c r="V3129" s="5"/>
      <c r="W3129" s="5"/>
      <c r="X3129" s="5"/>
      <c r="Y3129" s="5"/>
      <c r="Z3129" s="5"/>
      <c r="AA3129" s="5"/>
      <c r="AB3129" s="5"/>
      <c r="AC3129" s="5"/>
      <c r="AD3129" s="5"/>
      <c r="AE3129" s="5"/>
      <c r="AF3129" s="5"/>
      <c r="AG3129" s="5"/>
      <c r="AH3129" s="5"/>
      <c r="AI3129" s="5"/>
      <c r="AJ3129" s="5"/>
      <c r="AK3129" s="5"/>
      <c r="AL3129" s="5"/>
      <c r="AM3129" s="5"/>
      <c r="AN3129" s="5"/>
      <c r="AO3129" s="5"/>
      <c r="AP3129" s="5"/>
      <c r="AQ3129" s="5"/>
      <c r="AR3129" s="5"/>
      <c r="AS3129" s="5"/>
      <c r="AT3129" s="5"/>
      <c r="AU3129" s="5"/>
      <c r="AV3129" s="5"/>
      <c r="AW3129" s="5"/>
      <c r="AX3129" s="5"/>
      <c r="AY3129" s="5"/>
      <c r="AZ3129" s="5"/>
      <c r="BA3129" s="5"/>
      <c r="BB3129" s="5"/>
      <c r="BC3129" s="5"/>
      <c r="BD3129" s="5"/>
      <c r="BE3129" s="5"/>
      <c r="BF3129" s="5"/>
      <c r="BG3129" s="5"/>
      <c r="BH3129" s="5"/>
    </row>
    <row r="3130" spans="1:60" s="2" customFormat="1" ht="15" x14ac:dyDescent="0.25">
      <c r="A3130" t="s">
        <v>4929</v>
      </c>
      <c r="B3130" t="s">
        <v>25</v>
      </c>
      <c r="C3130" t="s">
        <v>1797</v>
      </c>
      <c r="D3130" t="s">
        <v>639</v>
      </c>
      <c r="E3130" t="s">
        <v>26</v>
      </c>
      <c r="F3130" t="s">
        <v>1605</v>
      </c>
      <c r="G3130" t="s">
        <v>3354</v>
      </c>
      <c r="H3130" t="s">
        <v>1488</v>
      </c>
      <c r="I3130" t="s">
        <v>328</v>
      </c>
      <c r="J3130" t="s">
        <v>124</v>
      </c>
      <c r="K3130" t="s">
        <v>754</v>
      </c>
      <c r="L3130">
        <v>0</v>
      </c>
      <c r="M3130">
        <v>5114</v>
      </c>
      <c r="N3130" t="s">
        <v>11</v>
      </c>
      <c r="O3130">
        <v>1</v>
      </c>
      <c r="P3130">
        <v>400000</v>
      </c>
      <c r="Q3130">
        <f t="shared" si="174"/>
        <v>400000</v>
      </c>
      <c r="R3130">
        <f t="shared" si="175"/>
        <v>448000.00000000006</v>
      </c>
      <c r="S3130"/>
      <c r="T3130" s="5"/>
      <c r="U3130" s="5"/>
      <c r="V3130" s="5"/>
      <c r="W3130" s="5"/>
      <c r="X3130" s="5"/>
      <c r="Y3130" s="5"/>
      <c r="Z3130" s="5"/>
      <c r="AA3130" s="5"/>
      <c r="AB3130" s="5"/>
      <c r="AC3130" s="5"/>
      <c r="AD3130" s="5"/>
      <c r="AE3130" s="5"/>
      <c r="AF3130" s="5"/>
      <c r="AG3130" s="5"/>
      <c r="AH3130" s="5"/>
      <c r="AI3130" s="5"/>
      <c r="AJ3130" s="5"/>
      <c r="AK3130" s="5"/>
      <c r="AL3130" s="5"/>
      <c r="AM3130" s="5"/>
      <c r="AN3130" s="5"/>
      <c r="AO3130" s="5"/>
      <c r="AP3130" s="5"/>
      <c r="AQ3130" s="5"/>
      <c r="AR3130" s="5"/>
      <c r="AS3130" s="5"/>
      <c r="AT3130" s="5"/>
      <c r="AU3130" s="5"/>
      <c r="AV3130" s="5"/>
      <c r="AW3130" s="5"/>
      <c r="AX3130" s="5"/>
      <c r="AY3130" s="5"/>
      <c r="AZ3130" s="5"/>
      <c r="BA3130" s="5"/>
      <c r="BB3130" s="5"/>
      <c r="BC3130" s="5"/>
      <c r="BD3130" s="5"/>
      <c r="BE3130" s="5"/>
      <c r="BF3130" s="5"/>
      <c r="BG3130" s="5"/>
      <c r="BH3130" s="5"/>
    </row>
    <row r="3131" spans="1:60" s="2" customFormat="1" ht="15" x14ac:dyDescent="0.25">
      <c r="A3131" t="s">
        <v>4930</v>
      </c>
      <c r="B3131" t="s">
        <v>25</v>
      </c>
      <c r="C3131" t="s">
        <v>1797</v>
      </c>
      <c r="D3131" t="s">
        <v>1492</v>
      </c>
      <c r="E3131" t="s">
        <v>26</v>
      </c>
      <c r="F3131" t="s">
        <v>1605</v>
      </c>
      <c r="G3131" t="s">
        <v>3354</v>
      </c>
      <c r="H3131" t="s">
        <v>1488</v>
      </c>
      <c r="I3131" t="s">
        <v>328</v>
      </c>
      <c r="J3131" t="s">
        <v>124</v>
      </c>
      <c r="K3131" t="s">
        <v>754</v>
      </c>
      <c r="L3131">
        <v>0</v>
      </c>
      <c r="M3131">
        <v>5114</v>
      </c>
      <c r="N3131" t="s">
        <v>11</v>
      </c>
      <c r="O3131">
        <v>1</v>
      </c>
      <c r="P3131">
        <v>2000000</v>
      </c>
      <c r="Q3131">
        <f t="shared" si="174"/>
        <v>2000000</v>
      </c>
      <c r="R3131">
        <f t="shared" si="175"/>
        <v>2240000</v>
      </c>
      <c r="S3131"/>
      <c r="T3131" s="5"/>
      <c r="U3131" s="5"/>
      <c r="V3131" s="5"/>
      <c r="W3131" s="5"/>
      <c r="X3131" s="5"/>
      <c r="Y3131" s="5"/>
      <c r="Z3131" s="5"/>
      <c r="AA3131" s="5"/>
      <c r="AB3131" s="5"/>
      <c r="AC3131" s="5"/>
      <c r="AD3131" s="5"/>
      <c r="AE3131" s="5"/>
      <c r="AF3131" s="5"/>
      <c r="AG3131" s="5"/>
      <c r="AH3131" s="5"/>
      <c r="AI3131" s="5"/>
      <c r="AJ3131" s="5"/>
      <c r="AK3131" s="5"/>
      <c r="AL3131" s="5"/>
      <c r="AM3131" s="5"/>
      <c r="AN3131" s="5"/>
      <c r="AO3131" s="5"/>
      <c r="AP3131" s="5"/>
      <c r="AQ3131" s="5"/>
      <c r="AR3131" s="5"/>
      <c r="AS3131" s="5"/>
      <c r="AT3131" s="5"/>
      <c r="AU3131" s="5"/>
      <c r="AV3131" s="5"/>
      <c r="AW3131" s="5"/>
      <c r="AX3131" s="5"/>
      <c r="AY3131" s="5"/>
      <c r="AZ3131" s="5"/>
      <c r="BA3131" s="5"/>
      <c r="BB3131" s="5"/>
      <c r="BC3131" s="5"/>
      <c r="BD3131" s="5"/>
      <c r="BE3131" s="5"/>
      <c r="BF3131" s="5"/>
      <c r="BG3131" s="5"/>
      <c r="BH3131" s="5"/>
    </row>
    <row r="3132" spans="1:60" s="2" customFormat="1" ht="15" x14ac:dyDescent="0.25">
      <c r="A3132" t="s">
        <v>4931</v>
      </c>
      <c r="B3132" t="s">
        <v>25</v>
      </c>
      <c r="C3132" t="s">
        <v>1797</v>
      </c>
      <c r="D3132" t="s">
        <v>1493</v>
      </c>
      <c r="E3132" t="s">
        <v>26</v>
      </c>
      <c r="F3132" t="s">
        <v>1605</v>
      </c>
      <c r="G3132" t="s">
        <v>3354</v>
      </c>
      <c r="H3132" t="s">
        <v>1488</v>
      </c>
      <c r="I3132" t="s">
        <v>328</v>
      </c>
      <c r="J3132" t="s">
        <v>124</v>
      </c>
      <c r="K3132" t="s">
        <v>754</v>
      </c>
      <c r="L3132">
        <v>0</v>
      </c>
      <c r="M3132">
        <v>5114</v>
      </c>
      <c r="N3132" t="s">
        <v>11</v>
      </c>
      <c r="O3132">
        <v>1</v>
      </c>
      <c r="P3132">
        <v>144000</v>
      </c>
      <c r="Q3132">
        <f t="shared" ref="Q3132" si="176">O3132*P3132</f>
        <v>144000</v>
      </c>
      <c r="R3132">
        <f t="shared" ref="R3132" si="177">Q3132*1.12</f>
        <v>161280.00000000003</v>
      </c>
      <c r="S3132"/>
      <c r="T3132" s="5"/>
      <c r="U3132" s="5"/>
      <c r="V3132" s="5"/>
      <c r="W3132" s="5"/>
      <c r="X3132" s="5"/>
      <c r="Y3132" s="5"/>
      <c r="Z3132" s="5"/>
      <c r="AA3132" s="5"/>
      <c r="AB3132" s="5"/>
      <c r="AC3132" s="5"/>
      <c r="AD3132" s="5"/>
      <c r="AE3132" s="5"/>
      <c r="AF3132" s="5"/>
      <c r="AG3132" s="5"/>
      <c r="AH3132" s="5"/>
      <c r="AI3132" s="5"/>
      <c r="AJ3132" s="5"/>
      <c r="AK3132" s="5"/>
      <c r="AL3132" s="5"/>
      <c r="AM3132" s="5"/>
      <c r="AN3132" s="5"/>
      <c r="AO3132" s="5"/>
      <c r="AP3132" s="5"/>
      <c r="AQ3132" s="5"/>
      <c r="AR3132" s="5"/>
      <c r="AS3132" s="5"/>
      <c r="AT3132" s="5"/>
      <c r="AU3132" s="5"/>
      <c r="AV3132" s="5"/>
      <c r="AW3132" s="5"/>
      <c r="AX3132" s="5"/>
      <c r="AY3132" s="5"/>
      <c r="AZ3132" s="5"/>
      <c r="BA3132" s="5"/>
      <c r="BB3132" s="5"/>
      <c r="BC3132" s="5"/>
      <c r="BD3132" s="5"/>
      <c r="BE3132" s="5"/>
      <c r="BF3132" s="5"/>
      <c r="BG3132" s="5"/>
      <c r="BH3132" s="5"/>
    </row>
    <row r="3133" spans="1:60" s="2" customFormat="1" ht="15" x14ac:dyDescent="0.25">
      <c r="A3133" t="s">
        <v>4932</v>
      </c>
      <c r="B3133" t="s">
        <v>25</v>
      </c>
      <c r="C3133" t="s">
        <v>1797</v>
      </c>
      <c r="D3133" t="s">
        <v>1494</v>
      </c>
      <c r="E3133" t="s">
        <v>26</v>
      </c>
      <c r="F3133" t="s">
        <v>1605</v>
      </c>
      <c r="G3133" t="s">
        <v>3354</v>
      </c>
      <c r="H3133" t="s">
        <v>1488</v>
      </c>
      <c r="I3133" t="s">
        <v>328</v>
      </c>
      <c r="J3133" t="s">
        <v>124</v>
      </c>
      <c r="K3133" t="s">
        <v>754</v>
      </c>
      <c r="L3133">
        <v>0</v>
      </c>
      <c r="M3133">
        <v>5114</v>
      </c>
      <c r="N3133" t="s">
        <v>11</v>
      </c>
      <c r="O3133">
        <v>1</v>
      </c>
      <c r="P3133">
        <v>24107</v>
      </c>
      <c r="Q3133">
        <f t="shared" ref="Q3133:Q3138" si="178">O3133*P3133</f>
        <v>24107</v>
      </c>
      <c r="R3133">
        <f t="shared" ref="R3133:R3138" si="179">Q3133*1.12</f>
        <v>26999.840000000004</v>
      </c>
      <c r="S3133"/>
      <c r="T3133" s="5"/>
      <c r="U3133" s="5"/>
      <c r="V3133" s="5"/>
      <c r="W3133" s="5"/>
      <c r="X3133" s="5"/>
      <c r="Y3133" s="5"/>
      <c r="Z3133" s="5"/>
      <c r="AA3133" s="5"/>
      <c r="AB3133" s="5"/>
      <c r="AC3133" s="5"/>
      <c r="AD3133" s="5"/>
      <c r="AE3133" s="5"/>
      <c r="AF3133" s="5"/>
      <c r="AG3133" s="5"/>
      <c r="AH3133" s="5"/>
      <c r="AI3133" s="5"/>
      <c r="AJ3133" s="5"/>
      <c r="AK3133" s="5"/>
      <c r="AL3133" s="5"/>
      <c r="AM3133" s="5"/>
      <c r="AN3133" s="5"/>
      <c r="AO3133" s="5"/>
      <c r="AP3133" s="5"/>
      <c r="AQ3133" s="5"/>
      <c r="AR3133" s="5"/>
      <c r="AS3133" s="5"/>
      <c r="AT3133" s="5"/>
      <c r="AU3133" s="5"/>
      <c r="AV3133" s="5"/>
      <c r="AW3133" s="5"/>
      <c r="AX3133" s="5"/>
      <c r="AY3133" s="5"/>
      <c r="AZ3133" s="5"/>
      <c r="BA3133" s="5"/>
      <c r="BB3133" s="5"/>
      <c r="BC3133" s="5"/>
      <c r="BD3133" s="5"/>
      <c r="BE3133" s="5"/>
      <c r="BF3133" s="5"/>
      <c r="BG3133" s="5"/>
      <c r="BH3133" s="5"/>
    </row>
    <row r="3134" spans="1:60" s="2" customFormat="1" ht="15" x14ac:dyDescent="0.25">
      <c r="A3134" t="s">
        <v>4933</v>
      </c>
      <c r="B3134" t="s">
        <v>25</v>
      </c>
      <c r="C3134" t="s">
        <v>1797</v>
      </c>
      <c r="D3134" t="s">
        <v>1495</v>
      </c>
      <c r="E3134" t="s">
        <v>26</v>
      </c>
      <c r="F3134" t="s">
        <v>1605</v>
      </c>
      <c r="G3134" t="s">
        <v>3354</v>
      </c>
      <c r="H3134" t="s">
        <v>1488</v>
      </c>
      <c r="I3134" t="s">
        <v>328</v>
      </c>
      <c r="J3134" t="s">
        <v>124</v>
      </c>
      <c r="K3134" t="s">
        <v>754</v>
      </c>
      <c r="L3134">
        <v>0</v>
      </c>
      <c r="M3134">
        <v>5114</v>
      </c>
      <c r="N3134" t="s">
        <v>11</v>
      </c>
      <c r="O3134">
        <v>1</v>
      </c>
      <c r="P3134">
        <v>24107</v>
      </c>
      <c r="Q3134">
        <f t="shared" si="178"/>
        <v>24107</v>
      </c>
      <c r="R3134">
        <f t="shared" si="179"/>
        <v>26999.840000000004</v>
      </c>
      <c r="S3134"/>
      <c r="T3134" s="5"/>
      <c r="U3134" s="5"/>
      <c r="V3134" s="5"/>
      <c r="W3134" s="5"/>
      <c r="X3134" s="5"/>
      <c r="Y3134" s="5"/>
      <c r="Z3134" s="5"/>
      <c r="AA3134" s="5"/>
      <c r="AB3134" s="5"/>
      <c r="AC3134" s="5"/>
      <c r="AD3134" s="5"/>
      <c r="AE3134" s="5"/>
      <c r="AF3134" s="5"/>
      <c r="AG3134" s="5"/>
      <c r="AH3134" s="5"/>
      <c r="AI3134" s="5"/>
      <c r="AJ3134" s="5"/>
      <c r="AK3134" s="5"/>
      <c r="AL3134" s="5"/>
      <c r="AM3134" s="5"/>
      <c r="AN3134" s="5"/>
      <c r="AO3134" s="5"/>
      <c r="AP3134" s="5"/>
      <c r="AQ3134" s="5"/>
      <c r="AR3134" s="5"/>
      <c r="AS3134" s="5"/>
      <c r="AT3134" s="5"/>
      <c r="AU3134" s="5"/>
      <c r="AV3134" s="5"/>
      <c r="AW3134" s="5"/>
      <c r="AX3134" s="5"/>
      <c r="AY3134" s="5"/>
      <c r="AZ3134" s="5"/>
      <c r="BA3134" s="5"/>
      <c r="BB3134" s="5"/>
      <c r="BC3134" s="5"/>
      <c r="BD3134" s="5"/>
      <c r="BE3134" s="5"/>
      <c r="BF3134" s="5"/>
      <c r="BG3134" s="5"/>
      <c r="BH3134" s="5"/>
    </row>
    <row r="3135" spans="1:60" s="2" customFormat="1" ht="15" x14ac:dyDescent="0.25">
      <c r="A3135" t="s">
        <v>4934</v>
      </c>
      <c r="B3135" t="s">
        <v>25</v>
      </c>
      <c r="C3135" t="s">
        <v>1797</v>
      </c>
      <c r="D3135" t="s">
        <v>1496</v>
      </c>
      <c r="E3135" t="s">
        <v>26</v>
      </c>
      <c r="F3135" t="s">
        <v>1605</v>
      </c>
      <c r="G3135" t="s">
        <v>3354</v>
      </c>
      <c r="H3135" t="s">
        <v>1488</v>
      </c>
      <c r="I3135" t="s">
        <v>328</v>
      </c>
      <c r="J3135" t="s">
        <v>124</v>
      </c>
      <c r="K3135" t="s">
        <v>754</v>
      </c>
      <c r="L3135">
        <v>0</v>
      </c>
      <c r="M3135">
        <v>5114</v>
      </c>
      <c r="N3135" t="s">
        <v>11</v>
      </c>
      <c r="O3135">
        <v>1</v>
      </c>
      <c r="P3135">
        <v>24107</v>
      </c>
      <c r="Q3135">
        <f t="shared" si="178"/>
        <v>24107</v>
      </c>
      <c r="R3135">
        <f t="shared" si="179"/>
        <v>26999.840000000004</v>
      </c>
      <c r="S3135"/>
      <c r="T3135" s="5"/>
      <c r="U3135" s="5"/>
      <c r="V3135" s="5"/>
      <c r="W3135" s="5"/>
      <c r="X3135" s="5"/>
      <c r="Y3135" s="5"/>
      <c r="Z3135" s="5"/>
      <c r="AA3135" s="5"/>
      <c r="AB3135" s="5"/>
      <c r="AC3135" s="5"/>
      <c r="AD3135" s="5"/>
      <c r="AE3135" s="5"/>
      <c r="AF3135" s="5"/>
      <c r="AG3135" s="5"/>
      <c r="AH3135" s="5"/>
      <c r="AI3135" s="5"/>
      <c r="AJ3135" s="5"/>
      <c r="AK3135" s="5"/>
      <c r="AL3135" s="5"/>
      <c r="AM3135" s="5"/>
      <c r="AN3135" s="5"/>
      <c r="AO3135" s="5"/>
      <c r="AP3135" s="5"/>
      <c r="AQ3135" s="5"/>
      <c r="AR3135" s="5"/>
      <c r="AS3135" s="5"/>
      <c r="AT3135" s="5"/>
      <c r="AU3135" s="5"/>
      <c r="AV3135" s="5"/>
      <c r="AW3135" s="5"/>
      <c r="AX3135" s="5"/>
      <c r="AY3135" s="5"/>
      <c r="AZ3135" s="5"/>
      <c r="BA3135" s="5"/>
      <c r="BB3135" s="5"/>
      <c r="BC3135" s="5"/>
      <c r="BD3135" s="5"/>
      <c r="BE3135" s="5"/>
      <c r="BF3135" s="5"/>
      <c r="BG3135" s="5"/>
      <c r="BH3135" s="5"/>
    </row>
    <row r="3136" spans="1:60" s="2" customFormat="1" ht="15" x14ac:dyDescent="0.25">
      <c r="A3136" t="s">
        <v>4935</v>
      </c>
      <c r="B3136" t="s">
        <v>25</v>
      </c>
      <c r="C3136" t="s">
        <v>1797</v>
      </c>
      <c r="D3136" t="s">
        <v>1497</v>
      </c>
      <c r="E3136" t="s">
        <v>26</v>
      </c>
      <c r="F3136" t="s">
        <v>1605</v>
      </c>
      <c r="G3136" t="s">
        <v>3354</v>
      </c>
      <c r="H3136" t="s">
        <v>1488</v>
      </c>
      <c r="I3136" t="s">
        <v>328</v>
      </c>
      <c r="J3136" t="s">
        <v>124</v>
      </c>
      <c r="K3136" t="s">
        <v>754</v>
      </c>
      <c r="L3136">
        <v>0</v>
      </c>
      <c r="M3136">
        <v>5114</v>
      </c>
      <c r="N3136" t="s">
        <v>11</v>
      </c>
      <c r="O3136">
        <v>1</v>
      </c>
      <c r="P3136">
        <v>24107</v>
      </c>
      <c r="Q3136">
        <f t="shared" si="178"/>
        <v>24107</v>
      </c>
      <c r="R3136">
        <f t="shared" si="179"/>
        <v>26999.840000000004</v>
      </c>
      <c r="S3136"/>
      <c r="T3136" s="5"/>
      <c r="U3136" s="5"/>
      <c r="V3136" s="5"/>
      <c r="W3136" s="5"/>
      <c r="X3136" s="5"/>
      <c r="Y3136" s="5"/>
      <c r="Z3136" s="5"/>
      <c r="AA3136" s="5"/>
      <c r="AB3136" s="5"/>
      <c r="AC3136" s="5"/>
      <c r="AD3136" s="5"/>
      <c r="AE3136" s="5"/>
      <c r="AF3136" s="5"/>
      <c r="AG3136" s="5"/>
      <c r="AH3136" s="5"/>
      <c r="AI3136" s="5"/>
      <c r="AJ3136" s="5"/>
      <c r="AK3136" s="5"/>
      <c r="AL3136" s="5"/>
      <c r="AM3136" s="5"/>
      <c r="AN3136" s="5"/>
      <c r="AO3136" s="5"/>
      <c r="AP3136" s="5"/>
      <c r="AQ3136" s="5"/>
      <c r="AR3136" s="5"/>
      <c r="AS3136" s="5"/>
      <c r="AT3136" s="5"/>
      <c r="AU3136" s="5"/>
      <c r="AV3136" s="5"/>
      <c r="AW3136" s="5"/>
      <c r="AX3136" s="5"/>
      <c r="AY3136" s="5"/>
      <c r="AZ3136" s="5"/>
      <c r="BA3136" s="5"/>
      <c r="BB3136" s="5"/>
      <c r="BC3136" s="5"/>
      <c r="BD3136" s="5"/>
      <c r="BE3136" s="5"/>
      <c r="BF3136" s="5"/>
      <c r="BG3136" s="5"/>
      <c r="BH3136" s="5"/>
    </row>
    <row r="3137" spans="1:60" s="2" customFormat="1" ht="15" x14ac:dyDescent="0.25">
      <c r="A3137" t="s">
        <v>4936</v>
      </c>
      <c r="B3137" t="s">
        <v>25</v>
      </c>
      <c r="C3137" t="s">
        <v>1797</v>
      </c>
      <c r="D3137" t="s">
        <v>1498</v>
      </c>
      <c r="E3137" t="s">
        <v>26</v>
      </c>
      <c r="F3137" t="s">
        <v>1605</v>
      </c>
      <c r="G3137" t="s">
        <v>3354</v>
      </c>
      <c r="H3137" t="s">
        <v>1488</v>
      </c>
      <c r="I3137" t="s">
        <v>328</v>
      </c>
      <c r="J3137" t="s">
        <v>124</v>
      </c>
      <c r="K3137" t="s">
        <v>754</v>
      </c>
      <c r="L3137">
        <v>0</v>
      </c>
      <c r="M3137">
        <v>5114</v>
      </c>
      <c r="N3137" t="s">
        <v>11</v>
      </c>
      <c r="O3137">
        <v>1</v>
      </c>
      <c r="P3137">
        <v>54000</v>
      </c>
      <c r="Q3137">
        <f t="shared" si="178"/>
        <v>54000</v>
      </c>
      <c r="R3137">
        <f t="shared" si="179"/>
        <v>60480.000000000007</v>
      </c>
      <c r="S3137"/>
      <c r="T3137" s="5"/>
      <c r="U3137" s="5"/>
      <c r="V3137" s="5"/>
      <c r="W3137" s="5"/>
      <c r="X3137" s="5"/>
      <c r="Y3137" s="5"/>
      <c r="Z3137" s="5"/>
      <c r="AA3137" s="5"/>
      <c r="AB3137" s="5"/>
      <c r="AC3137" s="5"/>
      <c r="AD3137" s="5"/>
      <c r="AE3137" s="5"/>
      <c r="AF3137" s="5"/>
      <c r="AG3137" s="5"/>
      <c r="AH3137" s="5"/>
      <c r="AI3137" s="5"/>
      <c r="AJ3137" s="5"/>
      <c r="AK3137" s="5"/>
      <c r="AL3137" s="5"/>
      <c r="AM3137" s="5"/>
      <c r="AN3137" s="5"/>
      <c r="AO3137" s="5"/>
      <c r="AP3137" s="5"/>
      <c r="AQ3137" s="5"/>
      <c r="AR3137" s="5"/>
      <c r="AS3137" s="5"/>
      <c r="AT3137" s="5"/>
      <c r="AU3137" s="5"/>
      <c r="AV3137" s="5"/>
      <c r="AW3137" s="5"/>
      <c r="AX3137" s="5"/>
      <c r="AY3137" s="5"/>
      <c r="AZ3137" s="5"/>
      <c r="BA3137" s="5"/>
      <c r="BB3137" s="5"/>
      <c r="BC3137" s="5"/>
      <c r="BD3137" s="5"/>
      <c r="BE3137" s="5"/>
      <c r="BF3137" s="5"/>
      <c r="BG3137" s="5"/>
      <c r="BH3137" s="5"/>
    </row>
    <row r="3138" spans="1:60" s="2" customFormat="1" ht="15" x14ac:dyDescent="0.25">
      <c r="A3138" t="s">
        <v>4937</v>
      </c>
      <c r="B3138" t="s">
        <v>25</v>
      </c>
      <c r="C3138" t="s">
        <v>1797</v>
      </c>
      <c r="D3138" t="s">
        <v>1499</v>
      </c>
      <c r="E3138" t="s">
        <v>26</v>
      </c>
      <c r="F3138" t="s">
        <v>1605</v>
      </c>
      <c r="G3138" t="s">
        <v>3354</v>
      </c>
      <c r="H3138" t="s">
        <v>1488</v>
      </c>
      <c r="I3138" t="s">
        <v>328</v>
      </c>
      <c r="J3138" t="s">
        <v>124</v>
      </c>
      <c r="K3138" t="s">
        <v>754</v>
      </c>
      <c r="L3138">
        <v>0</v>
      </c>
      <c r="M3138">
        <v>5114</v>
      </c>
      <c r="N3138" t="s">
        <v>11</v>
      </c>
      <c r="O3138">
        <v>1</v>
      </c>
      <c r="P3138">
        <v>60714</v>
      </c>
      <c r="Q3138">
        <f t="shared" si="178"/>
        <v>60714</v>
      </c>
      <c r="R3138">
        <f t="shared" si="179"/>
        <v>67999.680000000008</v>
      </c>
      <c r="S3138"/>
      <c r="T3138" s="5"/>
      <c r="U3138" s="5"/>
      <c r="V3138" s="5"/>
      <c r="W3138" s="5"/>
      <c r="X3138" s="5"/>
      <c r="Y3138" s="5"/>
      <c r="Z3138" s="5"/>
      <c r="AA3138" s="5"/>
      <c r="AB3138" s="5"/>
      <c r="AC3138" s="5"/>
      <c r="AD3138" s="5"/>
      <c r="AE3138" s="5"/>
      <c r="AF3138" s="5"/>
      <c r="AG3138" s="5"/>
      <c r="AH3138" s="5"/>
      <c r="AI3138" s="5"/>
      <c r="AJ3138" s="5"/>
      <c r="AK3138" s="5"/>
      <c r="AL3138" s="5"/>
      <c r="AM3138" s="5"/>
      <c r="AN3138" s="5"/>
      <c r="AO3138" s="5"/>
      <c r="AP3138" s="5"/>
      <c r="AQ3138" s="5"/>
      <c r="AR3138" s="5"/>
      <c r="AS3138" s="5"/>
      <c r="AT3138" s="5"/>
      <c r="AU3138" s="5"/>
      <c r="AV3138" s="5"/>
      <c r="AW3138" s="5"/>
      <c r="AX3138" s="5"/>
      <c r="AY3138" s="5"/>
      <c r="AZ3138" s="5"/>
      <c r="BA3138" s="5"/>
      <c r="BB3138" s="5"/>
      <c r="BC3138" s="5"/>
      <c r="BD3138" s="5"/>
      <c r="BE3138" s="5"/>
      <c r="BF3138" s="5"/>
      <c r="BG3138" s="5"/>
      <c r="BH3138" s="5"/>
    </row>
    <row r="3139" spans="1:60" s="2" customFormat="1" ht="15" x14ac:dyDescent="0.25">
      <c r="A3139" t="s">
        <v>4938</v>
      </c>
      <c r="B3139" t="s">
        <v>25</v>
      </c>
      <c r="C3139" t="s">
        <v>1797</v>
      </c>
      <c r="D3139" t="s">
        <v>1500</v>
      </c>
      <c r="E3139" t="s">
        <v>26</v>
      </c>
      <c r="F3139" t="s">
        <v>1605</v>
      </c>
      <c r="G3139" t="s">
        <v>3354</v>
      </c>
      <c r="H3139" t="s">
        <v>1488</v>
      </c>
      <c r="I3139" t="s">
        <v>328</v>
      </c>
      <c r="J3139" t="s">
        <v>124</v>
      </c>
      <c r="K3139" t="s">
        <v>754</v>
      </c>
      <c r="L3139">
        <v>0</v>
      </c>
      <c r="M3139">
        <v>5114</v>
      </c>
      <c r="N3139" t="s">
        <v>11</v>
      </c>
      <c r="O3139">
        <v>1</v>
      </c>
      <c r="P3139">
        <v>125000</v>
      </c>
      <c r="Q3139">
        <f>O3139*P3139</f>
        <v>125000</v>
      </c>
      <c r="R3139">
        <f>Q3139*1.12</f>
        <v>140000</v>
      </c>
      <c r="S3139"/>
      <c r="T3139" s="5"/>
      <c r="U3139" s="5"/>
      <c r="V3139" s="5"/>
      <c r="W3139" s="5"/>
      <c r="X3139" s="5"/>
      <c r="Y3139" s="5"/>
      <c r="Z3139" s="5"/>
      <c r="AA3139" s="5"/>
      <c r="AB3139" s="5"/>
      <c r="AC3139" s="5"/>
      <c r="AD3139" s="5"/>
      <c r="AE3139" s="5"/>
      <c r="AF3139" s="5"/>
      <c r="AG3139" s="5"/>
      <c r="AH3139" s="5"/>
      <c r="AI3139" s="5"/>
      <c r="AJ3139" s="5"/>
      <c r="AK3139" s="5"/>
      <c r="AL3139" s="5"/>
      <c r="AM3139" s="5"/>
      <c r="AN3139" s="5"/>
      <c r="AO3139" s="5"/>
      <c r="AP3139" s="5"/>
      <c r="AQ3139" s="5"/>
      <c r="AR3139" s="5"/>
      <c r="AS3139" s="5"/>
      <c r="AT3139" s="5"/>
      <c r="AU3139" s="5"/>
      <c r="AV3139" s="5"/>
      <c r="AW3139" s="5"/>
      <c r="AX3139" s="5"/>
      <c r="AY3139" s="5"/>
      <c r="AZ3139" s="5"/>
      <c r="BA3139" s="5"/>
      <c r="BB3139" s="5"/>
      <c r="BC3139" s="5"/>
      <c r="BD3139" s="5"/>
      <c r="BE3139" s="5"/>
      <c r="BF3139" s="5"/>
      <c r="BG3139" s="5"/>
      <c r="BH3139" s="5"/>
    </row>
    <row r="3140" spans="1:60" s="2" customFormat="1" ht="15" x14ac:dyDescent="0.25">
      <c r="A3140" t="s">
        <v>4939</v>
      </c>
      <c r="B3140" t="s">
        <v>25</v>
      </c>
      <c r="C3140" t="s">
        <v>1626</v>
      </c>
      <c r="D3140" t="s">
        <v>1627</v>
      </c>
      <c r="E3140" t="s">
        <v>26</v>
      </c>
      <c r="F3140" t="s">
        <v>1605</v>
      </c>
      <c r="G3140" t="s">
        <v>3354</v>
      </c>
      <c r="H3140" t="s">
        <v>1488</v>
      </c>
      <c r="I3140" t="s">
        <v>328</v>
      </c>
      <c r="J3140" t="s">
        <v>124</v>
      </c>
      <c r="K3140" t="s">
        <v>754</v>
      </c>
      <c r="L3140">
        <v>0</v>
      </c>
      <c r="M3140">
        <v>5114</v>
      </c>
      <c r="N3140" t="s">
        <v>11</v>
      </c>
      <c r="O3140">
        <v>1</v>
      </c>
      <c r="P3140">
        <v>500000</v>
      </c>
      <c r="Q3140">
        <f>O3140*P3140</f>
        <v>500000</v>
      </c>
      <c r="R3140">
        <f>Q3140*1.12</f>
        <v>560000</v>
      </c>
      <c r="S3140"/>
      <c r="T3140" s="5"/>
      <c r="U3140" s="5"/>
      <c r="V3140" s="5"/>
      <c r="W3140" s="5"/>
      <c r="X3140" s="5"/>
      <c r="Y3140" s="5"/>
      <c r="Z3140" s="5"/>
      <c r="AA3140" s="5"/>
      <c r="AB3140" s="5"/>
      <c r="AC3140" s="5"/>
      <c r="AD3140" s="5"/>
      <c r="AE3140" s="5"/>
      <c r="AF3140" s="5"/>
      <c r="AG3140" s="5"/>
      <c r="AH3140" s="5"/>
      <c r="AI3140" s="5"/>
      <c r="AJ3140" s="5"/>
      <c r="AK3140" s="5"/>
      <c r="AL3140" s="5"/>
      <c r="AM3140" s="5"/>
      <c r="AN3140" s="5"/>
      <c r="AO3140" s="5"/>
      <c r="AP3140" s="5"/>
      <c r="AQ3140" s="5"/>
      <c r="AR3140" s="5"/>
      <c r="AS3140" s="5"/>
      <c r="AT3140" s="5"/>
      <c r="AU3140" s="5"/>
      <c r="AV3140" s="5"/>
      <c r="AW3140" s="5"/>
      <c r="AX3140" s="5"/>
      <c r="AY3140" s="5"/>
      <c r="AZ3140" s="5"/>
      <c r="BA3140" s="5"/>
      <c r="BB3140" s="5"/>
      <c r="BC3140" s="5"/>
      <c r="BD3140" s="5"/>
      <c r="BE3140" s="5"/>
      <c r="BF3140" s="5"/>
      <c r="BG3140" s="5"/>
      <c r="BH3140" s="5"/>
    </row>
    <row r="3141" spans="1:60" s="2" customFormat="1" ht="15" x14ac:dyDescent="0.25">
      <c r="A3141" t="s">
        <v>4940</v>
      </c>
      <c r="B3141" t="s">
        <v>25</v>
      </c>
      <c r="C3141" t="s">
        <v>1628</v>
      </c>
      <c r="D3141" t="s">
        <v>1629</v>
      </c>
      <c r="E3141" t="s">
        <v>26</v>
      </c>
      <c r="F3141" t="s">
        <v>1605</v>
      </c>
      <c r="G3141" t="s">
        <v>3354</v>
      </c>
      <c r="H3141" t="s">
        <v>1488</v>
      </c>
      <c r="I3141" t="s">
        <v>328</v>
      </c>
      <c r="J3141" t="s">
        <v>124</v>
      </c>
      <c r="K3141" t="s">
        <v>754</v>
      </c>
      <c r="L3141">
        <v>0</v>
      </c>
      <c r="M3141">
        <v>5114</v>
      </c>
      <c r="N3141" t="s">
        <v>11</v>
      </c>
      <c r="O3141">
        <v>1</v>
      </c>
      <c r="P3141">
        <v>500000</v>
      </c>
      <c r="Q3141">
        <f t="shared" ref="Q3141:Q3143" si="180">O3141*P3141</f>
        <v>500000</v>
      </c>
      <c r="R3141">
        <f t="shared" ref="R3141:R3143" si="181">Q3141*1.12</f>
        <v>560000</v>
      </c>
      <c r="S3141"/>
      <c r="T3141" s="5"/>
      <c r="U3141" s="5"/>
      <c r="V3141" s="5"/>
      <c r="W3141" s="5"/>
      <c r="X3141" s="5"/>
      <c r="Y3141" s="5"/>
      <c r="Z3141" s="5"/>
      <c r="AA3141" s="5"/>
      <c r="AB3141" s="5"/>
      <c r="AC3141" s="5"/>
      <c r="AD3141" s="5"/>
      <c r="AE3141" s="5"/>
      <c r="AF3141" s="5"/>
      <c r="AG3141" s="5"/>
      <c r="AH3141" s="5"/>
      <c r="AI3141" s="5"/>
      <c r="AJ3141" s="5"/>
      <c r="AK3141" s="5"/>
      <c r="AL3141" s="5"/>
      <c r="AM3141" s="5"/>
      <c r="AN3141" s="5"/>
      <c r="AO3141" s="5"/>
      <c r="AP3141" s="5"/>
      <c r="AQ3141" s="5"/>
      <c r="AR3141" s="5"/>
      <c r="AS3141" s="5"/>
      <c r="AT3141" s="5"/>
      <c r="AU3141" s="5"/>
      <c r="AV3141" s="5"/>
      <c r="AW3141" s="5"/>
      <c r="AX3141" s="5"/>
      <c r="AY3141" s="5"/>
      <c r="AZ3141" s="5"/>
      <c r="BA3141" s="5"/>
      <c r="BB3141" s="5"/>
      <c r="BC3141" s="5"/>
      <c r="BD3141" s="5"/>
      <c r="BE3141" s="5"/>
      <c r="BF3141" s="5"/>
      <c r="BG3141" s="5"/>
      <c r="BH3141" s="5"/>
    </row>
    <row r="3142" spans="1:60" s="2" customFormat="1" ht="15" x14ac:dyDescent="0.25">
      <c r="A3142" t="s">
        <v>4941</v>
      </c>
      <c r="B3142" t="s">
        <v>25</v>
      </c>
      <c r="C3142" t="s">
        <v>1798</v>
      </c>
      <c r="D3142" t="s">
        <v>1630</v>
      </c>
      <c r="E3142" t="s">
        <v>26</v>
      </c>
      <c r="F3142" t="s">
        <v>1605</v>
      </c>
      <c r="G3142" t="s">
        <v>3354</v>
      </c>
      <c r="H3142" t="s">
        <v>1488</v>
      </c>
      <c r="I3142" t="s">
        <v>328</v>
      </c>
      <c r="J3142" t="s">
        <v>124</v>
      </c>
      <c r="K3142" t="s">
        <v>754</v>
      </c>
      <c r="L3142">
        <v>0</v>
      </c>
      <c r="M3142">
        <v>5114</v>
      </c>
      <c r="N3142" t="s">
        <v>11</v>
      </c>
      <c r="O3142">
        <v>1</v>
      </c>
      <c r="P3142">
        <v>258940</v>
      </c>
      <c r="Q3142">
        <f t="shared" si="180"/>
        <v>258940</v>
      </c>
      <c r="R3142">
        <f t="shared" si="181"/>
        <v>290012.80000000005</v>
      </c>
      <c r="S3142"/>
      <c r="T3142" s="5"/>
      <c r="U3142" s="5"/>
      <c r="V3142" s="5"/>
      <c r="W3142" s="5"/>
      <c r="X3142" s="5"/>
      <c r="Y3142" s="5"/>
      <c r="Z3142" s="5"/>
      <c r="AA3142" s="5"/>
      <c r="AB3142" s="5"/>
      <c r="AC3142" s="5"/>
      <c r="AD3142" s="5"/>
      <c r="AE3142" s="5"/>
      <c r="AF3142" s="5"/>
      <c r="AG3142" s="5"/>
      <c r="AH3142" s="5"/>
      <c r="AI3142" s="5"/>
      <c r="AJ3142" s="5"/>
      <c r="AK3142" s="5"/>
      <c r="AL3142" s="5"/>
      <c r="AM3142" s="5"/>
      <c r="AN3142" s="5"/>
      <c r="AO3142" s="5"/>
      <c r="AP3142" s="5"/>
      <c r="AQ3142" s="5"/>
      <c r="AR3142" s="5"/>
      <c r="AS3142" s="5"/>
      <c r="AT3142" s="5"/>
      <c r="AU3142" s="5"/>
      <c r="AV3142" s="5"/>
      <c r="AW3142" s="5"/>
      <c r="AX3142" s="5"/>
      <c r="AY3142" s="5"/>
      <c r="AZ3142" s="5"/>
      <c r="BA3142" s="5"/>
      <c r="BB3142" s="5"/>
      <c r="BC3142" s="5"/>
      <c r="BD3142" s="5"/>
      <c r="BE3142" s="5"/>
      <c r="BF3142" s="5"/>
      <c r="BG3142" s="5"/>
      <c r="BH3142" s="5"/>
    </row>
    <row r="3143" spans="1:60" s="2" customFormat="1" ht="15" x14ac:dyDescent="0.25">
      <c r="A3143" t="s">
        <v>4942</v>
      </c>
      <c r="B3143" t="s">
        <v>25</v>
      </c>
      <c r="C3143" t="s">
        <v>1631</v>
      </c>
      <c r="D3143" t="s">
        <v>1632</v>
      </c>
      <c r="E3143" t="s">
        <v>26</v>
      </c>
      <c r="F3143" t="s">
        <v>1605</v>
      </c>
      <c r="G3143" t="s">
        <v>3354</v>
      </c>
      <c r="H3143" t="s">
        <v>1488</v>
      </c>
      <c r="I3143" t="s">
        <v>328</v>
      </c>
      <c r="J3143" t="s">
        <v>124</v>
      </c>
      <c r="K3143" t="s">
        <v>754</v>
      </c>
      <c r="L3143">
        <v>0</v>
      </c>
      <c r="M3143">
        <v>5114</v>
      </c>
      <c r="N3143" t="s">
        <v>11</v>
      </c>
      <c r="O3143">
        <v>1</v>
      </c>
      <c r="P3143">
        <v>50000</v>
      </c>
      <c r="Q3143">
        <f t="shared" si="180"/>
        <v>50000</v>
      </c>
      <c r="R3143">
        <f t="shared" si="181"/>
        <v>56000.000000000007</v>
      </c>
      <c r="S3143"/>
      <c r="T3143" s="5"/>
      <c r="U3143" s="5"/>
      <c r="V3143" s="5"/>
      <c r="W3143" s="5"/>
      <c r="X3143" s="5"/>
      <c r="Y3143" s="5"/>
      <c r="Z3143" s="5"/>
      <c r="AA3143" s="5"/>
      <c r="AB3143" s="5"/>
      <c r="AC3143" s="5"/>
      <c r="AD3143" s="5"/>
      <c r="AE3143" s="5"/>
      <c r="AF3143" s="5"/>
      <c r="AG3143" s="5"/>
      <c r="AH3143" s="5"/>
      <c r="AI3143" s="5"/>
      <c r="AJ3143" s="5"/>
      <c r="AK3143" s="5"/>
      <c r="AL3143" s="5"/>
      <c r="AM3143" s="5"/>
      <c r="AN3143" s="5"/>
      <c r="AO3143" s="5"/>
      <c r="AP3143" s="5"/>
      <c r="AQ3143" s="5"/>
      <c r="AR3143" s="5"/>
      <c r="AS3143" s="5"/>
      <c r="AT3143" s="5"/>
      <c r="AU3143" s="5"/>
      <c r="AV3143" s="5"/>
      <c r="AW3143" s="5"/>
      <c r="AX3143" s="5"/>
      <c r="AY3143" s="5"/>
      <c r="AZ3143" s="5"/>
      <c r="BA3143" s="5"/>
      <c r="BB3143" s="5"/>
      <c r="BC3143" s="5"/>
      <c r="BD3143" s="5"/>
      <c r="BE3143" s="5"/>
      <c r="BF3143" s="5"/>
      <c r="BG3143" s="5"/>
      <c r="BH3143" s="5"/>
    </row>
    <row r="3144" spans="1:60" s="2" customFormat="1" ht="15" x14ac:dyDescent="0.25">
      <c r="A3144" t="s">
        <v>4943</v>
      </c>
      <c r="B3144" t="s">
        <v>25</v>
      </c>
      <c r="C3144" t="s">
        <v>1756</v>
      </c>
      <c r="D3144" t="s">
        <v>1757</v>
      </c>
      <c r="E3144" t="s">
        <v>26</v>
      </c>
      <c r="F3144" t="s">
        <v>1605</v>
      </c>
      <c r="G3144" t="s">
        <v>3354</v>
      </c>
      <c r="H3144" t="s">
        <v>1488</v>
      </c>
      <c r="I3144" t="s">
        <v>328</v>
      </c>
      <c r="J3144" t="s">
        <v>124</v>
      </c>
      <c r="K3144" t="s">
        <v>754</v>
      </c>
      <c r="L3144">
        <v>0</v>
      </c>
      <c r="M3144">
        <v>5114</v>
      </c>
      <c r="N3144" t="s">
        <v>11</v>
      </c>
      <c r="O3144">
        <v>1</v>
      </c>
      <c r="P3144">
        <v>220000</v>
      </c>
      <c r="Q3144">
        <f>O3144*P3144</f>
        <v>220000</v>
      </c>
      <c r="R3144">
        <f>Q3144*1.12</f>
        <v>246400.00000000003</v>
      </c>
      <c r="S3144"/>
      <c r="T3144" s="5"/>
      <c r="U3144" s="5"/>
      <c r="V3144" s="5"/>
      <c r="W3144" s="5"/>
      <c r="X3144" s="5"/>
      <c r="Y3144" s="5"/>
      <c r="Z3144" s="5"/>
      <c r="AA3144" s="5"/>
      <c r="AB3144" s="5"/>
      <c r="AC3144" s="5"/>
      <c r="AD3144" s="5"/>
      <c r="AE3144" s="5"/>
      <c r="AF3144" s="5"/>
      <c r="AG3144" s="5"/>
      <c r="AH3144" s="5"/>
      <c r="AI3144" s="5"/>
      <c r="AJ3144" s="5"/>
      <c r="AK3144" s="5"/>
      <c r="AL3144" s="5"/>
      <c r="AM3144" s="5"/>
      <c r="AN3144" s="5"/>
      <c r="AO3144" s="5"/>
      <c r="AP3144" s="5"/>
      <c r="AQ3144" s="5"/>
      <c r="AR3144" s="5"/>
      <c r="AS3144" s="5"/>
      <c r="AT3144" s="5"/>
      <c r="AU3144" s="5"/>
      <c r="AV3144" s="5"/>
      <c r="AW3144" s="5"/>
      <c r="AX3144" s="5"/>
      <c r="AY3144" s="5"/>
      <c r="AZ3144" s="5"/>
      <c r="BA3144" s="5"/>
      <c r="BB3144" s="5"/>
      <c r="BC3144" s="5"/>
      <c r="BD3144" s="5"/>
      <c r="BE3144" s="5"/>
      <c r="BF3144" s="5"/>
      <c r="BG3144" s="5"/>
      <c r="BH3144" s="5"/>
    </row>
    <row r="3145" spans="1:60" s="2" customFormat="1" ht="15" x14ac:dyDescent="0.25">
      <c r="A3145" t="s">
        <v>4944</v>
      </c>
      <c r="B3145" t="s">
        <v>25</v>
      </c>
      <c r="C3145" t="s">
        <v>4686</v>
      </c>
      <c r="D3145" t="s">
        <v>4687</v>
      </c>
      <c r="E3145" t="s">
        <v>116</v>
      </c>
      <c r="F3145" t="s">
        <v>1605</v>
      </c>
      <c r="G3145" t="s">
        <v>3354</v>
      </c>
      <c r="H3145" t="s">
        <v>1801</v>
      </c>
      <c r="I3145" t="s">
        <v>4692</v>
      </c>
      <c r="J3145" t="s">
        <v>124</v>
      </c>
      <c r="K3145" t="s">
        <v>2195</v>
      </c>
      <c r="L3145">
        <v>0</v>
      </c>
      <c r="M3145">
        <v>5114</v>
      </c>
      <c r="N3145" t="s">
        <v>11</v>
      </c>
      <c r="O3145">
        <v>1</v>
      </c>
      <c r="P3145">
        <v>367422</v>
      </c>
      <c r="Q3145">
        <f t="shared" ref="Q3145:Q3146" si="182">O3145*P3145</f>
        <v>367422</v>
      </c>
      <c r="R3145">
        <f t="shared" ref="R3145:R3204" si="183">Q3145*1.12</f>
        <v>411512.64</v>
      </c>
      <c r="S3145"/>
      <c r="T3145" s="5"/>
      <c r="U3145" s="5"/>
      <c r="V3145" s="5"/>
      <c r="W3145" s="5"/>
      <c r="X3145" s="5"/>
      <c r="Y3145" s="5"/>
      <c r="Z3145" s="5"/>
      <c r="AA3145" s="5"/>
      <c r="AB3145" s="5"/>
      <c r="AC3145" s="5"/>
      <c r="AD3145" s="5"/>
      <c r="AE3145" s="5"/>
      <c r="AF3145" s="5"/>
      <c r="AG3145" s="5"/>
      <c r="AH3145" s="5"/>
      <c r="AI3145" s="5"/>
      <c r="AJ3145" s="5"/>
      <c r="AK3145" s="5"/>
      <c r="AL3145" s="5"/>
      <c r="AM3145" s="5"/>
      <c r="AN3145" s="5"/>
      <c r="AO3145" s="5"/>
      <c r="AP3145" s="5"/>
      <c r="AQ3145" s="5"/>
      <c r="AR3145" s="5"/>
      <c r="AS3145" s="5"/>
      <c r="AT3145" s="5"/>
      <c r="AU3145" s="5"/>
      <c r="AV3145" s="5"/>
      <c r="AW3145" s="5"/>
      <c r="AX3145" s="5"/>
      <c r="AY3145" s="5"/>
      <c r="AZ3145" s="5"/>
      <c r="BA3145" s="5"/>
      <c r="BB3145" s="5"/>
      <c r="BC3145" s="5"/>
      <c r="BD3145" s="5"/>
      <c r="BE3145" s="5"/>
      <c r="BF3145" s="5"/>
      <c r="BG3145" s="5"/>
      <c r="BH3145" s="5"/>
    </row>
    <row r="3146" spans="1:60" s="2" customFormat="1" ht="15" x14ac:dyDescent="0.25">
      <c r="A3146" t="s">
        <v>4945</v>
      </c>
      <c r="B3146" t="s">
        <v>25</v>
      </c>
      <c r="C3146" t="s">
        <v>4688</v>
      </c>
      <c r="D3146" t="s">
        <v>4689</v>
      </c>
      <c r="E3146" t="s">
        <v>116</v>
      </c>
      <c r="F3146" t="s">
        <v>1605</v>
      </c>
      <c r="G3146" t="s">
        <v>3354</v>
      </c>
      <c r="H3146" t="s">
        <v>1801</v>
      </c>
      <c r="I3146" t="s">
        <v>4692</v>
      </c>
      <c r="J3146" t="s">
        <v>124</v>
      </c>
      <c r="K3146" t="s">
        <v>2195</v>
      </c>
      <c r="L3146">
        <v>0</v>
      </c>
      <c r="M3146">
        <v>5114</v>
      </c>
      <c r="N3146" t="s">
        <v>11</v>
      </c>
      <c r="O3146">
        <v>1</v>
      </c>
      <c r="P3146">
        <v>8068172</v>
      </c>
      <c r="Q3146">
        <f t="shared" si="182"/>
        <v>8068172</v>
      </c>
      <c r="R3146">
        <f t="shared" si="183"/>
        <v>9036352.6400000006</v>
      </c>
      <c r="S3146"/>
      <c r="T3146" s="5"/>
      <c r="U3146" s="5"/>
      <c r="V3146" s="5"/>
      <c r="W3146" s="5"/>
      <c r="X3146" s="5"/>
      <c r="Y3146" s="5"/>
      <c r="Z3146" s="5"/>
      <c r="AA3146" s="5"/>
      <c r="AB3146" s="5"/>
      <c r="AC3146" s="5"/>
      <c r="AD3146" s="5"/>
      <c r="AE3146" s="5"/>
      <c r="AF3146" s="5"/>
      <c r="AG3146" s="5"/>
      <c r="AH3146" s="5"/>
      <c r="AI3146" s="5"/>
      <c r="AJ3146" s="5"/>
      <c r="AK3146" s="5"/>
      <c r="AL3146" s="5"/>
      <c r="AM3146" s="5"/>
      <c r="AN3146" s="5"/>
      <c r="AO3146" s="5"/>
      <c r="AP3146" s="5"/>
      <c r="AQ3146" s="5"/>
      <c r="AR3146" s="5"/>
      <c r="AS3146" s="5"/>
      <c r="AT3146" s="5"/>
      <c r="AU3146" s="5"/>
      <c r="AV3146" s="5"/>
      <c r="AW3146" s="5"/>
      <c r="AX3146" s="5"/>
      <c r="AY3146" s="5"/>
      <c r="AZ3146" s="5"/>
      <c r="BA3146" s="5"/>
      <c r="BB3146" s="5"/>
      <c r="BC3146" s="5"/>
      <c r="BD3146" s="5"/>
      <c r="BE3146" s="5"/>
      <c r="BF3146" s="5"/>
      <c r="BG3146" s="5"/>
      <c r="BH3146" s="5"/>
    </row>
    <row r="3147" spans="1:60" s="2" customFormat="1" ht="15" x14ac:dyDescent="0.25">
      <c r="A3147" t="s">
        <v>4946</v>
      </c>
      <c r="B3147" t="s">
        <v>25</v>
      </c>
      <c r="C3147" t="s">
        <v>4690</v>
      </c>
      <c r="D3147" t="s">
        <v>4691</v>
      </c>
      <c r="E3147" t="s">
        <v>116</v>
      </c>
      <c r="F3147" t="s">
        <v>1605</v>
      </c>
      <c r="G3147" t="s">
        <v>3354</v>
      </c>
      <c r="H3147" t="s">
        <v>1801</v>
      </c>
      <c r="I3147" t="s">
        <v>4692</v>
      </c>
      <c r="J3147" t="s">
        <v>124</v>
      </c>
      <c r="K3147" t="s">
        <v>2195</v>
      </c>
      <c r="L3147">
        <v>0</v>
      </c>
      <c r="M3147">
        <v>5114</v>
      </c>
      <c r="N3147" t="s">
        <v>11</v>
      </c>
      <c r="O3147">
        <v>1</v>
      </c>
      <c r="P3147">
        <v>2079448</v>
      </c>
      <c r="Q3147">
        <f t="shared" ref="Q3147:Q3204" si="184">O3147*P3147</f>
        <v>2079448</v>
      </c>
      <c r="R3147">
        <f t="shared" si="183"/>
        <v>2328981.7600000002</v>
      </c>
      <c r="S3147"/>
      <c r="T3147" s="5"/>
      <c r="U3147" s="5"/>
      <c r="V3147" s="5"/>
      <c r="W3147" s="5"/>
      <c r="X3147" s="5"/>
      <c r="Y3147" s="5"/>
      <c r="Z3147" s="5"/>
      <c r="AA3147" s="5"/>
      <c r="AB3147" s="5"/>
      <c r="AC3147" s="5"/>
      <c r="AD3147" s="5"/>
      <c r="AE3147" s="5"/>
      <c r="AF3147" s="5"/>
      <c r="AG3147" s="5"/>
      <c r="AH3147" s="5"/>
      <c r="AI3147" s="5"/>
      <c r="AJ3147" s="5"/>
      <c r="AK3147" s="5"/>
      <c r="AL3147" s="5"/>
      <c r="AM3147" s="5"/>
      <c r="AN3147" s="5"/>
      <c r="AO3147" s="5"/>
      <c r="AP3147" s="5"/>
      <c r="AQ3147" s="5"/>
      <c r="AR3147" s="5"/>
      <c r="AS3147" s="5"/>
      <c r="AT3147" s="5"/>
      <c r="AU3147" s="5"/>
      <c r="AV3147" s="5"/>
      <c r="AW3147" s="5"/>
      <c r="AX3147" s="5"/>
      <c r="AY3147" s="5"/>
      <c r="AZ3147" s="5"/>
      <c r="BA3147" s="5"/>
      <c r="BB3147" s="5"/>
      <c r="BC3147" s="5"/>
      <c r="BD3147" s="5"/>
      <c r="BE3147" s="5"/>
      <c r="BF3147" s="5"/>
      <c r="BG3147" s="5"/>
      <c r="BH3147" s="5"/>
    </row>
    <row r="3148" spans="1:60" s="2" customFormat="1" ht="15" x14ac:dyDescent="0.25">
      <c r="A3148" t="s">
        <v>4947</v>
      </c>
      <c r="B3148" t="s">
        <v>25</v>
      </c>
      <c r="C3148" t="s">
        <v>3919</v>
      </c>
      <c r="D3148" t="s">
        <v>3920</v>
      </c>
      <c r="E3148" t="s">
        <v>26</v>
      </c>
      <c r="F3148" t="s">
        <v>1605</v>
      </c>
      <c r="G3148" t="s">
        <v>3419</v>
      </c>
      <c r="H3148" t="s">
        <v>125</v>
      </c>
      <c r="I3148" t="s">
        <v>3355</v>
      </c>
      <c r="J3148" t="s">
        <v>124</v>
      </c>
      <c r="K3148" t="s">
        <v>754</v>
      </c>
      <c r="L3148">
        <v>0</v>
      </c>
      <c r="M3148">
        <v>5114</v>
      </c>
      <c r="N3148" t="s">
        <v>11</v>
      </c>
      <c r="O3148">
        <v>1</v>
      </c>
      <c r="P3148">
        <v>161890</v>
      </c>
      <c r="Q3148">
        <f t="shared" si="184"/>
        <v>161890</v>
      </c>
      <c r="R3148">
        <f t="shared" si="183"/>
        <v>181316.80000000002</v>
      </c>
      <c r="S3148"/>
      <c r="T3148" s="5"/>
      <c r="U3148" s="5"/>
      <c r="V3148" s="5"/>
      <c r="W3148" s="5"/>
      <c r="X3148" s="5"/>
      <c r="Y3148" s="5"/>
      <c r="Z3148" s="5"/>
      <c r="AA3148" s="5"/>
      <c r="AB3148" s="5"/>
      <c r="AC3148" s="5"/>
      <c r="AD3148" s="5"/>
      <c r="AE3148" s="5"/>
      <c r="AF3148" s="5"/>
      <c r="AG3148" s="5"/>
      <c r="AH3148" s="5"/>
      <c r="AI3148" s="5"/>
      <c r="AJ3148" s="5"/>
      <c r="AK3148" s="5"/>
      <c r="AL3148" s="5"/>
      <c r="AM3148" s="5"/>
      <c r="AN3148" s="5"/>
      <c r="AO3148" s="5"/>
      <c r="AP3148" s="5"/>
      <c r="AQ3148" s="5"/>
      <c r="AR3148" s="5"/>
      <c r="AS3148" s="5"/>
      <c r="AT3148" s="5"/>
      <c r="AU3148" s="5"/>
      <c r="AV3148" s="5"/>
      <c r="AW3148" s="5"/>
      <c r="AX3148" s="5"/>
      <c r="AY3148" s="5"/>
      <c r="AZ3148" s="5"/>
      <c r="BA3148" s="5"/>
      <c r="BB3148" s="5"/>
      <c r="BC3148" s="5"/>
      <c r="BD3148" s="5"/>
      <c r="BE3148" s="5"/>
      <c r="BF3148" s="5"/>
      <c r="BG3148" s="5"/>
      <c r="BH3148" s="5"/>
    </row>
    <row r="3149" spans="1:60" s="2" customFormat="1" ht="15" x14ac:dyDescent="0.25">
      <c r="A3149" t="s">
        <v>4948</v>
      </c>
      <c r="B3149" t="s">
        <v>25</v>
      </c>
      <c r="C3149" t="s">
        <v>3921</v>
      </c>
      <c r="D3149" t="s">
        <v>3922</v>
      </c>
      <c r="E3149" t="s">
        <v>116</v>
      </c>
      <c r="F3149" t="s">
        <v>1605</v>
      </c>
      <c r="G3149" t="s">
        <v>3419</v>
      </c>
      <c r="H3149" t="s">
        <v>129</v>
      </c>
      <c r="I3149" t="s">
        <v>3433</v>
      </c>
      <c r="J3149" t="s">
        <v>124</v>
      </c>
      <c r="K3149" t="s">
        <v>754</v>
      </c>
      <c r="L3149">
        <v>0</v>
      </c>
      <c r="M3149">
        <v>5114</v>
      </c>
      <c r="N3149" t="s">
        <v>11</v>
      </c>
      <c r="O3149">
        <v>1</v>
      </c>
      <c r="P3149">
        <v>4878500</v>
      </c>
      <c r="Q3149">
        <f t="shared" si="184"/>
        <v>4878500</v>
      </c>
      <c r="R3149">
        <f t="shared" si="183"/>
        <v>5463920.0000000009</v>
      </c>
      <c r="S3149"/>
      <c r="T3149" s="5"/>
      <c r="U3149" s="5"/>
      <c r="V3149" s="5"/>
      <c r="W3149" s="5"/>
      <c r="X3149" s="5"/>
      <c r="Y3149" s="5"/>
      <c r="Z3149" s="5"/>
      <c r="AA3149" s="5"/>
      <c r="AB3149" s="5"/>
      <c r="AC3149" s="5"/>
      <c r="AD3149" s="5"/>
      <c r="AE3149" s="5"/>
      <c r="AF3149" s="5"/>
      <c r="AG3149" s="5"/>
      <c r="AH3149" s="5"/>
      <c r="AI3149" s="5"/>
      <c r="AJ3149" s="5"/>
      <c r="AK3149" s="5"/>
      <c r="AL3149" s="5"/>
      <c r="AM3149" s="5"/>
      <c r="AN3149" s="5"/>
      <c r="AO3149" s="5"/>
      <c r="AP3149" s="5"/>
      <c r="AQ3149" s="5"/>
      <c r="AR3149" s="5"/>
      <c r="AS3149" s="5"/>
      <c r="AT3149" s="5"/>
      <c r="AU3149" s="5"/>
      <c r="AV3149" s="5"/>
      <c r="AW3149" s="5"/>
      <c r="AX3149" s="5"/>
      <c r="AY3149" s="5"/>
      <c r="AZ3149" s="5"/>
      <c r="BA3149" s="5"/>
      <c r="BB3149" s="5"/>
      <c r="BC3149" s="5"/>
      <c r="BD3149" s="5"/>
      <c r="BE3149" s="5"/>
      <c r="BF3149" s="5"/>
      <c r="BG3149" s="5"/>
      <c r="BH3149" s="5"/>
    </row>
    <row r="3150" spans="1:60" s="2" customFormat="1" ht="15" x14ac:dyDescent="0.25">
      <c r="A3150" t="s">
        <v>4949</v>
      </c>
      <c r="B3150" t="s">
        <v>25</v>
      </c>
      <c r="C3150" t="s">
        <v>3921</v>
      </c>
      <c r="D3150" t="s">
        <v>3923</v>
      </c>
      <c r="E3150" t="s">
        <v>116</v>
      </c>
      <c r="F3150" t="s">
        <v>1605</v>
      </c>
      <c r="G3150" t="s">
        <v>3419</v>
      </c>
      <c r="H3150" t="s">
        <v>753</v>
      </c>
      <c r="I3150" t="s">
        <v>2212</v>
      </c>
      <c r="J3150" t="s">
        <v>124</v>
      </c>
      <c r="K3150" t="s">
        <v>754</v>
      </c>
      <c r="L3150">
        <v>0</v>
      </c>
      <c r="M3150">
        <v>5114</v>
      </c>
      <c r="N3150" t="s">
        <v>11</v>
      </c>
      <c r="O3150">
        <v>1</v>
      </c>
      <c r="P3150">
        <v>1951400</v>
      </c>
      <c r="Q3150">
        <f t="shared" si="184"/>
        <v>1951400</v>
      </c>
      <c r="R3150">
        <f t="shared" si="183"/>
        <v>2185568</v>
      </c>
      <c r="S3150"/>
      <c r="T3150" s="5"/>
      <c r="U3150" s="5"/>
      <c r="V3150" s="5"/>
      <c r="W3150" s="5"/>
      <c r="X3150" s="5"/>
      <c r="Y3150" s="5"/>
      <c r="Z3150" s="5"/>
      <c r="AA3150" s="5"/>
      <c r="AB3150" s="5"/>
      <c r="AC3150" s="5"/>
      <c r="AD3150" s="5"/>
      <c r="AE3150" s="5"/>
      <c r="AF3150" s="5"/>
      <c r="AG3150" s="5"/>
      <c r="AH3150" s="5"/>
      <c r="AI3150" s="5"/>
      <c r="AJ3150" s="5"/>
      <c r="AK3150" s="5"/>
      <c r="AL3150" s="5"/>
      <c r="AM3150" s="5"/>
      <c r="AN3150" s="5"/>
      <c r="AO3150" s="5"/>
      <c r="AP3150" s="5"/>
      <c r="AQ3150" s="5"/>
      <c r="AR3150" s="5"/>
      <c r="AS3150" s="5"/>
      <c r="AT3150" s="5"/>
      <c r="AU3150" s="5"/>
      <c r="AV3150" s="5"/>
      <c r="AW3150" s="5"/>
      <c r="AX3150" s="5"/>
      <c r="AY3150" s="5"/>
      <c r="AZ3150" s="5"/>
      <c r="BA3150" s="5"/>
      <c r="BB3150" s="5"/>
      <c r="BC3150" s="5"/>
      <c r="BD3150" s="5"/>
      <c r="BE3150" s="5"/>
      <c r="BF3150" s="5"/>
      <c r="BG3150" s="5"/>
      <c r="BH3150" s="5"/>
    </row>
    <row r="3151" spans="1:60" s="2" customFormat="1" ht="15" x14ac:dyDescent="0.25">
      <c r="A3151" t="s">
        <v>4950</v>
      </c>
      <c r="B3151" t="s">
        <v>25</v>
      </c>
      <c r="C3151" t="s">
        <v>3921</v>
      </c>
      <c r="D3151" t="s">
        <v>3924</v>
      </c>
      <c r="E3151" t="s">
        <v>116</v>
      </c>
      <c r="F3151" t="s">
        <v>1605</v>
      </c>
      <c r="G3151" t="s">
        <v>3419</v>
      </c>
      <c r="H3151" t="s">
        <v>756</v>
      </c>
      <c r="I3151" t="s">
        <v>3331</v>
      </c>
      <c r="J3151" t="s">
        <v>124</v>
      </c>
      <c r="K3151" t="s">
        <v>754</v>
      </c>
      <c r="L3151">
        <v>0</v>
      </c>
      <c r="M3151">
        <v>5114</v>
      </c>
      <c r="N3151" t="s">
        <v>11</v>
      </c>
      <c r="O3151">
        <v>1</v>
      </c>
      <c r="P3151">
        <v>1951400</v>
      </c>
      <c r="Q3151">
        <f t="shared" si="184"/>
        <v>1951400</v>
      </c>
      <c r="R3151">
        <f t="shared" si="183"/>
        <v>2185568</v>
      </c>
      <c r="S3151"/>
      <c r="T3151" s="5"/>
      <c r="U3151" s="5"/>
      <c r="V3151" s="5"/>
      <c r="W3151" s="5"/>
      <c r="X3151" s="5"/>
      <c r="Y3151" s="5"/>
      <c r="Z3151" s="5"/>
      <c r="AA3151" s="5"/>
      <c r="AB3151" s="5"/>
      <c r="AC3151" s="5"/>
      <c r="AD3151" s="5"/>
      <c r="AE3151" s="5"/>
      <c r="AF3151" s="5"/>
      <c r="AG3151" s="5"/>
      <c r="AH3151" s="5"/>
      <c r="AI3151" s="5"/>
      <c r="AJ3151" s="5"/>
      <c r="AK3151" s="5"/>
      <c r="AL3151" s="5"/>
      <c r="AM3151" s="5"/>
      <c r="AN3151" s="5"/>
      <c r="AO3151" s="5"/>
      <c r="AP3151" s="5"/>
      <c r="AQ3151" s="5"/>
      <c r="AR3151" s="5"/>
      <c r="AS3151" s="5"/>
      <c r="AT3151" s="5"/>
      <c r="AU3151" s="5"/>
      <c r="AV3151" s="5"/>
      <c r="AW3151" s="5"/>
      <c r="AX3151" s="5"/>
      <c r="AY3151" s="5"/>
      <c r="AZ3151" s="5"/>
      <c r="BA3151" s="5"/>
      <c r="BB3151" s="5"/>
      <c r="BC3151" s="5"/>
      <c r="BD3151" s="5"/>
      <c r="BE3151" s="5"/>
      <c r="BF3151" s="5"/>
      <c r="BG3151" s="5"/>
      <c r="BH3151" s="5"/>
    </row>
    <row r="3152" spans="1:60" s="2" customFormat="1" ht="15" x14ac:dyDescent="0.25">
      <c r="A3152" t="s">
        <v>4951</v>
      </c>
      <c r="B3152" t="s">
        <v>25</v>
      </c>
      <c r="C3152" t="s">
        <v>3921</v>
      </c>
      <c r="D3152" t="s">
        <v>3924</v>
      </c>
      <c r="E3152" t="s">
        <v>116</v>
      </c>
      <c r="F3152" t="s">
        <v>1605</v>
      </c>
      <c r="G3152" t="s">
        <v>3419</v>
      </c>
      <c r="H3152" t="s">
        <v>753</v>
      </c>
      <c r="I3152" t="s">
        <v>878</v>
      </c>
      <c r="J3152" t="s">
        <v>124</v>
      </c>
      <c r="K3152" t="s">
        <v>754</v>
      </c>
      <c r="L3152">
        <v>0</v>
      </c>
      <c r="M3152">
        <v>5114</v>
      </c>
      <c r="N3152" t="s">
        <v>11</v>
      </c>
      <c r="O3152">
        <v>1</v>
      </c>
      <c r="P3152">
        <v>3902800</v>
      </c>
      <c r="Q3152">
        <f t="shared" si="184"/>
        <v>3902800</v>
      </c>
      <c r="R3152">
        <f t="shared" si="183"/>
        <v>4371136</v>
      </c>
      <c r="S3152"/>
      <c r="T3152" s="5"/>
      <c r="U3152" s="5"/>
      <c r="V3152" s="5"/>
      <c r="W3152" s="5"/>
      <c r="X3152" s="5"/>
      <c r="Y3152" s="5"/>
      <c r="Z3152" s="5"/>
      <c r="AA3152" s="5"/>
      <c r="AB3152" s="5"/>
      <c r="AC3152" s="5"/>
      <c r="AD3152" s="5"/>
      <c r="AE3152" s="5"/>
      <c r="AF3152" s="5"/>
      <c r="AG3152" s="5"/>
      <c r="AH3152" s="5"/>
      <c r="AI3152" s="5"/>
      <c r="AJ3152" s="5"/>
      <c r="AK3152" s="5"/>
      <c r="AL3152" s="5"/>
      <c r="AM3152" s="5"/>
      <c r="AN3152" s="5"/>
      <c r="AO3152" s="5"/>
      <c r="AP3152" s="5"/>
      <c r="AQ3152" s="5"/>
      <c r="AR3152" s="5"/>
      <c r="AS3152" s="5"/>
      <c r="AT3152" s="5"/>
      <c r="AU3152" s="5"/>
      <c r="AV3152" s="5"/>
      <c r="AW3152" s="5"/>
      <c r="AX3152" s="5"/>
      <c r="AY3152" s="5"/>
      <c r="AZ3152" s="5"/>
      <c r="BA3152" s="5"/>
      <c r="BB3152" s="5"/>
      <c r="BC3152" s="5"/>
      <c r="BD3152" s="5"/>
      <c r="BE3152" s="5"/>
      <c r="BF3152" s="5"/>
      <c r="BG3152" s="5"/>
      <c r="BH3152" s="5"/>
    </row>
    <row r="3153" spans="1:60" s="2" customFormat="1" ht="15" x14ac:dyDescent="0.25">
      <c r="A3153" t="s">
        <v>4952</v>
      </c>
      <c r="B3153" t="s">
        <v>25</v>
      </c>
      <c r="C3153" t="s">
        <v>3921</v>
      </c>
      <c r="D3153" t="s">
        <v>3924</v>
      </c>
      <c r="E3153" t="s">
        <v>116</v>
      </c>
      <c r="F3153" t="s">
        <v>1605</v>
      </c>
      <c r="G3153" t="s">
        <v>3419</v>
      </c>
      <c r="H3153" t="s">
        <v>756</v>
      </c>
      <c r="I3153" t="s">
        <v>3940</v>
      </c>
      <c r="J3153" t="s">
        <v>124</v>
      </c>
      <c r="K3153" t="s">
        <v>754</v>
      </c>
      <c r="L3153">
        <v>0</v>
      </c>
      <c r="M3153">
        <v>5114</v>
      </c>
      <c r="N3153" t="s">
        <v>11</v>
      </c>
      <c r="O3153">
        <v>1</v>
      </c>
      <c r="P3153">
        <v>1951400</v>
      </c>
      <c r="Q3153">
        <f t="shared" si="184"/>
        <v>1951400</v>
      </c>
      <c r="R3153">
        <f t="shared" si="183"/>
        <v>2185568</v>
      </c>
      <c r="S3153"/>
      <c r="T3153" s="5"/>
      <c r="U3153" s="5"/>
      <c r="V3153" s="5"/>
      <c r="W3153" s="5"/>
      <c r="X3153" s="5"/>
      <c r="Y3153" s="5"/>
      <c r="Z3153" s="5"/>
      <c r="AA3153" s="5"/>
      <c r="AB3153" s="5"/>
      <c r="AC3153" s="5"/>
      <c r="AD3153" s="5"/>
      <c r="AE3153" s="5"/>
      <c r="AF3153" s="5"/>
      <c r="AG3153" s="5"/>
      <c r="AH3153" s="5"/>
      <c r="AI3153" s="5"/>
      <c r="AJ3153" s="5"/>
      <c r="AK3153" s="5"/>
      <c r="AL3153" s="5"/>
      <c r="AM3153" s="5"/>
      <c r="AN3153" s="5"/>
      <c r="AO3153" s="5"/>
      <c r="AP3153" s="5"/>
      <c r="AQ3153" s="5"/>
      <c r="AR3153" s="5"/>
      <c r="AS3153" s="5"/>
      <c r="AT3153" s="5"/>
      <c r="AU3153" s="5"/>
      <c r="AV3153" s="5"/>
      <c r="AW3153" s="5"/>
      <c r="AX3153" s="5"/>
      <c r="AY3153" s="5"/>
      <c r="AZ3153" s="5"/>
      <c r="BA3153" s="5"/>
      <c r="BB3153" s="5"/>
      <c r="BC3153" s="5"/>
      <c r="BD3153" s="5"/>
      <c r="BE3153" s="5"/>
      <c r="BF3153" s="5"/>
      <c r="BG3153" s="5"/>
      <c r="BH3153" s="5"/>
    </row>
    <row r="3154" spans="1:60" s="2" customFormat="1" ht="15" x14ac:dyDescent="0.25">
      <c r="A3154" t="s">
        <v>4953</v>
      </c>
      <c r="B3154" t="s">
        <v>25</v>
      </c>
      <c r="C3154" t="s">
        <v>3921</v>
      </c>
      <c r="D3154" t="s">
        <v>3924</v>
      </c>
      <c r="E3154" t="s">
        <v>116</v>
      </c>
      <c r="F3154" t="s">
        <v>1605</v>
      </c>
      <c r="G3154" t="s">
        <v>3419</v>
      </c>
      <c r="H3154" t="s">
        <v>880</v>
      </c>
      <c r="I3154" t="s">
        <v>2813</v>
      </c>
      <c r="J3154" t="s">
        <v>124</v>
      </c>
      <c r="K3154" t="s">
        <v>754</v>
      </c>
      <c r="L3154">
        <v>0</v>
      </c>
      <c r="M3154">
        <v>5114</v>
      </c>
      <c r="N3154" t="s">
        <v>11</v>
      </c>
      <c r="O3154">
        <v>1</v>
      </c>
      <c r="P3154">
        <v>1951400</v>
      </c>
      <c r="Q3154">
        <f t="shared" si="184"/>
        <v>1951400</v>
      </c>
      <c r="R3154">
        <f t="shared" si="183"/>
        <v>2185568</v>
      </c>
      <c r="S3154"/>
      <c r="T3154" s="5"/>
      <c r="U3154" s="5"/>
      <c r="V3154" s="5"/>
      <c r="W3154" s="5"/>
      <c r="X3154" s="5"/>
      <c r="Y3154" s="5"/>
      <c r="Z3154" s="5"/>
      <c r="AA3154" s="5"/>
      <c r="AB3154" s="5"/>
      <c r="AC3154" s="5"/>
      <c r="AD3154" s="5"/>
      <c r="AE3154" s="5"/>
      <c r="AF3154" s="5"/>
      <c r="AG3154" s="5"/>
      <c r="AH3154" s="5"/>
      <c r="AI3154" s="5"/>
      <c r="AJ3154" s="5"/>
      <c r="AK3154" s="5"/>
      <c r="AL3154" s="5"/>
      <c r="AM3154" s="5"/>
      <c r="AN3154" s="5"/>
      <c r="AO3154" s="5"/>
      <c r="AP3154" s="5"/>
      <c r="AQ3154" s="5"/>
      <c r="AR3154" s="5"/>
      <c r="AS3154" s="5"/>
      <c r="AT3154" s="5"/>
      <c r="AU3154" s="5"/>
      <c r="AV3154" s="5"/>
      <c r="AW3154" s="5"/>
      <c r="AX3154" s="5"/>
      <c r="AY3154" s="5"/>
      <c r="AZ3154" s="5"/>
      <c r="BA3154" s="5"/>
      <c r="BB3154" s="5"/>
      <c r="BC3154" s="5"/>
      <c r="BD3154" s="5"/>
      <c r="BE3154" s="5"/>
      <c r="BF3154" s="5"/>
      <c r="BG3154" s="5"/>
      <c r="BH3154" s="5"/>
    </row>
    <row r="3155" spans="1:60" s="2" customFormat="1" ht="15" x14ac:dyDescent="0.25">
      <c r="A3155" t="s">
        <v>4954</v>
      </c>
      <c r="B3155" t="s">
        <v>25</v>
      </c>
      <c r="C3155" t="s">
        <v>3921</v>
      </c>
      <c r="D3155" t="s">
        <v>3925</v>
      </c>
      <c r="E3155" t="s">
        <v>116</v>
      </c>
      <c r="F3155" t="s">
        <v>1605</v>
      </c>
      <c r="G3155" t="s">
        <v>3419</v>
      </c>
      <c r="H3155" t="s">
        <v>3424</v>
      </c>
      <c r="I3155" t="s">
        <v>3425</v>
      </c>
      <c r="J3155" t="s">
        <v>124</v>
      </c>
      <c r="K3155" t="s">
        <v>754</v>
      </c>
      <c r="L3155">
        <v>0</v>
      </c>
      <c r="M3155">
        <v>5114</v>
      </c>
      <c r="N3155" t="s">
        <v>11</v>
      </c>
      <c r="O3155">
        <v>1</v>
      </c>
      <c r="P3155">
        <v>1951400</v>
      </c>
      <c r="Q3155">
        <f t="shared" si="184"/>
        <v>1951400</v>
      </c>
      <c r="R3155">
        <f t="shared" si="183"/>
        <v>2185568</v>
      </c>
      <c r="S3155"/>
      <c r="T3155" s="5"/>
      <c r="U3155" s="5"/>
      <c r="V3155" s="5"/>
      <c r="W3155" s="5"/>
      <c r="X3155" s="5"/>
      <c r="Y3155" s="5"/>
      <c r="Z3155" s="5"/>
      <c r="AA3155" s="5"/>
      <c r="AB3155" s="5"/>
      <c r="AC3155" s="5"/>
      <c r="AD3155" s="5"/>
      <c r="AE3155" s="5"/>
      <c r="AF3155" s="5"/>
      <c r="AG3155" s="5"/>
      <c r="AH3155" s="5"/>
      <c r="AI3155" s="5"/>
      <c r="AJ3155" s="5"/>
      <c r="AK3155" s="5"/>
      <c r="AL3155" s="5"/>
      <c r="AM3155" s="5"/>
      <c r="AN3155" s="5"/>
      <c r="AO3155" s="5"/>
      <c r="AP3155" s="5"/>
      <c r="AQ3155" s="5"/>
      <c r="AR3155" s="5"/>
      <c r="AS3155" s="5"/>
      <c r="AT3155" s="5"/>
      <c r="AU3155" s="5"/>
      <c r="AV3155" s="5"/>
      <c r="AW3155" s="5"/>
      <c r="AX3155" s="5"/>
      <c r="AY3155" s="5"/>
      <c r="AZ3155" s="5"/>
      <c r="BA3155" s="5"/>
      <c r="BB3155" s="5"/>
      <c r="BC3155" s="5"/>
      <c r="BD3155" s="5"/>
      <c r="BE3155" s="5"/>
      <c r="BF3155" s="5"/>
      <c r="BG3155" s="5"/>
      <c r="BH3155" s="5"/>
    </row>
    <row r="3156" spans="1:60" s="2" customFormat="1" ht="15" x14ac:dyDescent="0.25">
      <c r="A3156" t="s">
        <v>4955</v>
      </c>
      <c r="B3156" t="s">
        <v>25</v>
      </c>
      <c r="C3156" t="s">
        <v>3921</v>
      </c>
      <c r="D3156" t="s">
        <v>3924</v>
      </c>
      <c r="E3156" t="s">
        <v>116</v>
      </c>
      <c r="F3156" t="s">
        <v>1605</v>
      </c>
      <c r="G3156" t="s">
        <v>3419</v>
      </c>
      <c r="H3156" t="s">
        <v>129</v>
      </c>
      <c r="I3156" t="s">
        <v>3426</v>
      </c>
      <c r="J3156" t="s">
        <v>124</v>
      </c>
      <c r="K3156" t="s">
        <v>754</v>
      </c>
      <c r="L3156">
        <v>0</v>
      </c>
      <c r="M3156">
        <v>5114</v>
      </c>
      <c r="N3156" t="s">
        <v>11</v>
      </c>
      <c r="O3156">
        <v>1</v>
      </c>
      <c r="P3156">
        <v>3902800</v>
      </c>
      <c r="Q3156">
        <f t="shared" si="184"/>
        <v>3902800</v>
      </c>
      <c r="R3156">
        <f t="shared" si="183"/>
        <v>4371136</v>
      </c>
      <c r="S3156"/>
      <c r="T3156" s="5"/>
      <c r="U3156" s="5"/>
      <c r="V3156" s="5"/>
      <c r="W3156" s="5"/>
      <c r="X3156" s="5"/>
      <c r="Y3156" s="5"/>
      <c r="Z3156" s="5"/>
      <c r="AA3156" s="5"/>
      <c r="AB3156" s="5"/>
      <c r="AC3156" s="5"/>
      <c r="AD3156" s="5"/>
      <c r="AE3156" s="5"/>
      <c r="AF3156" s="5"/>
      <c r="AG3156" s="5"/>
      <c r="AH3156" s="5"/>
      <c r="AI3156" s="5"/>
      <c r="AJ3156" s="5"/>
      <c r="AK3156" s="5"/>
      <c r="AL3156" s="5"/>
      <c r="AM3156" s="5"/>
      <c r="AN3156" s="5"/>
      <c r="AO3156" s="5"/>
      <c r="AP3156" s="5"/>
      <c r="AQ3156" s="5"/>
      <c r="AR3156" s="5"/>
      <c r="AS3156" s="5"/>
      <c r="AT3156" s="5"/>
      <c r="AU3156" s="5"/>
      <c r="AV3156" s="5"/>
      <c r="AW3156" s="5"/>
      <c r="AX3156" s="5"/>
      <c r="AY3156" s="5"/>
      <c r="AZ3156" s="5"/>
      <c r="BA3156" s="5"/>
      <c r="BB3156" s="5"/>
      <c r="BC3156" s="5"/>
      <c r="BD3156" s="5"/>
      <c r="BE3156" s="5"/>
      <c r="BF3156" s="5"/>
      <c r="BG3156" s="5"/>
      <c r="BH3156" s="5"/>
    </row>
    <row r="3157" spans="1:60" s="2" customFormat="1" ht="15" x14ac:dyDescent="0.25">
      <c r="A3157" t="s">
        <v>4956</v>
      </c>
      <c r="B3157" t="s">
        <v>25</v>
      </c>
      <c r="C3157" t="s">
        <v>3921</v>
      </c>
      <c r="D3157" t="s">
        <v>3926</v>
      </c>
      <c r="E3157" t="s">
        <v>116</v>
      </c>
      <c r="F3157" t="s">
        <v>1605</v>
      </c>
      <c r="G3157" t="s">
        <v>3419</v>
      </c>
      <c r="H3157" t="s">
        <v>145</v>
      </c>
      <c r="I3157" t="s">
        <v>3428</v>
      </c>
      <c r="J3157" t="s">
        <v>124</v>
      </c>
      <c r="K3157" t="s">
        <v>754</v>
      </c>
      <c r="L3157">
        <v>0</v>
      </c>
      <c r="M3157">
        <v>5114</v>
      </c>
      <c r="N3157" t="s">
        <v>11</v>
      </c>
      <c r="O3157">
        <v>1</v>
      </c>
      <c r="P3157">
        <v>1951400</v>
      </c>
      <c r="Q3157">
        <f t="shared" si="184"/>
        <v>1951400</v>
      </c>
      <c r="R3157">
        <f t="shared" si="183"/>
        <v>2185568</v>
      </c>
      <c r="S3157"/>
      <c r="T3157" s="5"/>
      <c r="U3157" s="5"/>
      <c r="V3157" s="5"/>
      <c r="W3157" s="5"/>
      <c r="X3157" s="5"/>
      <c r="Y3157" s="5"/>
      <c r="Z3157" s="5"/>
      <c r="AA3157" s="5"/>
      <c r="AB3157" s="5"/>
      <c r="AC3157" s="5"/>
      <c r="AD3157" s="5"/>
      <c r="AE3157" s="5"/>
      <c r="AF3157" s="5"/>
      <c r="AG3157" s="5"/>
      <c r="AH3157" s="5"/>
      <c r="AI3157" s="5"/>
      <c r="AJ3157" s="5"/>
      <c r="AK3157" s="5"/>
      <c r="AL3157" s="5"/>
      <c r="AM3157" s="5"/>
      <c r="AN3157" s="5"/>
      <c r="AO3157" s="5"/>
      <c r="AP3157" s="5"/>
      <c r="AQ3157" s="5"/>
      <c r="AR3157" s="5"/>
      <c r="AS3157" s="5"/>
      <c r="AT3157" s="5"/>
      <c r="AU3157" s="5"/>
      <c r="AV3157" s="5"/>
      <c r="AW3157" s="5"/>
      <c r="AX3157" s="5"/>
      <c r="AY3157" s="5"/>
      <c r="AZ3157" s="5"/>
      <c r="BA3157" s="5"/>
      <c r="BB3157" s="5"/>
      <c r="BC3157" s="5"/>
      <c r="BD3157" s="5"/>
      <c r="BE3157" s="5"/>
      <c r="BF3157" s="5"/>
      <c r="BG3157" s="5"/>
      <c r="BH3157" s="5"/>
    </row>
    <row r="3158" spans="1:60" s="2" customFormat="1" ht="15" x14ac:dyDescent="0.25">
      <c r="A3158" t="s">
        <v>4957</v>
      </c>
      <c r="B3158" t="s">
        <v>25</v>
      </c>
      <c r="C3158" t="s">
        <v>3921</v>
      </c>
      <c r="D3158" t="s">
        <v>3927</v>
      </c>
      <c r="E3158" t="s">
        <v>116</v>
      </c>
      <c r="F3158" t="s">
        <v>1605</v>
      </c>
      <c r="G3158" t="s">
        <v>3419</v>
      </c>
      <c r="H3158" t="s">
        <v>131</v>
      </c>
      <c r="I3158" t="s">
        <v>2821</v>
      </c>
      <c r="J3158" t="s">
        <v>124</v>
      </c>
      <c r="K3158" t="s">
        <v>754</v>
      </c>
      <c r="L3158">
        <v>0</v>
      </c>
      <c r="M3158">
        <v>5114</v>
      </c>
      <c r="N3158" t="s">
        <v>11</v>
      </c>
      <c r="O3158">
        <v>1</v>
      </c>
      <c r="P3158">
        <v>3902800</v>
      </c>
      <c r="Q3158">
        <f t="shared" si="184"/>
        <v>3902800</v>
      </c>
      <c r="R3158">
        <f t="shared" si="183"/>
        <v>4371136</v>
      </c>
      <c r="S3158"/>
      <c r="T3158" s="5"/>
      <c r="U3158" s="5"/>
      <c r="V3158" s="5"/>
      <c r="W3158" s="5"/>
      <c r="X3158" s="5"/>
      <c r="Y3158" s="5"/>
      <c r="Z3158" s="5"/>
      <c r="AA3158" s="5"/>
      <c r="AB3158" s="5"/>
      <c r="AC3158" s="5"/>
      <c r="AD3158" s="5"/>
      <c r="AE3158" s="5"/>
      <c r="AF3158" s="5"/>
      <c r="AG3158" s="5"/>
      <c r="AH3158" s="5"/>
      <c r="AI3158" s="5"/>
      <c r="AJ3158" s="5"/>
      <c r="AK3158" s="5"/>
      <c r="AL3158" s="5"/>
      <c r="AM3158" s="5"/>
      <c r="AN3158" s="5"/>
      <c r="AO3158" s="5"/>
      <c r="AP3158" s="5"/>
      <c r="AQ3158" s="5"/>
      <c r="AR3158" s="5"/>
      <c r="AS3158" s="5"/>
      <c r="AT3158" s="5"/>
      <c r="AU3158" s="5"/>
      <c r="AV3158" s="5"/>
      <c r="AW3158" s="5"/>
      <c r="AX3158" s="5"/>
      <c r="AY3158" s="5"/>
      <c r="AZ3158" s="5"/>
      <c r="BA3158" s="5"/>
      <c r="BB3158" s="5"/>
      <c r="BC3158" s="5"/>
      <c r="BD3158" s="5"/>
      <c r="BE3158" s="5"/>
      <c r="BF3158" s="5"/>
      <c r="BG3158" s="5"/>
      <c r="BH3158" s="5"/>
    </row>
    <row r="3159" spans="1:60" s="2" customFormat="1" ht="15" x14ac:dyDescent="0.25">
      <c r="A3159" t="s">
        <v>4958</v>
      </c>
      <c r="B3159" t="s">
        <v>25</v>
      </c>
      <c r="C3159" t="s">
        <v>3921</v>
      </c>
      <c r="D3159" t="s">
        <v>3928</v>
      </c>
      <c r="E3159" t="s">
        <v>116</v>
      </c>
      <c r="F3159" t="s">
        <v>1605</v>
      </c>
      <c r="G3159" t="s">
        <v>3419</v>
      </c>
      <c r="H3159" t="s">
        <v>128</v>
      </c>
      <c r="I3159" t="s">
        <v>2210</v>
      </c>
      <c r="J3159" t="s">
        <v>124</v>
      </c>
      <c r="K3159" t="s">
        <v>754</v>
      </c>
      <c r="L3159">
        <v>0</v>
      </c>
      <c r="M3159">
        <v>5114</v>
      </c>
      <c r="N3159" t="s">
        <v>11</v>
      </c>
      <c r="O3159">
        <v>1</v>
      </c>
      <c r="P3159">
        <v>1951400</v>
      </c>
      <c r="Q3159">
        <f t="shared" si="184"/>
        <v>1951400</v>
      </c>
      <c r="R3159">
        <f t="shared" si="183"/>
        <v>2185568</v>
      </c>
      <c r="S3159"/>
      <c r="T3159" s="5"/>
      <c r="U3159" s="5"/>
      <c r="V3159" s="5"/>
      <c r="W3159" s="5"/>
      <c r="X3159" s="5"/>
      <c r="Y3159" s="5"/>
      <c r="Z3159" s="5"/>
      <c r="AA3159" s="5"/>
      <c r="AB3159" s="5"/>
      <c r="AC3159" s="5"/>
      <c r="AD3159" s="5"/>
      <c r="AE3159" s="5"/>
      <c r="AF3159" s="5"/>
      <c r="AG3159" s="5"/>
      <c r="AH3159" s="5"/>
      <c r="AI3159" s="5"/>
      <c r="AJ3159" s="5"/>
      <c r="AK3159" s="5"/>
      <c r="AL3159" s="5"/>
      <c r="AM3159" s="5"/>
      <c r="AN3159" s="5"/>
      <c r="AO3159" s="5"/>
      <c r="AP3159" s="5"/>
      <c r="AQ3159" s="5"/>
      <c r="AR3159" s="5"/>
      <c r="AS3159" s="5"/>
      <c r="AT3159" s="5"/>
      <c r="AU3159" s="5"/>
      <c r="AV3159" s="5"/>
      <c r="AW3159" s="5"/>
      <c r="AX3159" s="5"/>
      <c r="AY3159" s="5"/>
      <c r="AZ3159" s="5"/>
      <c r="BA3159" s="5"/>
      <c r="BB3159" s="5"/>
      <c r="BC3159" s="5"/>
      <c r="BD3159" s="5"/>
      <c r="BE3159" s="5"/>
      <c r="BF3159" s="5"/>
      <c r="BG3159" s="5"/>
      <c r="BH3159" s="5"/>
    </row>
    <row r="3160" spans="1:60" s="2" customFormat="1" ht="15" x14ac:dyDescent="0.25">
      <c r="A3160" t="s">
        <v>4959</v>
      </c>
      <c r="B3160" t="s">
        <v>25</v>
      </c>
      <c r="C3160" t="s">
        <v>3921</v>
      </c>
      <c r="D3160" t="s">
        <v>3924</v>
      </c>
      <c r="E3160" t="s">
        <v>116</v>
      </c>
      <c r="F3160" t="s">
        <v>1605</v>
      </c>
      <c r="G3160" t="s">
        <v>3419</v>
      </c>
      <c r="H3160" t="s">
        <v>753</v>
      </c>
      <c r="I3160" t="s">
        <v>3357</v>
      </c>
      <c r="J3160" t="s">
        <v>124</v>
      </c>
      <c r="K3160" t="s">
        <v>754</v>
      </c>
      <c r="L3160">
        <v>0</v>
      </c>
      <c r="M3160">
        <v>5114</v>
      </c>
      <c r="N3160" t="s">
        <v>11</v>
      </c>
      <c r="O3160">
        <v>1</v>
      </c>
      <c r="P3160">
        <v>3902800</v>
      </c>
      <c r="Q3160">
        <f t="shared" si="184"/>
        <v>3902800</v>
      </c>
      <c r="R3160">
        <f t="shared" si="183"/>
        <v>4371136</v>
      </c>
      <c r="S3160"/>
      <c r="T3160" s="5"/>
      <c r="U3160" s="5"/>
      <c r="V3160" s="5"/>
      <c r="W3160" s="5"/>
      <c r="X3160" s="5"/>
      <c r="Y3160" s="5"/>
      <c r="Z3160" s="5"/>
      <c r="AA3160" s="5"/>
      <c r="AB3160" s="5"/>
      <c r="AC3160" s="5"/>
      <c r="AD3160" s="5"/>
      <c r="AE3160" s="5"/>
      <c r="AF3160" s="5"/>
      <c r="AG3160" s="5"/>
      <c r="AH3160" s="5"/>
      <c r="AI3160" s="5"/>
      <c r="AJ3160" s="5"/>
      <c r="AK3160" s="5"/>
      <c r="AL3160" s="5"/>
      <c r="AM3160" s="5"/>
      <c r="AN3160" s="5"/>
      <c r="AO3160" s="5"/>
      <c r="AP3160" s="5"/>
      <c r="AQ3160" s="5"/>
      <c r="AR3160" s="5"/>
      <c r="AS3160" s="5"/>
      <c r="AT3160" s="5"/>
      <c r="AU3160" s="5"/>
      <c r="AV3160" s="5"/>
      <c r="AW3160" s="5"/>
      <c r="AX3160" s="5"/>
      <c r="AY3160" s="5"/>
      <c r="AZ3160" s="5"/>
      <c r="BA3160" s="5"/>
      <c r="BB3160" s="5"/>
      <c r="BC3160" s="5"/>
      <c r="BD3160" s="5"/>
      <c r="BE3160" s="5"/>
      <c r="BF3160" s="5"/>
      <c r="BG3160" s="5"/>
      <c r="BH3160" s="5"/>
    </row>
    <row r="3161" spans="1:60" s="2" customFormat="1" ht="15" x14ac:dyDescent="0.25">
      <c r="A3161" t="s">
        <v>4960</v>
      </c>
      <c r="B3161" t="s">
        <v>25</v>
      </c>
      <c r="C3161" t="s">
        <v>3921</v>
      </c>
      <c r="D3161" t="s">
        <v>3924</v>
      </c>
      <c r="E3161" t="s">
        <v>116</v>
      </c>
      <c r="F3161" t="s">
        <v>1605</v>
      </c>
      <c r="G3161" t="s">
        <v>3419</v>
      </c>
      <c r="H3161" t="s">
        <v>753</v>
      </c>
      <c r="I3161" t="s">
        <v>2218</v>
      </c>
      <c r="J3161" t="s">
        <v>124</v>
      </c>
      <c r="K3161" t="s">
        <v>754</v>
      </c>
      <c r="L3161">
        <v>0</v>
      </c>
      <c r="M3161">
        <v>5114</v>
      </c>
      <c r="N3161" t="s">
        <v>11</v>
      </c>
      <c r="O3161">
        <v>1</v>
      </c>
      <c r="P3161">
        <v>3902800</v>
      </c>
      <c r="Q3161">
        <f t="shared" si="184"/>
        <v>3902800</v>
      </c>
      <c r="R3161">
        <f t="shared" si="183"/>
        <v>4371136</v>
      </c>
      <c r="S3161"/>
      <c r="T3161" s="5"/>
      <c r="U3161" s="5"/>
      <c r="V3161" s="5"/>
      <c r="W3161" s="5"/>
      <c r="X3161" s="5"/>
      <c r="Y3161" s="5"/>
      <c r="Z3161" s="5"/>
      <c r="AA3161" s="5"/>
      <c r="AB3161" s="5"/>
      <c r="AC3161" s="5"/>
      <c r="AD3161" s="5"/>
      <c r="AE3161" s="5"/>
      <c r="AF3161" s="5"/>
      <c r="AG3161" s="5"/>
      <c r="AH3161" s="5"/>
      <c r="AI3161" s="5"/>
      <c r="AJ3161" s="5"/>
      <c r="AK3161" s="5"/>
      <c r="AL3161" s="5"/>
      <c r="AM3161" s="5"/>
      <c r="AN3161" s="5"/>
      <c r="AO3161" s="5"/>
      <c r="AP3161" s="5"/>
      <c r="AQ3161" s="5"/>
      <c r="AR3161" s="5"/>
      <c r="AS3161" s="5"/>
      <c r="AT3161" s="5"/>
      <c r="AU3161" s="5"/>
      <c r="AV3161" s="5"/>
      <c r="AW3161" s="5"/>
      <c r="AX3161" s="5"/>
      <c r="AY3161" s="5"/>
      <c r="AZ3161" s="5"/>
      <c r="BA3161" s="5"/>
      <c r="BB3161" s="5"/>
      <c r="BC3161" s="5"/>
      <c r="BD3161" s="5"/>
      <c r="BE3161" s="5"/>
      <c r="BF3161" s="5"/>
      <c r="BG3161" s="5"/>
      <c r="BH3161" s="5"/>
    </row>
    <row r="3162" spans="1:60" s="2" customFormat="1" ht="15" x14ac:dyDescent="0.25">
      <c r="A3162" t="s">
        <v>4961</v>
      </c>
      <c r="B3162" t="s">
        <v>25</v>
      </c>
      <c r="C3162" t="s">
        <v>3921</v>
      </c>
      <c r="D3162" t="s">
        <v>3924</v>
      </c>
      <c r="E3162" t="s">
        <v>116</v>
      </c>
      <c r="F3162" t="s">
        <v>1605</v>
      </c>
      <c r="G3162" t="s">
        <v>3419</v>
      </c>
      <c r="H3162" t="s">
        <v>757</v>
      </c>
      <c r="I3162" t="s">
        <v>2186</v>
      </c>
      <c r="J3162" t="s">
        <v>124</v>
      </c>
      <c r="K3162" t="s">
        <v>754</v>
      </c>
      <c r="L3162">
        <v>0</v>
      </c>
      <c r="M3162">
        <v>5114</v>
      </c>
      <c r="N3162" t="s">
        <v>11</v>
      </c>
      <c r="O3162">
        <v>1</v>
      </c>
      <c r="P3162">
        <v>1951400</v>
      </c>
      <c r="Q3162">
        <f t="shared" si="184"/>
        <v>1951400</v>
      </c>
      <c r="R3162">
        <f t="shared" si="183"/>
        <v>2185568</v>
      </c>
      <c r="S3162"/>
      <c r="T3162" s="5"/>
      <c r="U3162" s="5"/>
      <c r="V3162" s="5"/>
      <c r="W3162" s="5"/>
      <c r="X3162" s="5"/>
      <c r="Y3162" s="5"/>
      <c r="Z3162" s="5"/>
      <c r="AA3162" s="5"/>
      <c r="AB3162" s="5"/>
      <c r="AC3162" s="5"/>
      <c r="AD3162" s="5"/>
      <c r="AE3162" s="5"/>
      <c r="AF3162" s="5"/>
      <c r="AG3162" s="5"/>
      <c r="AH3162" s="5"/>
      <c r="AI3162" s="5"/>
      <c r="AJ3162" s="5"/>
      <c r="AK3162" s="5"/>
      <c r="AL3162" s="5"/>
      <c r="AM3162" s="5"/>
      <c r="AN3162" s="5"/>
      <c r="AO3162" s="5"/>
      <c r="AP3162" s="5"/>
      <c r="AQ3162" s="5"/>
      <c r="AR3162" s="5"/>
      <c r="AS3162" s="5"/>
      <c r="AT3162" s="5"/>
      <c r="AU3162" s="5"/>
      <c r="AV3162" s="5"/>
      <c r="AW3162" s="5"/>
      <c r="AX3162" s="5"/>
      <c r="AY3162" s="5"/>
      <c r="AZ3162" s="5"/>
      <c r="BA3162" s="5"/>
      <c r="BB3162" s="5"/>
      <c r="BC3162" s="5"/>
      <c r="BD3162" s="5"/>
      <c r="BE3162" s="5"/>
      <c r="BF3162" s="5"/>
      <c r="BG3162" s="5"/>
      <c r="BH3162" s="5"/>
    </row>
    <row r="3163" spans="1:60" s="2" customFormat="1" ht="15" x14ac:dyDescent="0.25">
      <c r="A3163" t="s">
        <v>4962</v>
      </c>
      <c r="B3163" t="s">
        <v>25</v>
      </c>
      <c r="C3163" t="s">
        <v>3921</v>
      </c>
      <c r="D3163" t="s">
        <v>3924</v>
      </c>
      <c r="E3163" t="s">
        <v>116</v>
      </c>
      <c r="F3163" t="s">
        <v>1605</v>
      </c>
      <c r="G3163" t="s">
        <v>3419</v>
      </c>
      <c r="H3163" t="s">
        <v>131</v>
      </c>
      <c r="I3163" t="s">
        <v>2217</v>
      </c>
      <c r="J3163" t="s">
        <v>124</v>
      </c>
      <c r="K3163" t="s">
        <v>754</v>
      </c>
      <c r="L3163">
        <v>0</v>
      </c>
      <c r="M3163">
        <v>5114</v>
      </c>
      <c r="N3163" t="s">
        <v>11</v>
      </c>
      <c r="O3163">
        <v>1</v>
      </c>
      <c r="P3163">
        <v>1951400</v>
      </c>
      <c r="Q3163">
        <f t="shared" si="184"/>
        <v>1951400</v>
      </c>
      <c r="R3163">
        <f t="shared" si="183"/>
        <v>2185568</v>
      </c>
      <c r="S3163"/>
      <c r="T3163" s="5"/>
      <c r="U3163" s="5"/>
      <c r="V3163" s="5"/>
      <c r="W3163" s="5"/>
      <c r="X3163" s="5"/>
      <c r="Y3163" s="5"/>
      <c r="Z3163" s="5"/>
      <c r="AA3163" s="5"/>
      <c r="AB3163" s="5"/>
      <c r="AC3163" s="5"/>
      <c r="AD3163" s="5"/>
      <c r="AE3163" s="5"/>
      <c r="AF3163" s="5"/>
      <c r="AG3163" s="5"/>
      <c r="AH3163" s="5"/>
      <c r="AI3163" s="5"/>
      <c r="AJ3163" s="5"/>
      <c r="AK3163" s="5"/>
      <c r="AL3163" s="5"/>
      <c r="AM3163" s="5"/>
      <c r="AN3163" s="5"/>
      <c r="AO3163" s="5"/>
      <c r="AP3163" s="5"/>
      <c r="AQ3163" s="5"/>
      <c r="AR3163" s="5"/>
      <c r="AS3163" s="5"/>
      <c r="AT3163" s="5"/>
      <c r="AU3163" s="5"/>
      <c r="AV3163" s="5"/>
      <c r="AW3163" s="5"/>
      <c r="AX3163" s="5"/>
      <c r="AY3163" s="5"/>
      <c r="AZ3163" s="5"/>
      <c r="BA3163" s="5"/>
      <c r="BB3163" s="5"/>
      <c r="BC3163" s="5"/>
      <c r="BD3163" s="5"/>
      <c r="BE3163" s="5"/>
      <c r="BF3163" s="5"/>
      <c r="BG3163" s="5"/>
      <c r="BH3163" s="5"/>
    </row>
    <row r="3164" spans="1:60" s="2" customFormat="1" ht="15" x14ac:dyDescent="0.25">
      <c r="A3164" t="s">
        <v>4963</v>
      </c>
      <c r="B3164" t="s">
        <v>25</v>
      </c>
      <c r="C3164" t="s">
        <v>3929</v>
      </c>
      <c r="D3164" t="s">
        <v>3930</v>
      </c>
      <c r="E3164" t="s">
        <v>116</v>
      </c>
      <c r="F3164" t="s">
        <v>1605</v>
      </c>
      <c r="G3164" t="s">
        <v>3419</v>
      </c>
      <c r="H3164" t="s">
        <v>753</v>
      </c>
      <c r="I3164" t="s">
        <v>2212</v>
      </c>
      <c r="J3164" t="s">
        <v>124</v>
      </c>
      <c r="K3164" t="s">
        <v>754</v>
      </c>
      <c r="L3164">
        <v>0</v>
      </c>
      <c r="M3164">
        <v>5114</v>
      </c>
      <c r="N3164" t="s">
        <v>11</v>
      </c>
      <c r="O3164">
        <v>1</v>
      </c>
      <c r="P3164">
        <v>250000</v>
      </c>
      <c r="Q3164">
        <f t="shared" si="184"/>
        <v>250000</v>
      </c>
      <c r="R3164">
        <f t="shared" si="183"/>
        <v>280000</v>
      </c>
      <c r="S3164"/>
      <c r="T3164" s="5"/>
      <c r="U3164" s="5"/>
      <c r="V3164" s="5"/>
      <c r="W3164" s="5"/>
      <c r="X3164" s="5"/>
      <c r="Y3164" s="5"/>
      <c r="Z3164" s="5"/>
      <c r="AA3164" s="5"/>
      <c r="AB3164" s="5"/>
      <c r="AC3164" s="5"/>
      <c r="AD3164" s="5"/>
      <c r="AE3164" s="5"/>
      <c r="AF3164" s="5"/>
      <c r="AG3164" s="5"/>
      <c r="AH3164" s="5"/>
      <c r="AI3164" s="5"/>
      <c r="AJ3164" s="5"/>
      <c r="AK3164" s="5"/>
      <c r="AL3164" s="5"/>
      <c r="AM3164" s="5"/>
      <c r="AN3164" s="5"/>
      <c r="AO3164" s="5"/>
      <c r="AP3164" s="5"/>
      <c r="AQ3164" s="5"/>
      <c r="AR3164" s="5"/>
      <c r="AS3164" s="5"/>
      <c r="AT3164" s="5"/>
      <c r="AU3164" s="5"/>
      <c r="AV3164" s="5"/>
      <c r="AW3164" s="5"/>
      <c r="AX3164" s="5"/>
      <c r="AY3164" s="5"/>
      <c r="AZ3164" s="5"/>
      <c r="BA3164" s="5"/>
      <c r="BB3164" s="5"/>
      <c r="BC3164" s="5"/>
      <c r="BD3164" s="5"/>
      <c r="BE3164" s="5"/>
      <c r="BF3164" s="5"/>
      <c r="BG3164" s="5"/>
      <c r="BH3164" s="5"/>
    </row>
    <row r="3165" spans="1:60" s="2" customFormat="1" ht="15" x14ac:dyDescent="0.25">
      <c r="A3165" t="s">
        <v>4964</v>
      </c>
      <c r="B3165" t="s">
        <v>25</v>
      </c>
      <c r="C3165" t="s">
        <v>3929</v>
      </c>
      <c r="D3165" t="s">
        <v>3931</v>
      </c>
      <c r="E3165" t="s">
        <v>116</v>
      </c>
      <c r="F3165" t="s">
        <v>1605</v>
      </c>
      <c r="G3165" t="s">
        <v>3419</v>
      </c>
      <c r="H3165" t="s">
        <v>140</v>
      </c>
      <c r="I3165" t="s">
        <v>3420</v>
      </c>
      <c r="J3165" t="s">
        <v>124</v>
      </c>
      <c r="K3165" t="s">
        <v>754</v>
      </c>
      <c r="L3165">
        <v>0</v>
      </c>
      <c r="M3165">
        <v>5114</v>
      </c>
      <c r="N3165" t="s">
        <v>11</v>
      </c>
      <c r="O3165">
        <v>1</v>
      </c>
      <c r="P3165">
        <v>250000</v>
      </c>
      <c r="Q3165">
        <f t="shared" si="184"/>
        <v>250000</v>
      </c>
      <c r="R3165">
        <f t="shared" si="183"/>
        <v>280000</v>
      </c>
      <c r="S3165"/>
      <c r="T3165" s="5"/>
      <c r="U3165" s="5"/>
      <c r="V3165" s="5"/>
      <c r="W3165" s="5"/>
      <c r="X3165" s="5"/>
      <c r="Y3165" s="5"/>
      <c r="Z3165" s="5"/>
      <c r="AA3165" s="5"/>
      <c r="AB3165" s="5"/>
      <c r="AC3165" s="5"/>
      <c r="AD3165" s="5"/>
      <c r="AE3165" s="5"/>
      <c r="AF3165" s="5"/>
      <c r="AG3165" s="5"/>
      <c r="AH3165" s="5"/>
      <c r="AI3165" s="5"/>
      <c r="AJ3165" s="5"/>
      <c r="AK3165" s="5"/>
      <c r="AL3165" s="5"/>
      <c r="AM3165" s="5"/>
      <c r="AN3165" s="5"/>
      <c r="AO3165" s="5"/>
      <c r="AP3165" s="5"/>
      <c r="AQ3165" s="5"/>
      <c r="AR3165" s="5"/>
      <c r="AS3165" s="5"/>
      <c r="AT3165" s="5"/>
      <c r="AU3165" s="5"/>
      <c r="AV3165" s="5"/>
      <c r="AW3165" s="5"/>
      <c r="AX3165" s="5"/>
      <c r="AY3165" s="5"/>
      <c r="AZ3165" s="5"/>
      <c r="BA3165" s="5"/>
      <c r="BB3165" s="5"/>
      <c r="BC3165" s="5"/>
      <c r="BD3165" s="5"/>
      <c r="BE3165" s="5"/>
      <c r="BF3165" s="5"/>
      <c r="BG3165" s="5"/>
      <c r="BH3165" s="5"/>
    </row>
    <row r="3166" spans="1:60" s="2" customFormat="1" ht="15" x14ac:dyDescent="0.25">
      <c r="A3166" t="s">
        <v>4965</v>
      </c>
      <c r="B3166" t="s">
        <v>25</v>
      </c>
      <c r="C3166" t="s">
        <v>3929</v>
      </c>
      <c r="D3166" t="s">
        <v>3932</v>
      </c>
      <c r="E3166" t="s">
        <v>26</v>
      </c>
      <c r="F3166" t="s">
        <v>1605</v>
      </c>
      <c r="G3166" t="s">
        <v>3419</v>
      </c>
      <c r="H3166" t="s">
        <v>756</v>
      </c>
      <c r="I3166" t="s">
        <v>3331</v>
      </c>
      <c r="J3166" t="s">
        <v>124</v>
      </c>
      <c r="K3166" t="s">
        <v>754</v>
      </c>
      <c r="L3166">
        <v>0</v>
      </c>
      <c r="M3166">
        <v>5114</v>
      </c>
      <c r="N3166" t="s">
        <v>11</v>
      </c>
      <c r="O3166">
        <v>1</v>
      </c>
      <c r="P3166">
        <v>250000</v>
      </c>
      <c r="Q3166">
        <f t="shared" si="184"/>
        <v>250000</v>
      </c>
      <c r="R3166">
        <f t="shared" si="183"/>
        <v>280000</v>
      </c>
      <c r="S3166"/>
      <c r="T3166" s="5"/>
      <c r="U3166" s="5"/>
      <c r="V3166" s="5"/>
      <c r="W3166" s="5"/>
      <c r="X3166" s="5"/>
      <c r="Y3166" s="5"/>
      <c r="Z3166" s="5"/>
      <c r="AA3166" s="5"/>
      <c r="AB3166" s="5"/>
      <c r="AC3166" s="5"/>
      <c r="AD3166" s="5"/>
      <c r="AE3166" s="5"/>
      <c r="AF3166" s="5"/>
      <c r="AG3166" s="5"/>
      <c r="AH3166" s="5"/>
      <c r="AI3166" s="5"/>
      <c r="AJ3166" s="5"/>
      <c r="AK3166" s="5"/>
      <c r="AL3166" s="5"/>
      <c r="AM3166" s="5"/>
      <c r="AN3166" s="5"/>
      <c r="AO3166" s="5"/>
      <c r="AP3166" s="5"/>
      <c r="AQ3166" s="5"/>
      <c r="AR3166" s="5"/>
      <c r="AS3166" s="5"/>
      <c r="AT3166" s="5"/>
      <c r="AU3166" s="5"/>
      <c r="AV3166" s="5"/>
      <c r="AW3166" s="5"/>
      <c r="AX3166" s="5"/>
      <c r="AY3166" s="5"/>
      <c r="AZ3166" s="5"/>
      <c r="BA3166" s="5"/>
      <c r="BB3166" s="5"/>
      <c r="BC3166" s="5"/>
      <c r="BD3166" s="5"/>
      <c r="BE3166" s="5"/>
      <c r="BF3166" s="5"/>
      <c r="BG3166" s="5"/>
      <c r="BH3166" s="5"/>
    </row>
    <row r="3167" spans="1:60" s="2" customFormat="1" ht="15" x14ac:dyDescent="0.25">
      <c r="A3167" t="s">
        <v>4966</v>
      </c>
      <c r="B3167" t="s">
        <v>25</v>
      </c>
      <c r="C3167" t="s">
        <v>3929</v>
      </c>
      <c r="D3167" t="s">
        <v>3933</v>
      </c>
      <c r="E3167" t="s">
        <v>26</v>
      </c>
      <c r="F3167" t="s">
        <v>1605</v>
      </c>
      <c r="G3167" t="s">
        <v>3419</v>
      </c>
      <c r="H3167" t="s">
        <v>756</v>
      </c>
      <c r="I3167" t="s">
        <v>3940</v>
      </c>
      <c r="J3167" t="s">
        <v>124</v>
      </c>
      <c r="K3167" t="s">
        <v>754</v>
      </c>
      <c r="L3167">
        <v>0</v>
      </c>
      <c r="M3167">
        <v>5114</v>
      </c>
      <c r="N3167" t="s">
        <v>11</v>
      </c>
      <c r="O3167">
        <v>1</v>
      </c>
      <c r="P3167">
        <v>250000</v>
      </c>
      <c r="Q3167">
        <f t="shared" si="184"/>
        <v>250000</v>
      </c>
      <c r="R3167">
        <f t="shared" si="183"/>
        <v>280000</v>
      </c>
      <c r="S3167"/>
      <c r="T3167" s="5"/>
      <c r="U3167" s="5"/>
      <c r="V3167" s="5"/>
      <c r="W3167" s="5"/>
      <c r="X3167" s="5"/>
      <c r="Y3167" s="5"/>
      <c r="Z3167" s="5"/>
      <c r="AA3167" s="5"/>
      <c r="AB3167" s="5"/>
      <c r="AC3167" s="5"/>
      <c r="AD3167" s="5"/>
      <c r="AE3167" s="5"/>
      <c r="AF3167" s="5"/>
      <c r="AG3167" s="5"/>
      <c r="AH3167" s="5"/>
      <c r="AI3167" s="5"/>
      <c r="AJ3167" s="5"/>
      <c r="AK3167" s="5"/>
      <c r="AL3167" s="5"/>
      <c r="AM3167" s="5"/>
      <c r="AN3167" s="5"/>
      <c r="AO3167" s="5"/>
      <c r="AP3167" s="5"/>
      <c r="AQ3167" s="5"/>
      <c r="AR3167" s="5"/>
      <c r="AS3167" s="5"/>
      <c r="AT3167" s="5"/>
      <c r="AU3167" s="5"/>
      <c r="AV3167" s="5"/>
      <c r="AW3167" s="5"/>
      <c r="AX3167" s="5"/>
      <c r="AY3167" s="5"/>
      <c r="AZ3167" s="5"/>
      <c r="BA3167" s="5"/>
      <c r="BB3167" s="5"/>
      <c r="BC3167" s="5"/>
      <c r="BD3167" s="5"/>
      <c r="BE3167" s="5"/>
      <c r="BF3167" s="5"/>
      <c r="BG3167" s="5"/>
      <c r="BH3167" s="5"/>
    </row>
    <row r="3168" spans="1:60" s="2" customFormat="1" ht="15" x14ac:dyDescent="0.25">
      <c r="A3168" t="s">
        <v>4967</v>
      </c>
      <c r="B3168" t="s">
        <v>25</v>
      </c>
      <c r="C3168" t="s">
        <v>3929</v>
      </c>
      <c r="D3168" t="s">
        <v>3934</v>
      </c>
      <c r="E3168" t="s">
        <v>26</v>
      </c>
      <c r="F3168" t="s">
        <v>1605</v>
      </c>
      <c r="G3168" t="s">
        <v>3419</v>
      </c>
      <c r="H3168" t="s">
        <v>126</v>
      </c>
      <c r="I3168" t="s">
        <v>3427</v>
      </c>
      <c r="J3168" t="s">
        <v>124</v>
      </c>
      <c r="K3168" t="s">
        <v>754</v>
      </c>
      <c r="L3168">
        <v>0</v>
      </c>
      <c r="M3168">
        <v>5114</v>
      </c>
      <c r="N3168" t="s">
        <v>11</v>
      </c>
      <c r="O3168">
        <v>1</v>
      </c>
      <c r="P3168">
        <v>250000</v>
      </c>
      <c r="Q3168">
        <f t="shared" si="184"/>
        <v>250000</v>
      </c>
      <c r="R3168">
        <f t="shared" si="183"/>
        <v>280000</v>
      </c>
      <c r="S3168"/>
      <c r="T3168" s="5"/>
      <c r="U3168" s="5"/>
      <c r="V3168" s="5"/>
      <c r="W3168" s="5"/>
      <c r="X3168" s="5"/>
      <c r="Y3168" s="5"/>
      <c r="Z3168" s="5"/>
      <c r="AA3168" s="5"/>
      <c r="AB3168" s="5"/>
      <c r="AC3168" s="5"/>
      <c r="AD3168" s="5"/>
      <c r="AE3168" s="5"/>
      <c r="AF3168" s="5"/>
      <c r="AG3168" s="5"/>
      <c r="AH3168" s="5"/>
      <c r="AI3168" s="5"/>
      <c r="AJ3168" s="5"/>
      <c r="AK3168" s="5"/>
      <c r="AL3168" s="5"/>
      <c r="AM3168" s="5"/>
      <c r="AN3168" s="5"/>
      <c r="AO3168" s="5"/>
      <c r="AP3168" s="5"/>
      <c r="AQ3168" s="5"/>
      <c r="AR3168" s="5"/>
      <c r="AS3168" s="5"/>
      <c r="AT3168" s="5"/>
      <c r="AU3168" s="5"/>
      <c r="AV3168" s="5"/>
      <c r="AW3168" s="5"/>
      <c r="AX3168" s="5"/>
      <c r="AY3168" s="5"/>
      <c r="AZ3168" s="5"/>
      <c r="BA3168" s="5"/>
      <c r="BB3168" s="5"/>
      <c r="BC3168" s="5"/>
      <c r="BD3168" s="5"/>
      <c r="BE3168" s="5"/>
      <c r="BF3168" s="5"/>
      <c r="BG3168" s="5"/>
      <c r="BH3168" s="5"/>
    </row>
    <row r="3169" spans="1:60" s="2" customFormat="1" ht="15" x14ac:dyDescent="0.25">
      <c r="A3169" t="s">
        <v>4968</v>
      </c>
      <c r="B3169" t="s">
        <v>25</v>
      </c>
      <c r="C3169" t="s">
        <v>3929</v>
      </c>
      <c r="D3169" t="s">
        <v>3935</v>
      </c>
      <c r="E3169" t="s">
        <v>26</v>
      </c>
      <c r="F3169" t="s">
        <v>1605</v>
      </c>
      <c r="G3169" t="s">
        <v>3419</v>
      </c>
      <c r="H3169" t="s">
        <v>145</v>
      </c>
      <c r="I3169" t="s">
        <v>3428</v>
      </c>
      <c r="J3169" t="s">
        <v>124</v>
      </c>
      <c r="K3169" t="s">
        <v>754</v>
      </c>
      <c r="L3169">
        <v>0</v>
      </c>
      <c r="M3169">
        <v>5114</v>
      </c>
      <c r="N3169" t="s">
        <v>11</v>
      </c>
      <c r="O3169">
        <v>1</v>
      </c>
      <c r="P3169">
        <v>250000</v>
      </c>
      <c r="Q3169">
        <f t="shared" si="184"/>
        <v>250000</v>
      </c>
      <c r="R3169">
        <f t="shared" si="183"/>
        <v>280000</v>
      </c>
      <c r="S3169"/>
      <c r="T3169" s="5"/>
      <c r="U3169" s="5"/>
      <c r="V3169" s="5"/>
      <c r="W3169" s="5"/>
      <c r="X3169" s="5"/>
      <c r="Y3169" s="5"/>
      <c r="Z3169" s="5"/>
      <c r="AA3169" s="5"/>
      <c r="AB3169" s="5"/>
      <c r="AC3169" s="5"/>
      <c r="AD3169" s="5"/>
      <c r="AE3169" s="5"/>
      <c r="AF3169" s="5"/>
      <c r="AG3169" s="5"/>
      <c r="AH3169" s="5"/>
      <c r="AI3169" s="5"/>
      <c r="AJ3169" s="5"/>
      <c r="AK3169" s="5"/>
      <c r="AL3169" s="5"/>
      <c r="AM3169" s="5"/>
      <c r="AN3169" s="5"/>
      <c r="AO3169" s="5"/>
      <c r="AP3169" s="5"/>
      <c r="AQ3169" s="5"/>
      <c r="AR3169" s="5"/>
      <c r="AS3169" s="5"/>
      <c r="AT3169" s="5"/>
      <c r="AU3169" s="5"/>
      <c r="AV3169" s="5"/>
      <c r="AW3169" s="5"/>
      <c r="AX3169" s="5"/>
      <c r="AY3169" s="5"/>
      <c r="AZ3169" s="5"/>
      <c r="BA3169" s="5"/>
      <c r="BB3169" s="5"/>
      <c r="BC3169" s="5"/>
      <c r="BD3169" s="5"/>
      <c r="BE3169" s="5"/>
      <c r="BF3169" s="5"/>
      <c r="BG3169" s="5"/>
      <c r="BH3169" s="5"/>
    </row>
    <row r="3170" spans="1:60" s="2" customFormat="1" ht="15" x14ac:dyDescent="0.25">
      <c r="A3170" t="s">
        <v>4969</v>
      </c>
      <c r="B3170" t="s">
        <v>25</v>
      </c>
      <c r="C3170" t="s">
        <v>3929</v>
      </c>
      <c r="D3170" t="s">
        <v>3936</v>
      </c>
      <c r="E3170" t="s">
        <v>26</v>
      </c>
      <c r="F3170" t="s">
        <v>1605</v>
      </c>
      <c r="G3170" t="s">
        <v>3419</v>
      </c>
      <c r="H3170" t="s">
        <v>131</v>
      </c>
      <c r="I3170" t="s">
        <v>2821</v>
      </c>
      <c r="J3170" t="s">
        <v>124</v>
      </c>
      <c r="K3170" t="s">
        <v>754</v>
      </c>
      <c r="L3170">
        <v>0</v>
      </c>
      <c r="M3170">
        <v>5114</v>
      </c>
      <c r="N3170" t="s">
        <v>11</v>
      </c>
      <c r="O3170">
        <v>1</v>
      </c>
      <c r="P3170">
        <v>250000</v>
      </c>
      <c r="Q3170">
        <f t="shared" si="184"/>
        <v>250000</v>
      </c>
      <c r="R3170">
        <f t="shared" si="183"/>
        <v>280000</v>
      </c>
      <c r="S3170"/>
      <c r="T3170" s="5"/>
      <c r="U3170" s="5"/>
      <c r="V3170" s="5"/>
      <c r="W3170" s="5"/>
      <c r="X3170" s="5"/>
      <c r="Y3170" s="5"/>
      <c r="Z3170" s="5"/>
      <c r="AA3170" s="5"/>
      <c r="AB3170" s="5"/>
      <c r="AC3170" s="5"/>
      <c r="AD3170" s="5"/>
      <c r="AE3170" s="5"/>
      <c r="AF3170" s="5"/>
      <c r="AG3170" s="5"/>
      <c r="AH3170" s="5"/>
      <c r="AI3170" s="5"/>
      <c r="AJ3170" s="5"/>
      <c r="AK3170" s="5"/>
      <c r="AL3170" s="5"/>
      <c r="AM3170" s="5"/>
      <c r="AN3170" s="5"/>
      <c r="AO3170" s="5"/>
      <c r="AP3170" s="5"/>
      <c r="AQ3170" s="5"/>
      <c r="AR3170" s="5"/>
      <c r="AS3170" s="5"/>
      <c r="AT3170" s="5"/>
      <c r="AU3170" s="5"/>
      <c r="AV3170" s="5"/>
      <c r="AW3170" s="5"/>
      <c r="AX3170" s="5"/>
      <c r="AY3170" s="5"/>
      <c r="AZ3170" s="5"/>
      <c r="BA3170" s="5"/>
      <c r="BB3170" s="5"/>
      <c r="BC3170" s="5"/>
      <c r="BD3170" s="5"/>
      <c r="BE3170" s="5"/>
      <c r="BF3170" s="5"/>
      <c r="BG3170" s="5"/>
      <c r="BH3170" s="5"/>
    </row>
    <row r="3171" spans="1:60" s="2" customFormat="1" ht="15" x14ac:dyDescent="0.25">
      <c r="A3171" t="s">
        <v>4970</v>
      </c>
      <c r="B3171" t="s">
        <v>25</v>
      </c>
      <c r="C3171" t="s">
        <v>3929</v>
      </c>
      <c r="D3171" t="s">
        <v>3937</v>
      </c>
      <c r="E3171" t="s">
        <v>26</v>
      </c>
      <c r="F3171" t="s">
        <v>1605</v>
      </c>
      <c r="G3171" t="s">
        <v>3419</v>
      </c>
      <c r="H3171" t="s">
        <v>753</v>
      </c>
      <c r="I3171" t="s">
        <v>3357</v>
      </c>
      <c r="J3171" t="s">
        <v>124</v>
      </c>
      <c r="K3171" t="s">
        <v>754</v>
      </c>
      <c r="L3171">
        <v>0</v>
      </c>
      <c r="M3171">
        <v>5114</v>
      </c>
      <c r="N3171" t="s">
        <v>11</v>
      </c>
      <c r="O3171">
        <v>1</v>
      </c>
      <c r="P3171">
        <v>250000</v>
      </c>
      <c r="Q3171">
        <f t="shared" si="184"/>
        <v>250000</v>
      </c>
      <c r="R3171">
        <f t="shared" si="183"/>
        <v>280000</v>
      </c>
      <c r="S3171"/>
      <c r="T3171" s="5"/>
      <c r="U3171" s="5"/>
      <c r="V3171" s="5"/>
      <c r="W3171" s="5"/>
      <c r="X3171" s="5"/>
      <c r="Y3171" s="5"/>
      <c r="Z3171" s="5"/>
      <c r="AA3171" s="5"/>
      <c r="AB3171" s="5"/>
      <c r="AC3171" s="5"/>
      <c r="AD3171" s="5"/>
      <c r="AE3171" s="5"/>
      <c r="AF3171" s="5"/>
      <c r="AG3171" s="5"/>
      <c r="AH3171" s="5"/>
      <c r="AI3171" s="5"/>
      <c r="AJ3171" s="5"/>
      <c r="AK3171" s="5"/>
      <c r="AL3171" s="5"/>
      <c r="AM3171" s="5"/>
      <c r="AN3171" s="5"/>
      <c r="AO3171" s="5"/>
      <c r="AP3171" s="5"/>
      <c r="AQ3171" s="5"/>
      <c r="AR3171" s="5"/>
      <c r="AS3171" s="5"/>
      <c r="AT3171" s="5"/>
      <c r="AU3171" s="5"/>
      <c r="AV3171" s="5"/>
      <c r="AW3171" s="5"/>
      <c r="AX3171" s="5"/>
      <c r="AY3171" s="5"/>
      <c r="AZ3171" s="5"/>
      <c r="BA3171" s="5"/>
      <c r="BB3171" s="5"/>
      <c r="BC3171" s="5"/>
      <c r="BD3171" s="5"/>
      <c r="BE3171" s="5"/>
      <c r="BF3171" s="5"/>
      <c r="BG3171" s="5"/>
      <c r="BH3171" s="5"/>
    </row>
    <row r="3172" spans="1:60" s="2" customFormat="1" ht="15" x14ac:dyDescent="0.25">
      <c r="A3172" t="s">
        <v>4971</v>
      </c>
      <c r="B3172" t="s">
        <v>25</v>
      </c>
      <c r="C3172" t="s">
        <v>3929</v>
      </c>
      <c r="D3172" t="s">
        <v>3938</v>
      </c>
      <c r="E3172" t="s">
        <v>26</v>
      </c>
      <c r="F3172" t="s">
        <v>1605</v>
      </c>
      <c r="G3172" t="s">
        <v>3419</v>
      </c>
      <c r="H3172" t="s">
        <v>145</v>
      </c>
      <c r="I3172" t="s">
        <v>3432</v>
      </c>
      <c r="J3172" t="s">
        <v>124</v>
      </c>
      <c r="K3172" t="s">
        <v>754</v>
      </c>
      <c r="L3172">
        <v>0</v>
      </c>
      <c r="M3172">
        <v>5114</v>
      </c>
      <c r="N3172" t="s">
        <v>11</v>
      </c>
      <c r="O3172">
        <v>1</v>
      </c>
      <c r="P3172">
        <v>250000</v>
      </c>
      <c r="Q3172">
        <f t="shared" si="184"/>
        <v>250000</v>
      </c>
      <c r="R3172">
        <f t="shared" si="183"/>
        <v>280000</v>
      </c>
      <c r="S3172"/>
      <c r="T3172" s="5"/>
      <c r="U3172" s="5"/>
      <c r="V3172" s="5"/>
      <c r="W3172" s="5"/>
      <c r="X3172" s="5"/>
      <c r="Y3172" s="5"/>
      <c r="Z3172" s="5"/>
      <c r="AA3172" s="5"/>
      <c r="AB3172" s="5"/>
      <c r="AC3172" s="5"/>
      <c r="AD3172" s="5"/>
      <c r="AE3172" s="5"/>
      <c r="AF3172" s="5"/>
      <c r="AG3172" s="5"/>
      <c r="AH3172" s="5"/>
      <c r="AI3172" s="5"/>
      <c r="AJ3172" s="5"/>
      <c r="AK3172" s="5"/>
      <c r="AL3172" s="5"/>
      <c r="AM3172" s="5"/>
      <c r="AN3172" s="5"/>
      <c r="AO3172" s="5"/>
      <c r="AP3172" s="5"/>
      <c r="AQ3172" s="5"/>
      <c r="AR3172" s="5"/>
      <c r="AS3172" s="5"/>
      <c r="AT3172" s="5"/>
      <c r="AU3172" s="5"/>
      <c r="AV3172" s="5"/>
      <c r="AW3172" s="5"/>
      <c r="AX3172" s="5"/>
      <c r="AY3172" s="5"/>
      <c r="AZ3172" s="5"/>
      <c r="BA3172" s="5"/>
      <c r="BB3172" s="5"/>
      <c r="BC3172" s="5"/>
      <c r="BD3172" s="5"/>
      <c r="BE3172" s="5"/>
      <c r="BF3172" s="5"/>
      <c r="BG3172" s="5"/>
      <c r="BH3172" s="5"/>
    </row>
    <row r="3173" spans="1:60" s="2" customFormat="1" ht="15" x14ac:dyDescent="0.25">
      <c r="A3173" t="s">
        <v>4972</v>
      </c>
      <c r="B3173" t="s">
        <v>25</v>
      </c>
      <c r="C3173" t="s">
        <v>3929</v>
      </c>
      <c r="D3173" t="s">
        <v>3939</v>
      </c>
      <c r="E3173" t="s">
        <v>26</v>
      </c>
      <c r="F3173" t="s">
        <v>1605</v>
      </c>
      <c r="G3173" t="s">
        <v>3419</v>
      </c>
      <c r="H3173" t="s">
        <v>613</v>
      </c>
      <c r="I3173" t="s">
        <v>2811</v>
      </c>
      <c r="J3173" t="s">
        <v>124</v>
      </c>
      <c r="K3173" t="s">
        <v>754</v>
      </c>
      <c r="L3173">
        <v>0</v>
      </c>
      <c r="M3173">
        <v>5114</v>
      </c>
      <c r="N3173" t="s">
        <v>11</v>
      </c>
      <c r="O3173"/>
      <c r="P3173">
        <v>250000</v>
      </c>
      <c r="Q3173">
        <f t="shared" si="184"/>
        <v>0</v>
      </c>
      <c r="R3173">
        <f t="shared" si="183"/>
        <v>0</v>
      </c>
      <c r="S3173"/>
      <c r="T3173" s="5"/>
      <c r="U3173" s="5"/>
      <c r="V3173" s="5"/>
      <c r="W3173" s="5"/>
      <c r="X3173" s="5"/>
      <c r="Y3173" s="5"/>
      <c r="Z3173" s="5"/>
      <c r="AA3173" s="5"/>
      <c r="AB3173" s="5"/>
      <c r="AC3173" s="5"/>
      <c r="AD3173" s="5"/>
      <c r="AE3173" s="5"/>
      <c r="AF3173" s="5"/>
      <c r="AG3173" s="5"/>
      <c r="AH3173" s="5"/>
      <c r="AI3173" s="5"/>
      <c r="AJ3173" s="5"/>
      <c r="AK3173" s="5"/>
      <c r="AL3173" s="5"/>
      <c r="AM3173" s="5"/>
      <c r="AN3173" s="5"/>
      <c r="AO3173" s="5"/>
      <c r="AP3173" s="5"/>
      <c r="AQ3173" s="5"/>
      <c r="AR3173" s="5"/>
      <c r="AS3173" s="5"/>
      <c r="AT3173" s="5"/>
      <c r="AU3173" s="5"/>
      <c r="AV3173" s="5"/>
      <c r="AW3173" s="5"/>
      <c r="AX3173" s="5"/>
      <c r="AY3173" s="5"/>
      <c r="AZ3173" s="5"/>
      <c r="BA3173" s="5"/>
      <c r="BB3173" s="5"/>
      <c r="BC3173" s="5"/>
      <c r="BD3173" s="5"/>
      <c r="BE3173" s="5"/>
      <c r="BF3173" s="5"/>
      <c r="BG3173" s="5"/>
      <c r="BH3173" s="5"/>
    </row>
    <row r="3174" spans="1:60" s="2" customFormat="1" ht="15" x14ac:dyDescent="0.25">
      <c r="A3174" t="s">
        <v>4973</v>
      </c>
      <c r="B3174" t="s">
        <v>25</v>
      </c>
      <c r="C3174" t="s">
        <v>2714</v>
      </c>
      <c r="D3174" t="s">
        <v>2715</v>
      </c>
      <c r="E3174" t="s">
        <v>26</v>
      </c>
      <c r="F3174" t="s">
        <v>1605</v>
      </c>
      <c r="G3174" t="s">
        <v>2749</v>
      </c>
      <c r="H3174" t="s">
        <v>129</v>
      </c>
      <c r="I3174" t="s">
        <v>2204</v>
      </c>
      <c r="J3174" t="s">
        <v>124</v>
      </c>
      <c r="K3174" t="s">
        <v>754</v>
      </c>
      <c r="L3174">
        <v>0</v>
      </c>
      <c r="M3174">
        <v>5114</v>
      </c>
      <c r="N3174" t="s">
        <v>11</v>
      </c>
      <c r="O3174">
        <v>1</v>
      </c>
      <c r="P3174">
        <v>277200</v>
      </c>
      <c r="Q3174">
        <f t="shared" si="184"/>
        <v>277200</v>
      </c>
      <c r="R3174">
        <f t="shared" si="183"/>
        <v>310464.00000000006</v>
      </c>
      <c r="S3174"/>
      <c r="T3174" s="5"/>
      <c r="U3174" s="5"/>
      <c r="V3174" s="5"/>
      <c r="W3174" s="5"/>
      <c r="X3174" s="5"/>
      <c r="Y3174" s="5"/>
      <c r="Z3174" s="5"/>
      <c r="AA3174" s="5"/>
      <c r="AB3174" s="5"/>
      <c r="AC3174" s="5"/>
      <c r="AD3174" s="5"/>
      <c r="AE3174" s="5"/>
      <c r="AF3174" s="5"/>
      <c r="AG3174" s="5"/>
      <c r="AH3174" s="5"/>
      <c r="AI3174" s="5"/>
      <c r="AJ3174" s="5"/>
      <c r="AK3174" s="5"/>
      <c r="AL3174" s="5"/>
      <c r="AM3174" s="5"/>
      <c r="AN3174" s="5"/>
      <c r="AO3174" s="5"/>
      <c r="AP3174" s="5"/>
      <c r="AQ3174" s="5"/>
      <c r="AR3174" s="5"/>
      <c r="AS3174" s="5"/>
      <c r="AT3174" s="5"/>
      <c r="AU3174" s="5"/>
      <c r="AV3174" s="5"/>
      <c r="AW3174" s="5"/>
      <c r="AX3174" s="5"/>
      <c r="AY3174" s="5"/>
      <c r="AZ3174" s="5"/>
      <c r="BA3174" s="5"/>
      <c r="BB3174" s="5"/>
      <c r="BC3174" s="5"/>
      <c r="BD3174" s="5"/>
      <c r="BE3174" s="5"/>
      <c r="BF3174" s="5"/>
      <c r="BG3174" s="5"/>
      <c r="BH3174" s="5"/>
    </row>
    <row r="3175" spans="1:60" s="2" customFormat="1" ht="15" x14ac:dyDescent="0.25">
      <c r="A3175" t="s">
        <v>4974</v>
      </c>
      <c r="B3175" t="s">
        <v>25</v>
      </c>
      <c r="C3175" t="s">
        <v>2714</v>
      </c>
      <c r="D3175" t="s">
        <v>2715</v>
      </c>
      <c r="E3175" t="s">
        <v>26</v>
      </c>
      <c r="F3175" t="s">
        <v>1605</v>
      </c>
      <c r="G3175" t="s">
        <v>2749</v>
      </c>
      <c r="H3175" t="s">
        <v>129</v>
      </c>
      <c r="I3175" t="s">
        <v>2680</v>
      </c>
      <c r="J3175" t="s">
        <v>124</v>
      </c>
      <c r="K3175" t="s">
        <v>754</v>
      </c>
      <c r="L3175">
        <v>0</v>
      </c>
      <c r="M3175">
        <v>5114</v>
      </c>
      <c r="N3175" t="s">
        <v>11</v>
      </c>
      <c r="O3175">
        <v>1</v>
      </c>
      <c r="P3175">
        <v>396000</v>
      </c>
      <c r="Q3175">
        <f t="shared" si="184"/>
        <v>396000</v>
      </c>
      <c r="R3175">
        <f t="shared" si="183"/>
        <v>443520.00000000006</v>
      </c>
      <c r="S3175"/>
      <c r="T3175" s="5"/>
      <c r="U3175" s="5"/>
      <c r="V3175" s="5"/>
      <c r="W3175" s="5"/>
      <c r="X3175" s="5"/>
      <c r="Y3175" s="5"/>
      <c r="Z3175" s="5"/>
      <c r="AA3175" s="5"/>
      <c r="AB3175" s="5"/>
      <c r="AC3175" s="5"/>
      <c r="AD3175" s="5"/>
      <c r="AE3175" s="5"/>
      <c r="AF3175" s="5"/>
      <c r="AG3175" s="5"/>
      <c r="AH3175" s="5"/>
      <c r="AI3175" s="5"/>
      <c r="AJ3175" s="5"/>
      <c r="AK3175" s="5"/>
      <c r="AL3175" s="5"/>
      <c r="AM3175" s="5"/>
      <c r="AN3175" s="5"/>
      <c r="AO3175" s="5"/>
      <c r="AP3175" s="5"/>
      <c r="AQ3175" s="5"/>
      <c r="AR3175" s="5"/>
      <c r="AS3175" s="5"/>
      <c r="AT3175" s="5"/>
      <c r="AU3175" s="5"/>
      <c r="AV3175" s="5"/>
      <c r="AW3175" s="5"/>
      <c r="AX3175" s="5"/>
      <c r="AY3175" s="5"/>
      <c r="AZ3175" s="5"/>
      <c r="BA3175" s="5"/>
      <c r="BB3175" s="5"/>
      <c r="BC3175" s="5"/>
      <c r="BD3175" s="5"/>
      <c r="BE3175" s="5"/>
      <c r="BF3175" s="5"/>
      <c r="BG3175" s="5"/>
      <c r="BH3175" s="5"/>
    </row>
    <row r="3176" spans="1:60" s="2" customFormat="1" ht="15" x14ac:dyDescent="0.25">
      <c r="A3176" t="s">
        <v>4975</v>
      </c>
      <c r="B3176" t="s">
        <v>25</v>
      </c>
      <c r="C3176" t="s">
        <v>2714</v>
      </c>
      <c r="D3176" t="s">
        <v>2715</v>
      </c>
      <c r="E3176" t="s">
        <v>26</v>
      </c>
      <c r="F3176" t="s">
        <v>1605</v>
      </c>
      <c r="G3176" t="s">
        <v>2749</v>
      </c>
      <c r="H3176" t="s">
        <v>129</v>
      </c>
      <c r="I3176" t="s">
        <v>2187</v>
      </c>
      <c r="J3176" t="s">
        <v>124</v>
      </c>
      <c r="K3176" t="s">
        <v>754</v>
      </c>
      <c r="L3176">
        <v>0</v>
      </c>
      <c r="M3176">
        <v>5114</v>
      </c>
      <c r="N3176" t="s">
        <v>11</v>
      </c>
      <c r="O3176">
        <v>1</v>
      </c>
      <c r="P3176">
        <v>148500</v>
      </c>
      <c r="Q3176">
        <f t="shared" si="184"/>
        <v>148500</v>
      </c>
      <c r="R3176">
        <f t="shared" si="183"/>
        <v>166320.00000000003</v>
      </c>
      <c r="S3176"/>
      <c r="T3176" s="5"/>
      <c r="U3176" s="5"/>
      <c r="V3176" s="5"/>
      <c r="W3176" s="5"/>
      <c r="X3176" s="5"/>
      <c r="Y3176" s="5"/>
      <c r="Z3176" s="5"/>
      <c r="AA3176" s="5"/>
      <c r="AB3176" s="5"/>
      <c r="AC3176" s="5"/>
      <c r="AD3176" s="5"/>
      <c r="AE3176" s="5"/>
      <c r="AF3176" s="5"/>
      <c r="AG3176" s="5"/>
      <c r="AH3176" s="5"/>
      <c r="AI3176" s="5"/>
      <c r="AJ3176" s="5"/>
      <c r="AK3176" s="5"/>
      <c r="AL3176" s="5"/>
      <c r="AM3176" s="5"/>
      <c r="AN3176" s="5"/>
      <c r="AO3176" s="5"/>
      <c r="AP3176" s="5"/>
      <c r="AQ3176" s="5"/>
      <c r="AR3176" s="5"/>
      <c r="AS3176" s="5"/>
      <c r="AT3176" s="5"/>
      <c r="AU3176" s="5"/>
      <c r="AV3176" s="5"/>
      <c r="AW3176" s="5"/>
      <c r="AX3176" s="5"/>
      <c r="AY3176" s="5"/>
      <c r="AZ3176" s="5"/>
      <c r="BA3176" s="5"/>
      <c r="BB3176" s="5"/>
      <c r="BC3176" s="5"/>
      <c r="BD3176" s="5"/>
      <c r="BE3176" s="5"/>
      <c r="BF3176" s="5"/>
      <c r="BG3176" s="5"/>
      <c r="BH3176" s="5"/>
    </row>
    <row r="3177" spans="1:60" s="2" customFormat="1" ht="15" x14ac:dyDescent="0.25">
      <c r="A3177" t="s">
        <v>4976</v>
      </c>
      <c r="B3177" t="s">
        <v>25</v>
      </c>
      <c r="C3177" t="s">
        <v>2714</v>
      </c>
      <c r="D3177" t="s">
        <v>2715</v>
      </c>
      <c r="E3177" t="s">
        <v>26</v>
      </c>
      <c r="F3177" t="s">
        <v>1605</v>
      </c>
      <c r="G3177" t="s">
        <v>2749</v>
      </c>
      <c r="H3177" t="s">
        <v>2656</v>
      </c>
      <c r="I3177" t="s">
        <v>2657</v>
      </c>
      <c r="J3177" t="s">
        <v>124</v>
      </c>
      <c r="K3177" t="s">
        <v>754</v>
      </c>
      <c r="L3177">
        <v>0</v>
      </c>
      <c r="M3177">
        <v>5114</v>
      </c>
      <c r="N3177" t="s">
        <v>11</v>
      </c>
      <c r="O3177">
        <v>1</v>
      </c>
      <c r="P3177">
        <v>198000</v>
      </c>
      <c r="Q3177">
        <f t="shared" si="184"/>
        <v>198000</v>
      </c>
      <c r="R3177">
        <f t="shared" si="183"/>
        <v>221760.00000000003</v>
      </c>
      <c r="S3177"/>
      <c r="T3177" s="5"/>
      <c r="U3177" s="5"/>
      <c r="V3177" s="5"/>
      <c r="W3177" s="5"/>
      <c r="X3177" s="5"/>
      <c r="Y3177" s="5"/>
      <c r="Z3177" s="5"/>
      <c r="AA3177" s="5"/>
      <c r="AB3177" s="5"/>
      <c r="AC3177" s="5"/>
      <c r="AD3177" s="5"/>
      <c r="AE3177" s="5"/>
      <c r="AF3177" s="5"/>
      <c r="AG3177" s="5"/>
      <c r="AH3177" s="5"/>
      <c r="AI3177" s="5"/>
      <c r="AJ3177" s="5"/>
      <c r="AK3177" s="5"/>
      <c r="AL3177" s="5"/>
      <c r="AM3177" s="5"/>
      <c r="AN3177" s="5"/>
      <c r="AO3177" s="5"/>
      <c r="AP3177" s="5"/>
      <c r="AQ3177" s="5"/>
      <c r="AR3177" s="5"/>
      <c r="AS3177" s="5"/>
      <c r="AT3177" s="5"/>
      <c r="AU3177" s="5"/>
      <c r="AV3177" s="5"/>
      <c r="AW3177" s="5"/>
      <c r="AX3177" s="5"/>
      <c r="AY3177" s="5"/>
      <c r="AZ3177" s="5"/>
      <c r="BA3177" s="5"/>
      <c r="BB3177" s="5"/>
      <c r="BC3177" s="5"/>
      <c r="BD3177" s="5"/>
      <c r="BE3177" s="5"/>
      <c r="BF3177" s="5"/>
      <c r="BG3177" s="5"/>
      <c r="BH3177" s="5"/>
    </row>
    <row r="3178" spans="1:60" s="2" customFormat="1" ht="15" x14ac:dyDescent="0.25">
      <c r="A3178" t="s">
        <v>4977</v>
      </c>
      <c r="B3178" t="s">
        <v>25</v>
      </c>
      <c r="C3178" t="s">
        <v>2714</v>
      </c>
      <c r="D3178" t="s">
        <v>2715</v>
      </c>
      <c r="E3178" t="s">
        <v>26</v>
      </c>
      <c r="F3178" t="s">
        <v>1605</v>
      </c>
      <c r="G3178" t="s">
        <v>2749</v>
      </c>
      <c r="H3178" t="s">
        <v>130</v>
      </c>
      <c r="I3178" t="s">
        <v>2808</v>
      </c>
      <c r="J3178" t="s">
        <v>124</v>
      </c>
      <c r="K3178" t="s">
        <v>754</v>
      </c>
      <c r="L3178">
        <v>0</v>
      </c>
      <c r="M3178">
        <v>5114</v>
      </c>
      <c r="N3178" t="s">
        <v>11</v>
      </c>
      <c r="O3178">
        <v>1</v>
      </c>
      <c r="P3178">
        <v>306900</v>
      </c>
      <c r="Q3178">
        <f t="shared" si="184"/>
        <v>306900</v>
      </c>
      <c r="R3178">
        <f t="shared" si="183"/>
        <v>343728.00000000006</v>
      </c>
      <c r="S3178"/>
      <c r="T3178" s="5"/>
      <c r="U3178" s="5"/>
      <c r="V3178" s="5"/>
      <c r="W3178" s="5"/>
      <c r="X3178" s="5"/>
      <c r="Y3178" s="5"/>
      <c r="Z3178" s="5"/>
      <c r="AA3178" s="5"/>
      <c r="AB3178" s="5"/>
      <c r="AC3178" s="5"/>
      <c r="AD3178" s="5"/>
      <c r="AE3178" s="5"/>
      <c r="AF3178" s="5"/>
      <c r="AG3178" s="5"/>
      <c r="AH3178" s="5"/>
      <c r="AI3178" s="5"/>
      <c r="AJ3178" s="5"/>
      <c r="AK3178" s="5"/>
      <c r="AL3178" s="5"/>
      <c r="AM3178" s="5"/>
      <c r="AN3178" s="5"/>
      <c r="AO3178" s="5"/>
      <c r="AP3178" s="5"/>
      <c r="AQ3178" s="5"/>
      <c r="AR3178" s="5"/>
      <c r="AS3178" s="5"/>
      <c r="AT3178" s="5"/>
      <c r="AU3178" s="5"/>
      <c r="AV3178" s="5"/>
      <c r="AW3178" s="5"/>
      <c r="AX3178" s="5"/>
      <c r="AY3178" s="5"/>
      <c r="AZ3178" s="5"/>
      <c r="BA3178" s="5"/>
      <c r="BB3178" s="5"/>
      <c r="BC3178" s="5"/>
      <c r="BD3178" s="5"/>
      <c r="BE3178" s="5"/>
      <c r="BF3178" s="5"/>
      <c r="BG3178" s="5"/>
      <c r="BH3178" s="5"/>
    </row>
    <row r="3179" spans="1:60" s="2" customFormat="1" ht="15" x14ac:dyDescent="0.25">
      <c r="A3179" t="s">
        <v>4978</v>
      </c>
      <c r="B3179" t="s">
        <v>25</v>
      </c>
      <c r="C3179" t="s">
        <v>2714</v>
      </c>
      <c r="D3179" t="s">
        <v>2715</v>
      </c>
      <c r="E3179" t="s">
        <v>26</v>
      </c>
      <c r="F3179" t="s">
        <v>1605</v>
      </c>
      <c r="G3179" t="s">
        <v>2749</v>
      </c>
      <c r="H3179" t="s">
        <v>130</v>
      </c>
      <c r="I3179" t="s">
        <v>2809</v>
      </c>
      <c r="J3179" t="s">
        <v>124</v>
      </c>
      <c r="K3179" t="s">
        <v>754</v>
      </c>
      <c r="L3179">
        <v>0</v>
      </c>
      <c r="M3179">
        <v>5114</v>
      </c>
      <c r="N3179" t="s">
        <v>11</v>
      </c>
      <c r="O3179">
        <v>1</v>
      </c>
      <c r="P3179">
        <v>316800</v>
      </c>
      <c r="Q3179">
        <f t="shared" si="184"/>
        <v>316800</v>
      </c>
      <c r="R3179">
        <f t="shared" si="183"/>
        <v>354816.00000000006</v>
      </c>
      <c r="S3179"/>
      <c r="T3179" s="5"/>
      <c r="U3179" s="5"/>
      <c r="V3179" s="5"/>
      <c r="W3179" s="5"/>
      <c r="X3179" s="5"/>
      <c r="Y3179" s="5"/>
      <c r="Z3179" s="5"/>
      <c r="AA3179" s="5"/>
      <c r="AB3179" s="5"/>
      <c r="AC3179" s="5"/>
      <c r="AD3179" s="5"/>
      <c r="AE3179" s="5"/>
      <c r="AF3179" s="5"/>
      <c r="AG3179" s="5"/>
      <c r="AH3179" s="5"/>
      <c r="AI3179" s="5"/>
      <c r="AJ3179" s="5"/>
      <c r="AK3179" s="5"/>
      <c r="AL3179" s="5"/>
      <c r="AM3179" s="5"/>
      <c r="AN3179" s="5"/>
      <c r="AO3179" s="5"/>
      <c r="AP3179" s="5"/>
      <c r="AQ3179" s="5"/>
      <c r="AR3179" s="5"/>
      <c r="AS3179" s="5"/>
      <c r="AT3179" s="5"/>
      <c r="AU3179" s="5"/>
      <c r="AV3179" s="5"/>
      <c r="AW3179" s="5"/>
      <c r="AX3179" s="5"/>
      <c r="AY3179" s="5"/>
      <c r="AZ3179" s="5"/>
      <c r="BA3179" s="5"/>
      <c r="BB3179" s="5"/>
      <c r="BC3179" s="5"/>
      <c r="BD3179" s="5"/>
      <c r="BE3179" s="5"/>
      <c r="BF3179" s="5"/>
      <c r="BG3179" s="5"/>
      <c r="BH3179" s="5"/>
    </row>
    <row r="3180" spans="1:60" s="2" customFormat="1" ht="15" x14ac:dyDescent="0.25">
      <c r="A3180" t="s">
        <v>4979</v>
      </c>
      <c r="B3180" t="s">
        <v>25</v>
      </c>
      <c r="C3180" t="s">
        <v>2714</v>
      </c>
      <c r="D3180" t="s">
        <v>2715</v>
      </c>
      <c r="E3180" t="s">
        <v>26</v>
      </c>
      <c r="F3180" t="s">
        <v>1605</v>
      </c>
      <c r="G3180" t="s">
        <v>2749</v>
      </c>
      <c r="H3180" t="s">
        <v>133</v>
      </c>
      <c r="I3180" t="s">
        <v>2219</v>
      </c>
      <c r="J3180" t="s">
        <v>124</v>
      </c>
      <c r="K3180" t="s">
        <v>754</v>
      </c>
      <c r="L3180">
        <v>0</v>
      </c>
      <c r="M3180">
        <v>5114</v>
      </c>
      <c r="N3180" t="s">
        <v>11</v>
      </c>
      <c r="O3180">
        <v>1</v>
      </c>
      <c r="P3180">
        <v>229500</v>
      </c>
      <c r="Q3180">
        <f t="shared" si="184"/>
        <v>229500</v>
      </c>
      <c r="R3180">
        <f t="shared" si="183"/>
        <v>257040.00000000003</v>
      </c>
      <c r="S3180"/>
      <c r="T3180" s="5"/>
      <c r="U3180" s="5"/>
      <c r="V3180" s="5"/>
      <c r="W3180" s="5"/>
      <c r="X3180" s="5"/>
      <c r="Y3180" s="5"/>
      <c r="Z3180" s="5"/>
      <c r="AA3180" s="5"/>
      <c r="AB3180" s="5"/>
      <c r="AC3180" s="5"/>
      <c r="AD3180" s="5"/>
      <c r="AE3180" s="5"/>
      <c r="AF3180" s="5"/>
      <c r="AG3180" s="5"/>
      <c r="AH3180" s="5"/>
      <c r="AI3180" s="5"/>
      <c r="AJ3180" s="5"/>
      <c r="AK3180" s="5"/>
      <c r="AL3180" s="5"/>
      <c r="AM3180" s="5"/>
      <c r="AN3180" s="5"/>
      <c r="AO3180" s="5"/>
      <c r="AP3180" s="5"/>
      <c r="AQ3180" s="5"/>
      <c r="AR3180" s="5"/>
      <c r="AS3180" s="5"/>
      <c r="AT3180" s="5"/>
      <c r="AU3180" s="5"/>
      <c r="AV3180" s="5"/>
      <c r="AW3180" s="5"/>
      <c r="AX3180" s="5"/>
      <c r="AY3180" s="5"/>
      <c r="AZ3180" s="5"/>
      <c r="BA3180" s="5"/>
      <c r="BB3180" s="5"/>
      <c r="BC3180" s="5"/>
      <c r="BD3180" s="5"/>
      <c r="BE3180" s="5"/>
      <c r="BF3180" s="5"/>
      <c r="BG3180" s="5"/>
      <c r="BH3180" s="5"/>
    </row>
    <row r="3181" spans="1:60" s="2" customFormat="1" ht="15" x14ac:dyDescent="0.25">
      <c r="A3181" t="s">
        <v>4980</v>
      </c>
      <c r="B3181" t="s">
        <v>25</v>
      </c>
      <c r="C3181" t="s">
        <v>2714</v>
      </c>
      <c r="D3181" t="s">
        <v>2715</v>
      </c>
      <c r="E3181" t="s">
        <v>26</v>
      </c>
      <c r="F3181" t="s">
        <v>1605</v>
      </c>
      <c r="G3181" t="s">
        <v>2749</v>
      </c>
      <c r="H3181" t="s">
        <v>133</v>
      </c>
      <c r="I3181" t="s">
        <v>2819</v>
      </c>
      <c r="J3181" t="s">
        <v>124</v>
      </c>
      <c r="K3181" t="s">
        <v>754</v>
      </c>
      <c r="L3181">
        <v>0</v>
      </c>
      <c r="M3181">
        <v>5114</v>
      </c>
      <c r="N3181" t="s">
        <v>11</v>
      </c>
      <c r="O3181">
        <v>1</v>
      </c>
      <c r="P3181">
        <v>170000</v>
      </c>
      <c r="Q3181">
        <f t="shared" si="184"/>
        <v>170000</v>
      </c>
      <c r="R3181">
        <f t="shared" si="183"/>
        <v>190400.00000000003</v>
      </c>
      <c r="S3181"/>
      <c r="T3181" s="5"/>
      <c r="U3181" s="5"/>
      <c r="V3181" s="5"/>
      <c r="W3181" s="5"/>
      <c r="X3181" s="5"/>
      <c r="Y3181" s="5"/>
      <c r="Z3181" s="5"/>
      <c r="AA3181" s="5"/>
      <c r="AB3181" s="5"/>
      <c r="AC3181" s="5"/>
      <c r="AD3181" s="5"/>
      <c r="AE3181" s="5"/>
      <c r="AF3181" s="5"/>
      <c r="AG3181" s="5"/>
      <c r="AH3181" s="5"/>
      <c r="AI3181" s="5"/>
      <c r="AJ3181" s="5"/>
      <c r="AK3181" s="5"/>
      <c r="AL3181" s="5"/>
      <c r="AM3181" s="5"/>
      <c r="AN3181" s="5"/>
      <c r="AO3181" s="5"/>
      <c r="AP3181" s="5"/>
      <c r="AQ3181" s="5"/>
      <c r="AR3181" s="5"/>
      <c r="AS3181" s="5"/>
      <c r="AT3181" s="5"/>
      <c r="AU3181" s="5"/>
      <c r="AV3181" s="5"/>
      <c r="AW3181" s="5"/>
      <c r="AX3181" s="5"/>
      <c r="AY3181" s="5"/>
      <c r="AZ3181" s="5"/>
      <c r="BA3181" s="5"/>
      <c r="BB3181" s="5"/>
      <c r="BC3181" s="5"/>
      <c r="BD3181" s="5"/>
      <c r="BE3181" s="5"/>
      <c r="BF3181" s="5"/>
      <c r="BG3181" s="5"/>
      <c r="BH3181" s="5"/>
    </row>
    <row r="3182" spans="1:60" s="2" customFormat="1" ht="15" x14ac:dyDescent="0.25">
      <c r="A3182" t="s">
        <v>4981</v>
      </c>
      <c r="B3182" t="s">
        <v>25</v>
      </c>
      <c r="C3182" t="s">
        <v>2714</v>
      </c>
      <c r="D3182" t="s">
        <v>2715</v>
      </c>
      <c r="E3182" t="s">
        <v>26</v>
      </c>
      <c r="F3182" t="s">
        <v>1605</v>
      </c>
      <c r="G3182" t="s">
        <v>2749</v>
      </c>
      <c r="H3182" t="s">
        <v>128</v>
      </c>
      <c r="I3182" t="s">
        <v>2210</v>
      </c>
      <c r="J3182" t="s">
        <v>124</v>
      </c>
      <c r="K3182" t="s">
        <v>754</v>
      </c>
      <c r="L3182">
        <v>0</v>
      </c>
      <c r="M3182">
        <v>5114</v>
      </c>
      <c r="N3182" t="s">
        <v>11</v>
      </c>
      <c r="O3182">
        <v>1</v>
      </c>
      <c r="P3182">
        <v>376200</v>
      </c>
      <c r="Q3182">
        <f t="shared" si="184"/>
        <v>376200</v>
      </c>
      <c r="R3182">
        <f t="shared" si="183"/>
        <v>421344.00000000006</v>
      </c>
      <c r="S3182"/>
      <c r="T3182" s="5"/>
      <c r="U3182" s="5"/>
      <c r="V3182" s="5"/>
      <c r="W3182" s="5"/>
      <c r="X3182" s="5"/>
      <c r="Y3182" s="5"/>
      <c r="Z3182" s="5"/>
      <c r="AA3182" s="5"/>
      <c r="AB3182" s="5"/>
      <c r="AC3182" s="5"/>
      <c r="AD3182" s="5"/>
      <c r="AE3182" s="5"/>
      <c r="AF3182" s="5"/>
      <c r="AG3182" s="5"/>
      <c r="AH3182" s="5"/>
      <c r="AI3182" s="5"/>
      <c r="AJ3182" s="5"/>
      <c r="AK3182" s="5"/>
      <c r="AL3182" s="5"/>
      <c r="AM3182" s="5"/>
      <c r="AN3182" s="5"/>
      <c r="AO3182" s="5"/>
      <c r="AP3182" s="5"/>
      <c r="AQ3182" s="5"/>
      <c r="AR3182" s="5"/>
      <c r="AS3182" s="5"/>
      <c r="AT3182" s="5"/>
      <c r="AU3182" s="5"/>
      <c r="AV3182" s="5"/>
      <c r="AW3182" s="5"/>
      <c r="AX3182" s="5"/>
      <c r="AY3182" s="5"/>
      <c r="AZ3182" s="5"/>
      <c r="BA3182" s="5"/>
      <c r="BB3182" s="5"/>
      <c r="BC3182" s="5"/>
      <c r="BD3182" s="5"/>
      <c r="BE3182" s="5"/>
      <c r="BF3182" s="5"/>
      <c r="BG3182" s="5"/>
      <c r="BH3182" s="5"/>
    </row>
    <row r="3183" spans="1:60" s="2" customFormat="1" ht="15" x14ac:dyDescent="0.25">
      <c r="A3183" t="s">
        <v>4982</v>
      </c>
      <c r="B3183" t="s">
        <v>25</v>
      </c>
      <c r="C3183" t="s">
        <v>2714</v>
      </c>
      <c r="D3183" t="s">
        <v>2715</v>
      </c>
      <c r="E3183" t="s">
        <v>26</v>
      </c>
      <c r="F3183" t="s">
        <v>1605</v>
      </c>
      <c r="G3183" t="s">
        <v>2749</v>
      </c>
      <c r="H3183" t="s">
        <v>128</v>
      </c>
      <c r="I3183" t="s">
        <v>2816</v>
      </c>
      <c r="J3183" t="s">
        <v>124</v>
      </c>
      <c r="K3183" t="s">
        <v>754</v>
      </c>
      <c r="L3183">
        <v>0</v>
      </c>
      <c r="M3183">
        <v>5114</v>
      </c>
      <c r="N3183" t="s">
        <v>11</v>
      </c>
      <c r="O3183">
        <v>1</v>
      </c>
      <c r="P3183">
        <v>217800</v>
      </c>
      <c r="Q3183">
        <f t="shared" si="184"/>
        <v>217800</v>
      </c>
      <c r="R3183">
        <f t="shared" si="183"/>
        <v>243936.00000000003</v>
      </c>
      <c r="S3183"/>
      <c r="T3183" s="5"/>
      <c r="U3183" s="5"/>
      <c r="V3183" s="5"/>
      <c r="W3183" s="5"/>
      <c r="X3183" s="5"/>
      <c r="Y3183" s="5"/>
      <c r="Z3183" s="5"/>
      <c r="AA3183" s="5"/>
      <c r="AB3183" s="5"/>
      <c r="AC3183" s="5"/>
      <c r="AD3183" s="5"/>
      <c r="AE3183" s="5"/>
      <c r="AF3183" s="5"/>
      <c r="AG3183" s="5"/>
      <c r="AH3183" s="5"/>
      <c r="AI3183" s="5"/>
      <c r="AJ3183" s="5"/>
      <c r="AK3183" s="5"/>
      <c r="AL3183" s="5"/>
      <c r="AM3183" s="5"/>
      <c r="AN3183" s="5"/>
      <c r="AO3183" s="5"/>
      <c r="AP3183" s="5"/>
      <c r="AQ3183" s="5"/>
      <c r="AR3183" s="5"/>
      <c r="AS3183" s="5"/>
      <c r="AT3183" s="5"/>
      <c r="AU3183" s="5"/>
      <c r="AV3183" s="5"/>
      <c r="AW3183" s="5"/>
      <c r="AX3183" s="5"/>
      <c r="AY3183" s="5"/>
      <c r="AZ3183" s="5"/>
      <c r="BA3183" s="5"/>
      <c r="BB3183" s="5"/>
      <c r="BC3183" s="5"/>
      <c r="BD3183" s="5"/>
      <c r="BE3183" s="5"/>
      <c r="BF3183" s="5"/>
      <c r="BG3183" s="5"/>
      <c r="BH3183" s="5"/>
    </row>
    <row r="3184" spans="1:60" s="2" customFormat="1" ht="15" x14ac:dyDescent="0.25">
      <c r="A3184" t="s">
        <v>4983</v>
      </c>
      <c r="B3184" t="s">
        <v>25</v>
      </c>
      <c r="C3184" t="s">
        <v>2714</v>
      </c>
      <c r="D3184" t="s">
        <v>2715</v>
      </c>
      <c r="E3184" t="s">
        <v>26</v>
      </c>
      <c r="F3184" t="s">
        <v>1605</v>
      </c>
      <c r="G3184" t="s">
        <v>2749</v>
      </c>
      <c r="H3184" t="s">
        <v>128</v>
      </c>
      <c r="I3184" t="s">
        <v>614</v>
      </c>
      <c r="J3184" t="s">
        <v>124</v>
      </c>
      <c r="K3184" t="s">
        <v>754</v>
      </c>
      <c r="L3184">
        <v>0</v>
      </c>
      <c r="M3184">
        <v>5114</v>
      </c>
      <c r="N3184" t="s">
        <v>11</v>
      </c>
      <c r="O3184">
        <v>1</v>
      </c>
      <c r="P3184">
        <v>257400</v>
      </c>
      <c r="Q3184">
        <f t="shared" si="184"/>
        <v>257400</v>
      </c>
      <c r="R3184">
        <f t="shared" si="183"/>
        <v>288288</v>
      </c>
      <c r="S3184"/>
      <c r="T3184" s="5"/>
      <c r="U3184" s="5"/>
      <c r="V3184" s="5"/>
      <c r="W3184" s="5"/>
      <c r="X3184" s="5"/>
      <c r="Y3184" s="5"/>
      <c r="Z3184" s="5"/>
      <c r="AA3184" s="5"/>
      <c r="AB3184" s="5"/>
      <c r="AC3184" s="5"/>
      <c r="AD3184" s="5"/>
      <c r="AE3184" s="5"/>
      <c r="AF3184" s="5"/>
      <c r="AG3184" s="5"/>
      <c r="AH3184" s="5"/>
      <c r="AI3184" s="5"/>
      <c r="AJ3184" s="5"/>
      <c r="AK3184" s="5"/>
      <c r="AL3184" s="5"/>
      <c r="AM3184" s="5"/>
      <c r="AN3184" s="5"/>
      <c r="AO3184" s="5"/>
      <c r="AP3184" s="5"/>
      <c r="AQ3184" s="5"/>
      <c r="AR3184" s="5"/>
      <c r="AS3184" s="5"/>
      <c r="AT3184" s="5"/>
      <c r="AU3184" s="5"/>
      <c r="AV3184" s="5"/>
      <c r="AW3184" s="5"/>
      <c r="AX3184" s="5"/>
      <c r="AY3184" s="5"/>
      <c r="AZ3184" s="5"/>
      <c r="BA3184" s="5"/>
      <c r="BB3184" s="5"/>
      <c r="BC3184" s="5"/>
      <c r="BD3184" s="5"/>
      <c r="BE3184" s="5"/>
      <c r="BF3184" s="5"/>
      <c r="BG3184" s="5"/>
      <c r="BH3184" s="5"/>
    </row>
    <row r="3185" spans="1:60" s="2" customFormat="1" ht="15" x14ac:dyDescent="0.25">
      <c r="A3185" t="s">
        <v>4984</v>
      </c>
      <c r="B3185" t="s">
        <v>25</v>
      </c>
      <c r="C3185" t="s">
        <v>2714</v>
      </c>
      <c r="D3185" t="s">
        <v>2715</v>
      </c>
      <c r="E3185" t="s">
        <v>26</v>
      </c>
      <c r="F3185" t="s">
        <v>1605</v>
      </c>
      <c r="G3185" t="s">
        <v>2749</v>
      </c>
      <c r="H3185" t="s">
        <v>128</v>
      </c>
      <c r="I3185" t="s">
        <v>2817</v>
      </c>
      <c r="J3185" t="s">
        <v>124</v>
      </c>
      <c r="K3185" t="s">
        <v>754</v>
      </c>
      <c r="L3185">
        <v>0</v>
      </c>
      <c r="M3185">
        <v>5114</v>
      </c>
      <c r="N3185" t="s">
        <v>11</v>
      </c>
      <c r="O3185">
        <v>1</v>
      </c>
      <c r="P3185">
        <v>277200</v>
      </c>
      <c r="Q3185">
        <f t="shared" si="184"/>
        <v>277200</v>
      </c>
      <c r="R3185">
        <f t="shared" si="183"/>
        <v>310464.00000000006</v>
      </c>
      <c r="S3185"/>
      <c r="T3185" s="5"/>
      <c r="U3185" s="5"/>
      <c r="V3185" s="5"/>
      <c r="W3185" s="5"/>
      <c r="X3185" s="5"/>
      <c r="Y3185" s="5"/>
      <c r="Z3185" s="5"/>
      <c r="AA3185" s="5"/>
      <c r="AB3185" s="5"/>
      <c r="AC3185" s="5"/>
      <c r="AD3185" s="5"/>
      <c r="AE3185" s="5"/>
      <c r="AF3185" s="5"/>
      <c r="AG3185" s="5"/>
      <c r="AH3185" s="5"/>
      <c r="AI3185" s="5"/>
      <c r="AJ3185" s="5"/>
      <c r="AK3185" s="5"/>
      <c r="AL3185" s="5"/>
      <c r="AM3185" s="5"/>
      <c r="AN3185" s="5"/>
      <c r="AO3185" s="5"/>
      <c r="AP3185" s="5"/>
      <c r="AQ3185" s="5"/>
      <c r="AR3185" s="5"/>
      <c r="AS3185" s="5"/>
      <c r="AT3185" s="5"/>
      <c r="AU3185" s="5"/>
      <c r="AV3185" s="5"/>
      <c r="AW3185" s="5"/>
      <c r="AX3185" s="5"/>
      <c r="AY3185" s="5"/>
      <c r="AZ3185" s="5"/>
      <c r="BA3185" s="5"/>
      <c r="BB3185" s="5"/>
      <c r="BC3185" s="5"/>
      <c r="BD3185" s="5"/>
      <c r="BE3185" s="5"/>
      <c r="BF3185" s="5"/>
      <c r="BG3185" s="5"/>
      <c r="BH3185" s="5"/>
    </row>
    <row r="3186" spans="1:60" s="2" customFormat="1" ht="15" x14ac:dyDescent="0.25">
      <c r="A3186" t="s">
        <v>4985</v>
      </c>
      <c r="B3186" t="s">
        <v>25</v>
      </c>
      <c r="C3186" t="s">
        <v>2714</v>
      </c>
      <c r="D3186" t="s">
        <v>2715</v>
      </c>
      <c r="E3186" t="s">
        <v>26</v>
      </c>
      <c r="F3186" t="s">
        <v>1605</v>
      </c>
      <c r="G3186" t="s">
        <v>2749</v>
      </c>
      <c r="H3186" t="s">
        <v>1488</v>
      </c>
      <c r="I3186" t="s">
        <v>2750</v>
      </c>
      <c r="J3186" t="s">
        <v>124</v>
      </c>
      <c r="K3186" t="s">
        <v>754</v>
      </c>
      <c r="L3186">
        <v>0</v>
      </c>
      <c r="M3186">
        <v>5114</v>
      </c>
      <c r="N3186" t="s">
        <v>11</v>
      </c>
      <c r="O3186">
        <v>1</v>
      </c>
      <c r="P3186">
        <v>267300</v>
      </c>
      <c r="Q3186">
        <f t="shared" si="184"/>
        <v>267300</v>
      </c>
      <c r="R3186">
        <f t="shared" si="183"/>
        <v>299376</v>
      </c>
      <c r="S3186"/>
      <c r="T3186" s="5"/>
      <c r="U3186" s="5"/>
      <c r="V3186" s="5"/>
      <c r="W3186" s="5"/>
      <c r="X3186" s="5"/>
      <c r="Y3186" s="5"/>
      <c r="Z3186" s="5"/>
      <c r="AA3186" s="5"/>
      <c r="AB3186" s="5"/>
      <c r="AC3186" s="5"/>
      <c r="AD3186" s="5"/>
      <c r="AE3186" s="5"/>
      <c r="AF3186" s="5"/>
      <c r="AG3186" s="5"/>
      <c r="AH3186" s="5"/>
      <c r="AI3186" s="5"/>
      <c r="AJ3186" s="5"/>
      <c r="AK3186" s="5"/>
      <c r="AL3186" s="5"/>
      <c r="AM3186" s="5"/>
      <c r="AN3186" s="5"/>
      <c r="AO3186" s="5"/>
      <c r="AP3186" s="5"/>
      <c r="AQ3186" s="5"/>
      <c r="AR3186" s="5"/>
      <c r="AS3186" s="5"/>
      <c r="AT3186" s="5"/>
      <c r="AU3186" s="5"/>
      <c r="AV3186" s="5"/>
      <c r="AW3186" s="5"/>
      <c r="AX3186" s="5"/>
      <c r="AY3186" s="5"/>
      <c r="AZ3186" s="5"/>
      <c r="BA3186" s="5"/>
      <c r="BB3186" s="5"/>
      <c r="BC3186" s="5"/>
      <c r="BD3186" s="5"/>
      <c r="BE3186" s="5"/>
      <c r="BF3186" s="5"/>
      <c r="BG3186" s="5"/>
      <c r="BH3186" s="5"/>
    </row>
    <row r="3187" spans="1:60" s="2" customFormat="1" ht="15" x14ac:dyDescent="0.25">
      <c r="A3187" t="s">
        <v>4986</v>
      </c>
      <c r="B3187" t="s">
        <v>25</v>
      </c>
      <c r="C3187" t="s">
        <v>2714</v>
      </c>
      <c r="D3187" t="s">
        <v>2715</v>
      </c>
      <c r="E3187" t="s">
        <v>26</v>
      </c>
      <c r="F3187" t="s">
        <v>1605</v>
      </c>
      <c r="G3187" t="s">
        <v>2749</v>
      </c>
      <c r="H3187" t="s">
        <v>125</v>
      </c>
      <c r="I3187" t="s">
        <v>2216</v>
      </c>
      <c r="J3187" t="s">
        <v>124</v>
      </c>
      <c r="K3187" t="s">
        <v>754</v>
      </c>
      <c r="L3187">
        <v>0</v>
      </c>
      <c r="M3187">
        <v>5114</v>
      </c>
      <c r="N3187" t="s">
        <v>11</v>
      </c>
      <c r="O3187">
        <v>1</v>
      </c>
      <c r="P3187">
        <v>158400</v>
      </c>
      <c r="Q3187">
        <f t="shared" si="184"/>
        <v>158400</v>
      </c>
      <c r="R3187">
        <f t="shared" si="183"/>
        <v>177408.00000000003</v>
      </c>
      <c r="S3187"/>
      <c r="T3187" s="5"/>
      <c r="U3187" s="5"/>
      <c r="V3187" s="5"/>
      <c r="W3187" s="5"/>
      <c r="X3187" s="5"/>
      <c r="Y3187" s="5"/>
      <c r="Z3187" s="5"/>
      <c r="AA3187" s="5"/>
      <c r="AB3187" s="5"/>
      <c r="AC3187" s="5"/>
      <c r="AD3187" s="5"/>
      <c r="AE3187" s="5"/>
      <c r="AF3187" s="5"/>
      <c r="AG3187" s="5"/>
      <c r="AH3187" s="5"/>
      <c r="AI3187" s="5"/>
      <c r="AJ3187" s="5"/>
      <c r="AK3187" s="5"/>
      <c r="AL3187" s="5"/>
      <c r="AM3187" s="5"/>
      <c r="AN3187" s="5"/>
      <c r="AO3187" s="5"/>
      <c r="AP3187" s="5"/>
      <c r="AQ3187" s="5"/>
      <c r="AR3187" s="5"/>
      <c r="AS3187" s="5"/>
      <c r="AT3187" s="5"/>
      <c r="AU3187" s="5"/>
      <c r="AV3187" s="5"/>
      <c r="AW3187" s="5"/>
      <c r="AX3187" s="5"/>
      <c r="AY3187" s="5"/>
      <c r="AZ3187" s="5"/>
      <c r="BA3187" s="5"/>
      <c r="BB3187" s="5"/>
      <c r="BC3187" s="5"/>
      <c r="BD3187" s="5"/>
      <c r="BE3187" s="5"/>
      <c r="BF3187" s="5"/>
      <c r="BG3187" s="5"/>
      <c r="BH3187" s="5"/>
    </row>
    <row r="3188" spans="1:60" s="2" customFormat="1" ht="15" x14ac:dyDescent="0.25">
      <c r="A3188" t="s">
        <v>4987</v>
      </c>
      <c r="B3188" t="s">
        <v>25</v>
      </c>
      <c r="C3188" t="s">
        <v>2714</v>
      </c>
      <c r="D3188" t="s">
        <v>2715</v>
      </c>
      <c r="E3188" t="s">
        <v>26</v>
      </c>
      <c r="F3188" t="s">
        <v>1605</v>
      </c>
      <c r="G3188" t="s">
        <v>2749</v>
      </c>
      <c r="H3188" t="s">
        <v>125</v>
      </c>
      <c r="I3188" t="s">
        <v>2205</v>
      </c>
      <c r="J3188" t="s">
        <v>124</v>
      </c>
      <c r="K3188" t="s">
        <v>754</v>
      </c>
      <c r="L3188">
        <v>0</v>
      </c>
      <c r="M3188">
        <v>5114</v>
      </c>
      <c r="N3188" t="s">
        <v>11</v>
      </c>
      <c r="O3188">
        <v>1</v>
      </c>
      <c r="P3188">
        <v>176800</v>
      </c>
      <c r="Q3188">
        <f t="shared" si="184"/>
        <v>176800</v>
      </c>
      <c r="R3188">
        <f t="shared" si="183"/>
        <v>198016.00000000003</v>
      </c>
      <c r="S3188"/>
      <c r="T3188" s="5"/>
      <c r="U3188" s="5"/>
      <c r="V3188" s="5"/>
      <c r="W3188" s="5"/>
      <c r="X3188" s="5"/>
      <c r="Y3188" s="5"/>
      <c r="Z3188" s="5"/>
      <c r="AA3188" s="5"/>
      <c r="AB3188" s="5"/>
      <c r="AC3188" s="5"/>
      <c r="AD3188" s="5"/>
      <c r="AE3188" s="5"/>
      <c r="AF3188" s="5"/>
      <c r="AG3188" s="5"/>
      <c r="AH3188" s="5"/>
      <c r="AI3188" s="5"/>
      <c r="AJ3188" s="5"/>
      <c r="AK3188" s="5"/>
      <c r="AL3188" s="5"/>
      <c r="AM3188" s="5"/>
      <c r="AN3188" s="5"/>
      <c r="AO3188" s="5"/>
      <c r="AP3188" s="5"/>
      <c r="AQ3188" s="5"/>
      <c r="AR3188" s="5"/>
      <c r="AS3188" s="5"/>
      <c r="AT3188" s="5"/>
      <c r="AU3188" s="5"/>
      <c r="AV3188" s="5"/>
      <c r="AW3188" s="5"/>
      <c r="AX3188" s="5"/>
      <c r="AY3188" s="5"/>
      <c r="AZ3188" s="5"/>
      <c r="BA3188" s="5"/>
      <c r="BB3188" s="5"/>
      <c r="BC3188" s="5"/>
      <c r="BD3188" s="5"/>
      <c r="BE3188" s="5"/>
      <c r="BF3188" s="5"/>
      <c r="BG3188" s="5"/>
      <c r="BH3188" s="5"/>
    </row>
    <row r="3189" spans="1:60" s="2" customFormat="1" ht="15" x14ac:dyDescent="0.25">
      <c r="A3189" t="s">
        <v>4988</v>
      </c>
      <c r="B3189" t="s">
        <v>25</v>
      </c>
      <c r="C3189" t="s">
        <v>2714</v>
      </c>
      <c r="D3189" t="s">
        <v>2715</v>
      </c>
      <c r="E3189" t="s">
        <v>26</v>
      </c>
      <c r="F3189" t="s">
        <v>1605</v>
      </c>
      <c r="G3189" t="s">
        <v>2749</v>
      </c>
      <c r="H3189" t="s">
        <v>125</v>
      </c>
      <c r="I3189" t="s">
        <v>2207</v>
      </c>
      <c r="J3189" t="s">
        <v>124</v>
      </c>
      <c r="K3189" t="s">
        <v>754</v>
      </c>
      <c r="L3189">
        <v>0</v>
      </c>
      <c r="M3189">
        <v>5114</v>
      </c>
      <c r="N3189" t="s">
        <v>11</v>
      </c>
      <c r="O3189">
        <v>1</v>
      </c>
      <c r="P3189">
        <v>257400</v>
      </c>
      <c r="Q3189">
        <f t="shared" si="184"/>
        <v>257400</v>
      </c>
      <c r="R3189">
        <f t="shared" si="183"/>
        <v>288288</v>
      </c>
      <c r="S3189"/>
      <c r="T3189" s="5"/>
      <c r="U3189" s="5"/>
      <c r="V3189" s="5"/>
      <c r="W3189" s="5"/>
      <c r="X3189" s="5"/>
      <c r="Y3189" s="5"/>
      <c r="Z3189" s="5"/>
      <c r="AA3189" s="5"/>
      <c r="AB3189" s="5"/>
      <c r="AC3189" s="5"/>
      <c r="AD3189" s="5"/>
      <c r="AE3189" s="5"/>
      <c r="AF3189" s="5"/>
      <c r="AG3189" s="5"/>
      <c r="AH3189" s="5"/>
      <c r="AI3189" s="5"/>
      <c r="AJ3189" s="5"/>
      <c r="AK3189" s="5"/>
      <c r="AL3189" s="5"/>
      <c r="AM3189" s="5"/>
      <c r="AN3189" s="5"/>
      <c r="AO3189" s="5"/>
      <c r="AP3189" s="5"/>
      <c r="AQ3189" s="5"/>
      <c r="AR3189" s="5"/>
      <c r="AS3189" s="5"/>
      <c r="AT3189" s="5"/>
      <c r="AU3189" s="5"/>
      <c r="AV3189" s="5"/>
      <c r="AW3189" s="5"/>
      <c r="AX3189" s="5"/>
      <c r="AY3189" s="5"/>
      <c r="AZ3189" s="5"/>
      <c r="BA3189" s="5"/>
      <c r="BB3189" s="5"/>
      <c r="BC3189" s="5"/>
      <c r="BD3189" s="5"/>
      <c r="BE3189" s="5"/>
      <c r="BF3189" s="5"/>
      <c r="BG3189" s="5"/>
      <c r="BH3189" s="5"/>
    </row>
    <row r="3190" spans="1:60" s="2" customFormat="1" ht="15" x14ac:dyDescent="0.25">
      <c r="A3190" t="s">
        <v>4989</v>
      </c>
      <c r="B3190" t="s">
        <v>25</v>
      </c>
      <c r="C3190" t="s">
        <v>2714</v>
      </c>
      <c r="D3190" t="s">
        <v>2715</v>
      </c>
      <c r="E3190" t="s">
        <v>26</v>
      </c>
      <c r="F3190" t="s">
        <v>1605</v>
      </c>
      <c r="G3190" t="s">
        <v>2749</v>
      </c>
      <c r="H3190" t="s">
        <v>2658</v>
      </c>
      <c r="I3190" t="s">
        <v>884</v>
      </c>
      <c r="J3190" t="s">
        <v>124</v>
      </c>
      <c r="K3190" t="s">
        <v>754</v>
      </c>
      <c r="L3190">
        <v>0</v>
      </c>
      <c r="M3190">
        <v>5114</v>
      </c>
      <c r="N3190" t="s">
        <v>11</v>
      </c>
      <c r="O3190">
        <v>1</v>
      </c>
      <c r="P3190">
        <v>99000</v>
      </c>
      <c r="Q3190">
        <f t="shared" si="184"/>
        <v>99000</v>
      </c>
      <c r="R3190">
        <f t="shared" si="183"/>
        <v>110880.00000000001</v>
      </c>
      <c r="S3190"/>
      <c r="T3190" s="5"/>
      <c r="U3190" s="5"/>
      <c r="V3190" s="5"/>
      <c r="W3190" s="5"/>
      <c r="X3190" s="5"/>
      <c r="Y3190" s="5"/>
      <c r="Z3190" s="5"/>
      <c r="AA3190" s="5"/>
      <c r="AB3190" s="5"/>
      <c r="AC3190" s="5"/>
      <c r="AD3190" s="5"/>
      <c r="AE3190" s="5"/>
      <c r="AF3190" s="5"/>
      <c r="AG3190" s="5"/>
      <c r="AH3190" s="5"/>
      <c r="AI3190" s="5"/>
      <c r="AJ3190" s="5"/>
      <c r="AK3190" s="5"/>
      <c r="AL3190" s="5"/>
      <c r="AM3190" s="5"/>
      <c r="AN3190" s="5"/>
      <c r="AO3190" s="5"/>
      <c r="AP3190" s="5"/>
      <c r="AQ3190" s="5"/>
      <c r="AR3190" s="5"/>
      <c r="AS3190" s="5"/>
      <c r="AT3190" s="5"/>
      <c r="AU3190" s="5"/>
      <c r="AV3190" s="5"/>
      <c r="AW3190" s="5"/>
      <c r="AX3190" s="5"/>
      <c r="AY3190" s="5"/>
      <c r="AZ3190" s="5"/>
      <c r="BA3190" s="5"/>
      <c r="BB3190" s="5"/>
      <c r="BC3190" s="5"/>
      <c r="BD3190" s="5"/>
      <c r="BE3190" s="5"/>
      <c r="BF3190" s="5"/>
      <c r="BG3190" s="5"/>
      <c r="BH3190" s="5"/>
    </row>
    <row r="3191" spans="1:60" s="2" customFormat="1" ht="15" x14ac:dyDescent="0.25">
      <c r="A3191" t="s">
        <v>4990</v>
      </c>
      <c r="B3191" t="s">
        <v>25</v>
      </c>
      <c r="C3191" t="s">
        <v>2714</v>
      </c>
      <c r="D3191" t="s">
        <v>2715</v>
      </c>
      <c r="E3191" t="s">
        <v>26</v>
      </c>
      <c r="F3191" t="s">
        <v>1605</v>
      </c>
      <c r="G3191" t="s">
        <v>2749</v>
      </c>
      <c r="H3191" t="s">
        <v>145</v>
      </c>
      <c r="I3191" t="s">
        <v>1855</v>
      </c>
      <c r="J3191" t="s">
        <v>124</v>
      </c>
      <c r="K3191" t="s">
        <v>754</v>
      </c>
      <c r="L3191">
        <v>0</v>
      </c>
      <c r="M3191">
        <v>5114</v>
      </c>
      <c r="N3191" t="s">
        <v>11</v>
      </c>
      <c r="O3191">
        <v>1</v>
      </c>
      <c r="P3191">
        <v>237600</v>
      </c>
      <c r="Q3191">
        <f t="shared" si="184"/>
        <v>237600</v>
      </c>
      <c r="R3191">
        <f t="shared" si="183"/>
        <v>266112</v>
      </c>
      <c r="S3191"/>
      <c r="T3191" s="5"/>
      <c r="U3191" s="5"/>
      <c r="V3191" s="5"/>
      <c r="W3191" s="5"/>
      <c r="X3191" s="5"/>
      <c r="Y3191" s="5"/>
      <c r="Z3191" s="5"/>
      <c r="AA3191" s="5"/>
      <c r="AB3191" s="5"/>
      <c r="AC3191" s="5"/>
      <c r="AD3191" s="5"/>
      <c r="AE3191" s="5"/>
      <c r="AF3191" s="5"/>
      <c r="AG3191" s="5"/>
      <c r="AH3191" s="5"/>
      <c r="AI3191" s="5"/>
      <c r="AJ3191" s="5"/>
      <c r="AK3191" s="5"/>
      <c r="AL3191" s="5"/>
      <c r="AM3191" s="5"/>
      <c r="AN3191" s="5"/>
      <c r="AO3191" s="5"/>
      <c r="AP3191" s="5"/>
      <c r="AQ3191" s="5"/>
      <c r="AR3191" s="5"/>
      <c r="AS3191" s="5"/>
      <c r="AT3191" s="5"/>
      <c r="AU3191" s="5"/>
      <c r="AV3191" s="5"/>
      <c r="AW3191" s="5"/>
      <c r="AX3191" s="5"/>
      <c r="AY3191" s="5"/>
      <c r="AZ3191" s="5"/>
      <c r="BA3191" s="5"/>
      <c r="BB3191" s="5"/>
      <c r="BC3191" s="5"/>
      <c r="BD3191" s="5"/>
      <c r="BE3191" s="5"/>
      <c r="BF3191" s="5"/>
      <c r="BG3191" s="5"/>
      <c r="BH3191" s="5"/>
    </row>
    <row r="3192" spans="1:60" s="2" customFormat="1" ht="15" x14ac:dyDescent="0.25">
      <c r="A3192" t="s">
        <v>4991</v>
      </c>
      <c r="B3192" t="s">
        <v>25</v>
      </c>
      <c r="C3192" t="s">
        <v>2714</v>
      </c>
      <c r="D3192" t="s">
        <v>2715</v>
      </c>
      <c r="E3192" t="s">
        <v>26</v>
      </c>
      <c r="F3192" t="s">
        <v>1605</v>
      </c>
      <c r="G3192" t="s">
        <v>2749</v>
      </c>
      <c r="H3192" t="s">
        <v>125</v>
      </c>
      <c r="I3192" t="s">
        <v>2206</v>
      </c>
      <c r="J3192" t="s">
        <v>124</v>
      </c>
      <c r="K3192" t="s">
        <v>754</v>
      </c>
      <c r="L3192">
        <v>0</v>
      </c>
      <c r="M3192">
        <v>5114</v>
      </c>
      <c r="N3192" t="s">
        <v>11</v>
      </c>
      <c r="O3192">
        <v>1</v>
      </c>
      <c r="P3192">
        <v>198000</v>
      </c>
      <c r="Q3192">
        <f t="shared" si="184"/>
        <v>198000</v>
      </c>
      <c r="R3192">
        <f t="shared" si="183"/>
        <v>221760.00000000003</v>
      </c>
      <c r="S3192"/>
      <c r="T3192" s="5"/>
      <c r="U3192" s="5"/>
      <c r="V3192" s="5"/>
      <c r="W3192" s="5"/>
      <c r="X3192" s="5"/>
      <c r="Y3192" s="5"/>
      <c r="Z3192" s="5"/>
      <c r="AA3192" s="5"/>
      <c r="AB3192" s="5"/>
      <c r="AC3192" s="5"/>
      <c r="AD3192" s="5"/>
      <c r="AE3192" s="5"/>
      <c r="AF3192" s="5"/>
      <c r="AG3192" s="5"/>
      <c r="AH3192" s="5"/>
      <c r="AI3192" s="5"/>
      <c r="AJ3192" s="5"/>
      <c r="AK3192" s="5"/>
      <c r="AL3192" s="5"/>
      <c r="AM3192" s="5"/>
      <c r="AN3192" s="5"/>
      <c r="AO3192" s="5"/>
      <c r="AP3192" s="5"/>
      <c r="AQ3192" s="5"/>
      <c r="AR3192" s="5"/>
      <c r="AS3192" s="5"/>
      <c r="AT3192" s="5"/>
      <c r="AU3192" s="5"/>
      <c r="AV3192" s="5"/>
      <c r="AW3192" s="5"/>
      <c r="AX3192" s="5"/>
      <c r="AY3192" s="5"/>
      <c r="AZ3192" s="5"/>
      <c r="BA3192" s="5"/>
      <c r="BB3192" s="5"/>
      <c r="BC3192" s="5"/>
      <c r="BD3192" s="5"/>
      <c r="BE3192" s="5"/>
      <c r="BF3192" s="5"/>
      <c r="BG3192" s="5"/>
      <c r="BH3192" s="5"/>
    </row>
    <row r="3193" spans="1:60" s="2" customFormat="1" ht="15" x14ac:dyDescent="0.25">
      <c r="A3193" t="s">
        <v>4992</v>
      </c>
      <c r="B3193" t="s">
        <v>25</v>
      </c>
      <c r="C3193" t="s">
        <v>2714</v>
      </c>
      <c r="D3193" t="s">
        <v>2715</v>
      </c>
      <c r="E3193" t="s">
        <v>26</v>
      </c>
      <c r="F3193" t="s">
        <v>1605</v>
      </c>
      <c r="G3193" t="s">
        <v>2749</v>
      </c>
      <c r="H3193" t="s">
        <v>145</v>
      </c>
      <c r="I3193" t="s">
        <v>882</v>
      </c>
      <c r="J3193" t="s">
        <v>124</v>
      </c>
      <c r="K3193" t="s">
        <v>754</v>
      </c>
      <c r="L3193">
        <v>0</v>
      </c>
      <c r="M3193">
        <v>5114</v>
      </c>
      <c r="N3193" t="s">
        <v>11</v>
      </c>
      <c r="O3193">
        <v>1</v>
      </c>
      <c r="P3193">
        <v>188100</v>
      </c>
      <c r="Q3193">
        <f t="shared" si="184"/>
        <v>188100</v>
      </c>
      <c r="R3193">
        <f t="shared" si="183"/>
        <v>210672.00000000003</v>
      </c>
      <c r="S3193"/>
      <c r="T3193" s="5"/>
      <c r="U3193" s="5"/>
      <c r="V3193" s="5"/>
      <c r="W3193" s="5"/>
      <c r="X3193" s="5"/>
      <c r="Y3193" s="5"/>
      <c r="Z3193" s="5"/>
      <c r="AA3193" s="5"/>
      <c r="AB3193" s="5"/>
      <c r="AC3193" s="5"/>
      <c r="AD3193" s="5"/>
      <c r="AE3193" s="5"/>
      <c r="AF3193" s="5"/>
      <c r="AG3193" s="5"/>
      <c r="AH3193" s="5"/>
      <c r="AI3193" s="5"/>
      <c r="AJ3193" s="5"/>
      <c r="AK3193" s="5"/>
      <c r="AL3193" s="5"/>
      <c r="AM3193" s="5"/>
      <c r="AN3193" s="5"/>
      <c r="AO3193" s="5"/>
      <c r="AP3193" s="5"/>
      <c r="AQ3193" s="5"/>
      <c r="AR3193" s="5"/>
      <c r="AS3193" s="5"/>
      <c r="AT3193" s="5"/>
      <c r="AU3193" s="5"/>
      <c r="AV3193" s="5"/>
      <c r="AW3193" s="5"/>
      <c r="AX3193" s="5"/>
      <c r="AY3193" s="5"/>
      <c r="AZ3193" s="5"/>
      <c r="BA3193" s="5"/>
      <c r="BB3193" s="5"/>
      <c r="BC3193" s="5"/>
      <c r="BD3193" s="5"/>
      <c r="BE3193" s="5"/>
      <c r="BF3193" s="5"/>
      <c r="BG3193" s="5"/>
      <c r="BH3193" s="5"/>
    </row>
    <row r="3194" spans="1:60" s="2" customFormat="1" ht="15" x14ac:dyDescent="0.25">
      <c r="A3194" t="s">
        <v>4993</v>
      </c>
      <c r="B3194" t="s">
        <v>25</v>
      </c>
      <c r="C3194" t="s">
        <v>2714</v>
      </c>
      <c r="D3194" t="s">
        <v>2715</v>
      </c>
      <c r="E3194" t="s">
        <v>26</v>
      </c>
      <c r="F3194" t="s">
        <v>1605</v>
      </c>
      <c r="G3194" t="s">
        <v>2749</v>
      </c>
      <c r="H3194" t="s">
        <v>145</v>
      </c>
      <c r="I3194" t="s">
        <v>2208</v>
      </c>
      <c r="J3194" t="s">
        <v>124</v>
      </c>
      <c r="K3194" t="s">
        <v>754</v>
      </c>
      <c r="L3194">
        <v>0</v>
      </c>
      <c r="M3194">
        <v>5114</v>
      </c>
      <c r="N3194" t="s">
        <v>11</v>
      </c>
      <c r="O3194">
        <v>1</v>
      </c>
      <c r="P3194">
        <v>306900</v>
      </c>
      <c r="Q3194">
        <f t="shared" si="184"/>
        <v>306900</v>
      </c>
      <c r="R3194">
        <f t="shared" si="183"/>
        <v>343728.00000000006</v>
      </c>
      <c r="S3194"/>
      <c r="T3194" s="5"/>
      <c r="U3194" s="5"/>
      <c r="V3194" s="5"/>
      <c r="W3194" s="5"/>
      <c r="X3194" s="5"/>
      <c r="Y3194" s="5"/>
      <c r="Z3194" s="5"/>
      <c r="AA3194" s="5"/>
      <c r="AB3194" s="5"/>
      <c r="AC3194" s="5"/>
      <c r="AD3194" s="5"/>
      <c r="AE3194" s="5"/>
      <c r="AF3194" s="5"/>
      <c r="AG3194" s="5"/>
      <c r="AH3194" s="5"/>
      <c r="AI3194" s="5"/>
      <c r="AJ3194" s="5"/>
      <c r="AK3194" s="5"/>
      <c r="AL3194" s="5"/>
      <c r="AM3194" s="5"/>
      <c r="AN3194" s="5"/>
      <c r="AO3194" s="5"/>
      <c r="AP3194" s="5"/>
      <c r="AQ3194" s="5"/>
      <c r="AR3194" s="5"/>
      <c r="AS3194" s="5"/>
      <c r="AT3194" s="5"/>
      <c r="AU3194" s="5"/>
      <c r="AV3194" s="5"/>
      <c r="AW3194" s="5"/>
      <c r="AX3194" s="5"/>
      <c r="AY3194" s="5"/>
      <c r="AZ3194" s="5"/>
      <c r="BA3194" s="5"/>
      <c r="BB3194" s="5"/>
      <c r="BC3194" s="5"/>
      <c r="BD3194" s="5"/>
      <c r="BE3194" s="5"/>
      <c r="BF3194" s="5"/>
      <c r="BG3194" s="5"/>
      <c r="BH3194" s="5"/>
    </row>
    <row r="3195" spans="1:60" s="2" customFormat="1" ht="15" x14ac:dyDescent="0.25">
      <c r="A3195" t="s">
        <v>4994</v>
      </c>
      <c r="B3195" t="s">
        <v>25</v>
      </c>
      <c r="C3195" t="s">
        <v>2714</v>
      </c>
      <c r="D3195" t="s">
        <v>2715</v>
      </c>
      <c r="E3195" t="s">
        <v>26</v>
      </c>
      <c r="F3195" t="s">
        <v>1605</v>
      </c>
      <c r="G3195" t="s">
        <v>2749</v>
      </c>
      <c r="H3195" t="s">
        <v>126</v>
      </c>
      <c r="I3195" t="s">
        <v>2185</v>
      </c>
      <c r="J3195" t="s">
        <v>124</v>
      </c>
      <c r="K3195" t="s">
        <v>754</v>
      </c>
      <c r="L3195">
        <v>0</v>
      </c>
      <c r="M3195">
        <v>5114</v>
      </c>
      <c r="N3195" t="s">
        <v>11</v>
      </c>
      <c r="O3195">
        <v>1</v>
      </c>
      <c r="P3195">
        <v>161000</v>
      </c>
      <c r="Q3195">
        <f t="shared" si="184"/>
        <v>161000</v>
      </c>
      <c r="R3195">
        <f t="shared" si="183"/>
        <v>180320.00000000003</v>
      </c>
      <c r="S3195"/>
      <c r="T3195" s="5"/>
      <c r="U3195" s="5"/>
      <c r="V3195" s="5"/>
      <c r="W3195" s="5"/>
      <c r="X3195" s="5"/>
      <c r="Y3195" s="5"/>
      <c r="Z3195" s="5"/>
      <c r="AA3195" s="5"/>
      <c r="AB3195" s="5"/>
      <c r="AC3195" s="5"/>
      <c r="AD3195" s="5"/>
      <c r="AE3195" s="5"/>
      <c r="AF3195" s="5"/>
      <c r="AG3195" s="5"/>
      <c r="AH3195" s="5"/>
      <c r="AI3195" s="5"/>
      <c r="AJ3195" s="5"/>
      <c r="AK3195" s="5"/>
      <c r="AL3195" s="5"/>
      <c r="AM3195" s="5"/>
      <c r="AN3195" s="5"/>
      <c r="AO3195" s="5"/>
      <c r="AP3195" s="5"/>
      <c r="AQ3195" s="5"/>
      <c r="AR3195" s="5"/>
      <c r="AS3195" s="5"/>
      <c r="AT3195" s="5"/>
      <c r="AU3195" s="5"/>
      <c r="AV3195" s="5"/>
      <c r="AW3195" s="5"/>
      <c r="AX3195" s="5"/>
      <c r="AY3195" s="5"/>
      <c r="AZ3195" s="5"/>
      <c r="BA3195" s="5"/>
      <c r="BB3195" s="5"/>
      <c r="BC3195" s="5"/>
      <c r="BD3195" s="5"/>
      <c r="BE3195" s="5"/>
      <c r="BF3195" s="5"/>
      <c r="BG3195" s="5"/>
      <c r="BH3195" s="5"/>
    </row>
    <row r="3196" spans="1:60" s="2" customFormat="1" ht="15" x14ac:dyDescent="0.25">
      <c r="A3196" t="s">
        <v>4995</v>
      </c>
      <c r="B3196" t="s">
        <v>25</v>
      </c>
      <c r="C3196" t="s">
        <v>2714</v>
      </c>
      <c r="D3196" t="s">
        <v>2715</v>
      </c>
      <c r="E3196" t="s">
        <v>26</v>
      </c>
      <c r="F3196" t="s">
        <v>1605</v>
      </c>
      <c r="G3196" t="s">
        <v>2749</v>
      </c>
      <c r="H3196" t="s">
        <v>126</v>
      </c>
      <c r="I3196" t="s">
        <v>2211</v>
      </c>
      <c r="J3196" t="s">
        <v>124</v>
      </c>
      <c r="K3196" t="s">
        <v>754</v>
      </c>
      <c r="L3196">
        <v>0</v>
      </c>
      <c r="M3196">
        <v>5114</v>
      </c>
      <c r="N3196" t="s">
        <v>11</v>
      </c>
      <c r="O3196">
        <v>1</v>
      </c>
      <c r="P3196">
        <v>118800</v>
      </c>
      <c r="Q3196">
        <f t="shared" si="184"/>
        <v>118800</v>
      </c>
      <c r="R3196">
        <f t="shared" si="183"/>
        <v>133056</v>
      </c>
      <c r="S3196"/>
      <c r="T3196" s="5"/>
      <c r="U3196" s="5"/>
      <c r="V3196" s="5"/>
      <c r="W3196" s="5"/>
      <c r="X3196" s="5"/>
      <c r="Y3196" s="5"/>
      <c r="Z3196" s="5"/>
      <c r="AA3196" s="5"/>
      <c r="AB3196" s="5"/>
      <c r="AC3196" s="5"/>
      <c r="AD3196" s="5"/>
      <c r="AE3196" s="5"/>
      <c r="AF3196" s="5"/>
      <c r="AG3196" s="5"/>
      <c r="AH3196" s="5"/>
      <c r="AI3196" s="5"/>
      <c r="AJ3196" s="5"/>
      <c r="AK3196" s="5"/>
      <c r="AL3196" s="5"/>
      <c r="AM3196" s="5"/>
      <c r="AN3196" s="5"/>
      <c r="AO3196" s="5"/>
      <c r="AP3196" s="5"/>
      <c r="AQ3196" s="5"/>
      <c r="AR3196" s="5"/>
      <c r="AS3196" s="5"/>
      <c r="AT3196" s="5"/>
      <c r="AU3196" s="5"/>
      <c r="AV3196" s="5"/>
      <c r="AW3196" s="5"/>
      <c r="AX3196" s="5"/>
      <c r="AY3196" s="5"/>
      <c r="AZ3196" s="5"/>
      <c r="BA3196" s="5"/>
      <c r="BB3196" s="5"/>
      <c r="BC3196" s="5"/>
      <c r="BD3196" s="5"/>
      <c r="BE3196" s="5"/>
      <c r="BF3196" s="5"/>
      <c r="BG3196" s="5"/>
      <c r="BH3196" s="5"/>
    </row>
    <row r="3197" spans="1:60" s="2" customFormat="1" ht="15" x14ac:dyDescent="0.25">
      <c r="A3197" t="s">
        <v>4996</v>
      </c>
      <c r="B3197" t="s">
        <v>25</v>
      </c>
      <c r="C3197" t="s">
        <v>2714</v>
      </c>
      <c r="D3197" t="s">
        <v>2715</v>
      </c>
      <c r="E3197" t="s">
        <v>26</v>
      </c>
      <c r="F3197" t="s">
        <v>1605</v>
      </c>
      <c r="G3197" t="s">
        <v>2749</v>
      </c>
      <c r="H3197" t="s">
        <v>880</v>
      </c>
      <c r="I3197" t="s">
        <v>2814</v>
      </c>
      <c r="J3197" t="s">
        <v>124</v>
      </c>
      <c r="K3197" t="s">
        <v>754</v>
      </c>
      <c r="L3197">
        <v>0</v>
      </c>
      <c r="M3197">
        <v>5114</v>
      </c>
      <c r="N3197" t="s">
        <v>11</v>
      </c>
      <c r="O3197">
        <v>1</v>
      </c>
      <c r="P3197">
        <v>227700</v>
      </c>
      <c r="Q3197">
        <f t="shared" si="184"/>
        <v>227700</v>
      </c>
      <c r="R3197">
        <f t="shared" si="183"/>
        <v>255024.00000000003</v>
      </c>
      <c r="S3197"/>
      <c r="T3197" s="5"/>
      <c r="U3197" s="5"/>
      <c r="V3197" s="5"/>
      <c r="W3197" s="5"/>
      <c r="X3197" s="5"/>
      <c r="Y3197" s="5"/>
      <c r="Z3197" s="5"/>
      <c r="AA3197" s="5"/>
      <c r="AB3197" s="5"/>
      <c r="AC3197" s="5"/>
      <c r="AD3197" s="5"/>
      <c r="AE3197" s="5"/>
      <c r="AF3197" s="5"/>
      <c r="AG3197" s="5"/>
      <c r="AH3197" s="5"/>
      <c r="AI3197" s="5"/>
      <c r="AJ3197" s="5"/>
      <c r="AK3197" s="5"/>
      <c r="AL3197" s="5"/>
      <c r="AM3197" s="5"/>
      <c r="AN3197" s="5"/>
      <c r="AO3197" s="5"/>
      <c r="AP3197" s="5"/>
      <c r="AQ3197" s="5"/>
      <c r="AR3197" s="5"/>
      <c r="AS3197" s="5"/>
      <c r="AT3197" s="5"/>
      <c r="AU3197" s="5"/>
      <c r="AV3197" s="5"/>
      <c r="AW3197" s="5"/>
      <c r="AX3197" s="5"/>
      <c r="AY3197" s="5"/>
      <c r="AZ3197" s="5"/>
      <c r="BA3197" s="5"/>
      <c r="BB3197" s="5"/>
      <c r="BC3197" s="5"/>
      <c r="BD3197" s="5"/>
      <c r="BE3197" s="5"/>
      <c r="BF3197" s="5"/>
      <c r="BG3197" s="5"/>
      <c r="BH3197" s="5"/>
    </row>
    <row r="3198" spans="1:60" s="2" customFormat="1" ht="15" x14ac:dyDescent="0.25">
      <c r="A3198" t="s">
        <v>4997</v>
      </c>
      <c r="B3198" t="s">
        <v>25</v>
      </c>
      <c r="C3198" t="s">
        <v>2714</v>
      </c>
      <c r="D3198" t="s">
        <v>2715</v>
      </c>
      <c r="E3198" t="s">
        <v>26</v>
      </c>
      <c r="F3198" t="s">
        <v>1605</v>
      </c>
      <c r="G3198" t="s">
        <v>2749</v>
      </c>
      <c r="H3198" t="s">
        <v>126</v>
      </c>
      <c r="I3198" t="s">
        <v>2211</v>
      </c>
      <c r="J3198" t="s">
        <v>124</v>
      </c>
      <c r="K3198" t="s">
        <v>754</v>
      </c>
      <c r="L3198">
        <v>0</v>
      </c>
      <c r="M3198">
        <v>5114</v>
      </c>
      <c r="N3198" t="s">
        <v>11</v>
      </c>
      <c r="O3198">
        <v>1</v>
      </c>
      <c r="P3198">
        <v>158400</v>
      </c>
      <c r="Q3198">
        <f t="shared" si="184"/>
        <v>158400</v>
      </c>
      <c r="R3198">
        <f t="shared" si="183"/>
        <v>177408.00000000003</v>
      </c>
      <c r="S3198"/>
      <c r="T3198" s="5"/>
      <c r="U3198" s="5"/>
      <c r="V3198" s="5"/>
      <c r="W3198" s="5"/>
      <c r="X3198" s="5"/>
      <c r="Y3198" s="5"/>
      <c r="Z3198" s="5"/>
      <c r="AA3198" s="5"/>
      <c r="AB3198" s="5"/>
      <c r="AC3198" s="5"/>
      <c r="AD3198" s="5"/>
      <c r="AE3198" s="5"/>
      <c r="AF3198" s="5"/>
      <c r="AG3198" s="5"/>
      <c r="AH3198" s="5"/>
      <c r="AI3198" s="5"/>
      <c r="AJ3198" s="5"/>
      <c r="AK3198" s="5"/>
      <c r="AL3198" s="5"/>
      <c r="AM3198" s="5"/>
      <c r="AN3198" s="5"/>
      <c r="AO3198" s="5"/>
      <c r="AP3198" s="5"/>
      <c r="AQ3198" s="5"/>
      <c r="AR3198" s="5"/>
      <c r="AS3198" s="5"/>
      <c r="AT3198" s="5"/>
      <c r="AU3198" s="5"/>
      <c r="AV3198" s="5"/>
      <c r="AW3198" s="5"/>
      <c r="AX3198" s="5"/>
      <c r="AY3198" s="5"/>
      <c r="AZ3198" s="5"/>
      <c r="BA3198" s="5"/>
      <c r="BB3198" s="5"/>
      <c r="BC3198" s="5"/>
      <c r="BD3198" s="5"/>
      <c r="BE3198" s="5"/>
      <c r="BF3198" s="5"/>
      <c r="BG3198" s="5"/>
      <c r="BH3198" s="5"/>
    </row>
    <row r="3199" spans="1:60" s="2" customFormat="1" ht="15" x14ac:dyDescent="0.25">
      <c r="A3199" t="s">
        <v>4998</v>
      </c>
      <c r="B3199" t="s">
        <v>25</v>
      </c>
      <c r="C3199" t="s">
        <v>2714</v>
      </c>
      <c r="D3199" t="s">
        <v>2715</v>
      </c>
      <c r="E3199" t="s">
        <v>26</v>
      </c>
      <c r="F3199" t="s">
        <v>1605</v>
      </c>
      <c r="G3199" t="s">
        <v>2749</v>
      </c>
      <c r="H3199" t="s">
        <v>126</v>
      </c>
      <c r="I3199" t="s">
        <v>879</v>
      </c>
      <c r="J3199" t="s">
        <v>124</v>
      </c>
      <c r="K3199" t="s">
        <v>754</v>
      </c>
      <c r="L3199">
        <v>0</v>
      </c>
      <c r="M3199">
        <v>5114</v>
      </c>
      <c r="N3199" t="s">
        <v>11</v>
      </c>
      <c r="O3199">
        <v>1</v>
      </c>
      <c r="P3199">
        <v>207900</v>
      </c>
      <c r="Q3199">
        <f t="shared" si="184"/>
        <v>207900</v>
      </c>
      <c r="R3199">
        <f t="shared" si="183"/>
        <v>232848.00000000003</v>
      </c>
      <c r="S3199"/>
      <c r="T3199" s="5"/>
      <c r="U3199" s="5"/>
      <c r="V3199" s="5"/>
      <c r="W3199" s="5"/>
      <c r="X3199" s="5"/>
      <c r="Y3199" s="5"/>
      <c r="Z3199" s="5"/>
      <c r="AA3199" s="5"/>
      <c r="AB3199" s="5"/>
      <c r="AC3199" s="5"/>
      <c r="AD3199" s="5"/>
      <c r="AE3199" s="5"/>
      <c r="AF3199" s="5"/>
      <c r="AG3199" s="5"/>
      <c r="AH3199" s="5"/>
      <c r="AI3199" s="5"/>
      <c r="AJ3199" s="5"/>
      <c r="AK3199" s="5"/>
      <c r="AL3199" s="5"/>
      <c r="AM3199" s="5"/>
      <c r="AN3199" s="5"/>
      <c r="AO3199" s="5"/>
      <c r="AP3199" s="5"/>
      <c r="AQ3199" s="5"/>
      <c r="AR3199" s="5"/>
      <c r="AS3199" s="5"/>
      <c r="AT3199" s="5"/>
      <c r="AU3199" s="5"/>
      <c r="AV3199" s="5"/>
      <c r="AW3199" s="5"/>
      <c r="AX3199" s="5"/>
      <c r="AY3199" s="5"/>
      <c r="AZ3199" s="5"/>
      <c r="BA3199" s="5"/>
      <c r="BB3199" s="5"/>
      <c r="BC3199" s="5"/>
      <c r="BD3199" s="5"/>
      <c r="BE3199" s="5"/>
      <c r="BF3199" s="5"/>
      <c r="BG3199" s="5"/>
      <c r="BH3199" s="5"/>
    </row>
    <row r="3200" spans="1:60" s="2" customFormat="1" ht="15" x14ac:dyDescent="0.25">
      <c r="A3200" t="s">
        <v>4999</v>
      </c>
      <c r="B3200" t="s">
        <v>25</v>
      </c>
      <c r="C3200" t="s">
        <v>2714</v>
      </c>
      <c r="D3200" t="s">
        <v>2715</v>
      </c>
      <c r="E3200" t="s">
        <v>26</v>
      </c>
      <c r="F3200" t="s">
        <v>1605</v>
      </c>
      <c r="G3200" t="s">
        <v>2749</v>
      </c>
      <c r="H3200" t="s">
        <v>880</v>
      </c>
      <c r="I3200" t="s">
        <v>2813</v>
      </c>
      <c r="J3200" t="s">
        <v>124</v>
      </c>
      <c r="K3200" t="s">
        <v>754</v>
      </c>
      <c r="L3200">
        <v>0</v>
      </c>
      <c r="M3200">
        <v>5114</v>
      </c>
      <c r="N3200" t="s">
        <v>11</v>
      </c>
      <c r="O3200">
        <v>1</v>
      </c>
      <c r="P3200">
        <v>217800</v>
      </c>
      <c r="Q3200">
        <f t="shared" si="184"/>
        <v>217800</v>
      </c>
      <c r="R3200">
        <f t="shared" si="183"/>
        <v>243936.00000000003</v>
      </c>
      <c r="S3200"/>
      <c r="T3200" s="5"/>
      <c r="U3200" s="5"/>
      <c r="V3200" s="5"/>
      <c r="W3200" s="5"/>
      <c r="X3200" s="5"/>
      <c r="Y3200" s="5"/>
      <c r="Z3200" s="5"/>
      <c r="AA3200" s="5"/>
      <c r="AB3200" s="5"/>
      <c r="AC3200" s="5"/>
      <c r="AD3200" s="5"/>
      <c r="AE3200" s="5"/>
      <c r="AF3200" s="5"/>
      <c r="AG3200" s="5"/>
      <c r="AH3200" s="5"/>
      <c r="AI3200" s="5"/>
      <c r="AJ3200" s="5"/>
      <c r="AK3200" s="5"/>
      <c r="AL3200" s="5"/>
      <c r="AM3200" s="5"/>
      <c r="AN3200" s="5"/>
      <c r="AO3200" s="5"/>
      <c r="AP3200" s="5"/>
      <c r="AQ3200" s="5"/>
      <c r="AR3200" s="5"/>
      <c r="AS3200" s="5"/>
      <c r="AT3200" s="5"/>
      <c r="AU3200" s="5"/>
      <c r="AV3200" s="5"/>
      <c r="AW3200" s="5"/>
      <c r="AX3200" s="5"/>
      <c r="AY3200" s="5"/>
      <c r="AZ3200" s="5"/>
      <c r="BA3200" s="5"/>
      <c r="BB3200" s="5"/>
      <c r="BC3200" s="5"/>
      <c r="BD3200" s="5"/>
      <c r="BE3200" s="5"/>
      <c r="BF3200" s="5"/>
      <c r="BG3200" s="5"/>
      <c r="BH3200" s="5"/>
    </row>
    <row r="3201" spans="1:60" s="2" customFormat="1" ht="15" x14ac:dyDescent="0.25">
      <c r="A3201" t="s">
        <v>5000</v>
      </c>
      <c r="B3201" t="s">
        <v>25</v>
      </c>
      <c r="C3201" t="s">
        <v>2714</v>
      </c>
      <c r="D3201" t="s">
        <v>2715</v>
      </c>
      <c r="E3201" t="s">
        <v>26</v>
      </c>
      <c r="F3201" t="s">
        <v>1605</v>
      </c>
      <c r="G3201" t="s">
        <v>2749</v>
      </c>
      <c r="H3201" t="s">
        <v>140</v>
      </c>
      <c r="I3201" t="s">
        <v>1639</v>
      </c>
      <c r="J3201" t="s">
        <v>124</v>
      </c>
      <c r="K3201" t="s">
        <v>754</v>
      </c>
      <c r="L3201">
        <v>0</v>
      </c>
      <c r="M3201">
        <v>5114</v>
      </c>
      <c r="N3201" t="s">
        <v>11</v>
      </c>
      <c r="O3201">
        <v>1</v>
      </c>
      <c r="P3201">
        <v>316800</v>
      </c>
      <c r="Q3201">
        <f t="shared" si="184"/>
        <v>316800</v>
      </c>
      <c r="R3201">
        <f t="shared" si="183"/>
        <v>354816.00000000006</v>
      </c>
      <c r="S3201"/>
      <c r="T3201" s="5"/>
      <c r="U3201" s="5"/>
      <c r="V3201" s="5"/>
      <c r="W3201" s="5"/>
      <c r="X3201" s="5"/>
      <c r="Y3201" s="5"/>
      <c r="Z3201" s="5"/>
      <c r="AA3201" s="5"/>
      <c r="AB3201" s="5"/>
      <c r="AC3201" s="5"/>
      <c r="AD3201" s="5"/>
      <c r="AE3201" s="5"/>
      <c r="AF3201" s="5"/>
      <c r="AG3201" s="5"/>
      <c r="AH3201" s="5"/>
      <c r="AI3201" s="5"/>
      <c r="AJ3201" s="5"/>
      <c r="AK3201" s="5"/>
      <c r="AL3201" s="5"/>
      <c r="AM3201" s="5"/>
      <c r="AN3201" s="5"/>
      <c r="AO3201" s="5"/>
      <c r="AP3201" s="5"/>
      <c r="AQ3201" s="5"/>
      <c r="AR3201" s="5"/>
      <c r="AS3201" s="5"/>
      <c r="AT3201" s="5"/>
      <c r="AU3201" s="5"/>
      <c r="AV3201" s="5"/>
      <c r="AW3201" s="5"/>
      <c r="AX3201" s="5"/>
      <c r="AY3201" s="5"/>
      <c r="AZ3201" s="5"/>
      <c r="BA3201" s="5"/>
      <c r="BB3201" s="5"/>
      <c r="BC3201" s="5"/>
      <c r="BD3201" s="5"/>
      <c r="BE3201" s="5"/>
      <c r="BF3201" s="5"/>
      <c r="BG3201" s="5"/>
      <c r="BH3201" s="5"/>
    </row>
    <row r="3202" spans="1:60" s="2" customFormat="1" ht="15" x14ac:dyDescent="0.25">
      <c r="A3202" t="s">
        <v>5001</v>
      </c>
      <c r="B3202" t="s">
        <v>25</v>
      </c>
      <c r="C3202" t="s">
        <v>2714</v>
      </c>
      <c r="D3202" t="s">
        <v>2715</v>
      </c>
      <c r="E3202" t="s">
        <v>26</v>
      </c>
      <c r="F3202" t="s">
        <v>1605</v>
      </c>
      <c r="G3202" t="s">
        <v>2749</v>
      </c>
      <c r="H3202" t="s">
        <v>757</v>
      </c>
      <c r="I3202" t="s">
        <v>2186</v>
      </c>
      <c r="J3202" t="s">
        <v>124</v>
      </c>
      <c r="K3202" t="s">
        <v>754</v>
      </c>
      <c r="L3202">
        <v>0</v>
      </c>
      <c r="M3202">
        <v>5114</v>
      </c>
      <c r="N3202" t="s">
        <v>11</v>
      </c>
      <c r="O3202">
        <v>1</v>
      </c>
      <c r="P3202">
        <v>147000</v>
      </c>
      <c r="Q3202">
        <f t="shared" si="184"/>
        <v>147000</v>
      </c>
      <c r="R3202">
        <f t="shared" si="183"/>
        <v>164640.00000000003</v>
      </c>
      <c r="S3202"/>
      <c r="T3202" s="5"/>
      <c r="U3202" s="5"/>
      <c r="V3202" s="5"/>
      <c r="W3202" s="5"/>
      <c r="X3202" s="5"/>
      <c r="Y3202" s="5"/>
      <c r="Z3202" s="5"/>
      <c r="AA3202" s="5"/>
      <c r="AB3202" s="5"/>
      <c r="AC3202" s="5"/>
      <c r="AD3202" s="5"/>
      <c r="AE3202" s="5"/>
      <c r="AF3202" s="5"/>
      <c r="AG3202" s="5"/>
      <c r="AH3202" s="5"/>
      <c r="AI3202" s="5"/>
      <c r="AJ3202" s="5"/>
      <c r="AK3202" s="5"/>
      <c r="AL3202" s="5"/>
      <c r="AM3202" s="5"/>
      <c r="AN3202" s="5"/>
      <c r="AO3202" s="5"/>
      <c r="AP3202" s="5"/>
      <c r="AQ3202" s="5"/>
      <c r="AR3202" s="5"/>
      <c r="AS3202" s="5"/>
      <c r="AT3202" s="5"/>
      <c r="AU3202" s="5"/>
      <c r="AV3202" s="5"/>
      <c r="AW3202" s="5"/>
      <c r="AX3202" s="5"/>
      <c r="AY3202" s="5"/>
      <c r="AZ3202" s="5"/>
      <c r="BA3202" s="5"/>
      <c r="BB3202" s="5"/>
      <c r="BC3202" s="5"/>
      <c r="BD3202" s="5"/>
      <c r="BE3202" s="5"/>
      <c r="BF3202" s="5"/>
      <c r="BG3202" s="5"/>
      <c r="BH3202" s="5"/>
    </row>
    <row r="3203" spans="1:60" s="2" customFormat="1" ht="15" x14ac:dyDescent="0.25">
      <c r="A3203" t="s">
        <v>5002</v>
      </c>
      <c r="B3203" t="s">
        <v>25</v>
      </c>
      <c r="C3203" t="s">
        <v>2714</v>
      </c>
      <c r="D3203" t="s">
        <v>2715</v>
      </c>
      <c r="E3203" t="s">
        <v>26</v>
      </c>
      <c r="F3203" t="s">
        <v>1605</v>
      </c>
      <c r="G3203" t="s">
        <v>2749</v>
      </c>
      <c r="H3203" t="s">
        <v>146</v>
      </c>
      <c r="I3203" t="s">
        <v>2820</v>
      </c>
      <c r="J3203" t="s">
        <v>124</v>
      </c>
      <c r="K3203" t="s">
        <v>754</v>
      </c>
      <c r="L3203">
        <v>0</v>
      </c>
      <c r="M3203">
        <v>5114</v>
      </c>
      <c r="N3203" t="s">
        <v>11</v>
      </c>
      <c r="O3203">
        <v>1</v>
      </c>
      <c r="P3203">
        <v>161000</v>
      </c>
      <c r="Q3203">
        <f t="shared" si="184"/>
        <v>161000</v>
      </c>
      <c r="R3203">
        <f t="shared" si="183"/>
        <v>180320.00000000003</v>
      </c>
      <c r="S3203"/>
      <c r="T3203" s="5"/>
      <c r="U3203" s="5"/>
      <c r="V3203" s="5"/>
      <c r="W3203" s="5"/>
      <c r="X3203" s="5"/>
      <c r="Y3203" s="5"/>
      <c r="Z3203" s="5"/>
      <c r="AA3203" s="5"/>
      <c r="AB3203" s="5"/>
      <c r="AC3203" s="5"/>
      <c r="AD3203" s="5"/>
      <c r="AE3203" s="5"/>
      <c r="AF3203" s="5"/>
      <c r="AG3203" s="5"/>
      <c r="AH3203" s="5"/>
      <c r="AI3203" s="5"/>
      <c r="AJ3203" s="5"/>
      <c r="AK3203" s="5"/>
      <c r="AL3203" s="5"/>
      <c r="AM3203" s="5"/>
      <c r="AN3203" s="5"/>
      <c r="AO3203" s="5"/>
      <c r="AP3203" s="5"/>
      <c r="AQ3203" s="5"/>
      <c r="AR3203" s="5"/>
      <c r="AS3203" s="5"/>
      <c r="AT3203" s="5"/>
      <c r="AU3203" s="5"/>
      <c r="AV3203" s="5"/>
      <c r="AW3203" s="5"/>
      <c r="AX3203" s="5"/>
      <c r="AY3203" s="5"/>
      <c r="AZ3203" s="5"/>
      <c r="BA3203" s="5"/>
      <c r="BB3203" s="5"/>
      <c r="BC3203" s="5"/>
      <c r="BD3203" s="5"/>
      <c r="BE3203" s="5"/>
      <c r="BF3203" s="5"/>
      <c r="BG3203" s="5"/>
      <c r="BH3203" s="5"/>
    </row>
    <row r="3204" spans="1:60" s="2" customFormat="1" ht="15" x14ac:dyDescent="0.25">
      <c r="A3204" t="s">
        <v>5003</v>
      </c>
      <c r="B3204" t="s">
        <v>25</v>
      </c>
      <c r="C3204" t="s">
        <v>2714</v>
      </c>
      <c r="D3204" t="s">
        <v>2715</v>
      </c>
      <c r="E3204" t="s">
        <v>26</v>
      </c>
      <c r="F3204" t="s">
        <v>1605</v>
      </c>
      <c r="G3204" t="s">
        <v>2749</v>
      </c>
      <c r="H3204" t="s">
        <v>131</v>
      </c>
      <c r="I3204" t="s">
        <v>2217</v>
      </c>
      <c r="J3204" t="s">
        <v>124</v>
      </c>
      <c r="K3204" t="s">
        <v>754</v>
      </c>
      <c r="L3204">
        <v>0</v>
      </c>
      <c r="M3204">
        <v>5114</v>
      </c>
      <c r="N3204" t="s">
        <v>11</v>
      </c>
      <c r="O3204">
        <v>1</v>
      </c>
      <c r="P3204">
        <v>217800</v>
      </c>
      <c r="Q3204">
        <f t="shared" si="184"/>
        <v>217800</v>
      </c>
      <c r="R3204">
        <f t="shared" si="183"/>
        <v>243936.00000000003</v>
      </c>
      <c r="S3204"/>
      <c r="T3204" s="5"/>
      <c r="U3204" s="5"/>
      <c r="V3204" s="5"/>
      <c r="W3204" s="5"/>
      <c r="X3204" s="5"/>
      <c r="Y3204" s="5"/>
      <c r="Z3204" s="5"/>
      <c r="AA3204" s="5"/>
      <c r="AB3204" s="5"/>
      <c r="AC3204" s="5"/>
      <c r="AD3204" s="5"/>
      <c r="AE3204" s="5"/>
      <c r="AF3204" s="5"/>
      <c r="AG3204" s="5"/>
      <c r="AH3204" s="5"/>
      <c r="AI3204" s="5"/>
      <c r="AJ3204" s="5"/>
      <c r="AK3204" s="5"/>
      <c r="AL3204" s="5"/>
      <c r="AM3204" s="5"/>
      <c r="AN3204" s="5"/>
      <c r="AO3204" s="5"/>
      <c r="AP3204" s="5"/>
      <c r="AQ3204" s="5"/>
      <c r="AR3204" s="5"/>
      <c r="AS3204" s="5"/>
      <c r="AT3204" s="5"/>
      <c r="AU3204" s="5"/>
      <c r="AV3204" s="5"/>
      <c r="AW3204" s="5"/>
      <c r="AX3204" s="5"/>
      <c r="AY3204" s="5"/>
      <c r="AZ3204" s="5"/>
      <c r="BA3204" s="5"/>
      <c r="BB3204" s="5"/>
      <c r="BC3204" s="5"/>
      <c r="BD3204" s="5"/>
      <c r="BE3204" s="5"/>
      <c r="BF3204" s="5"/>
      <c r="BG3204" s="5"/>
      <c r="BH3204" s="5"/>
    </row>
    <row r="3205" spans="1:60" s="2" customFormat="1" ht="15" x14ac:dyDescent="0.25">
      <c r="A3205" t="s">
        <v>5004</v>
      </c>
      <c r="B3205" t="s">
        <v>25</v>
      </c>
      <c r="C3205" t="s">
        <v>2714</v>
      </c>
      <c r="D3205" t="s">
        <v>2715</v>
      </c>
      <c r="E3205" t="s">
        <v>26</v>
      </c>
      <c r="F3205" t="s">
        <v>1605</v>
      </c>
      <c r="G3205" t="s">
        <v>2749</v>
      </c>
      <c r="H3205" t="s">
        <v>753</v>
      </c>
      <c r="I3205" t="s">
        <v>2679</v>
      </c>
      <c r="J3205" t="s">
        <v>124</v>
      </c>
      <c r="K3205" t="s">
        <v>754</v>
      </c>
      <c r="L3205">
        <v>0</v>
      </c>
      <c r="M3205">
        <v>5114</v>
      </c>
      <c r="N3205" t="s">
        <v>11</v>
      </c>
      <c r="O3205">
        <v>1</v>
      </c>
      <c r="P3205">
        <v>247500</v>
      </c>
      <c r="Q3205">
        <f t="shared" ref="Q3205:Q3218" si="185">O3205*P3205</f>
        <v>247500</v>
      </c>
      <c r="R3205">
        <f t="shared" ref="R3205:R3218" si="186">Q3205*1.12</f>
        <v>277200</v>
      </c>
      <c r="S3205"/>
      <c r="T3205" s="5"/>
      <c r="U3205" s="5"/>
      <c r="V3205" s="5"/>
      <c r="W3205" s="5"/>
      <c r="X3205" s="5"/>
      <c r="Y3205" s="5"/>
      <c r="Z3205" s="5"/>
      <c r="AA3205" s="5"/>
      <c r="AB3205" s="5"/>
      <c r="AC3205" s="5"/>
      <c r="AD3205" s="5"/>
      <c r="AE3205" s="5"/>
      <c r="AF3205" s="5"/>
      <c r="AG3205" s="5"/>
      <c r="AH3205" s="5"/>
      <c r="AI3205" s="5"/>
      <c r="AJ3205" s="5"/>
      <c r="AK3205" s="5"/>
      <c r="AL3205" s="5"/>
      <c r="AM3205" s="5"/>
      <c r="AN3205" s="5"/>
      <c r="AO3205" s="5"/>
      <c r="AP3205" s="5"/>
      <c r="AQ3205" s="5"/>
      <c r="AR3205" s="5"/>
      <c r="AS3205" s="5"/>
      <c r="AT3205" s="5"/>
      <c r="AU3205" s="5"/>
      <c r="AV3205" s="5"/>
      <c r="AW3205" s="5"/>
      <c r="AX3205" s="5"/>
      <c r="AY3205" s="5"/>
      <c r="AZ3205" s="5"/>
      <c r="BA3205" s="5"/>
      <c r="BB3205" s="5"/>
      <c r="BC3205" s="5"/>
      <c r="BD3205" s="5"/>
      <c r="BE3205" s="5"/>
      <c r="BF3205" s="5"/>
      <c r="BG3205" s="5"/>
      <c r="BH3205" s="5"/>
    </row>
    <row r="3206" spans="1:60" s="2" customFormat="1" ht="15" x14ac:dyDescent="0.25">
      <c r="A3206" t="s">
        <v>5005</v>
      </c>
      <c r="B3206" t="s">
        <v>25</v>
      </c>
      <c r="C3206" t="s">
        <v>2714</v>
      </c>
      <c r="D3206" t="s">
        <v>2715</v>
      </c>
      <c r="E3206" t="s">
        <v>26</v>
      </c>
      <c r="F3206" t="s">
        <v>1605</v>
      </c>
      <c r="G3206" t="s">
        <v>2749</v>
      </c>
      <c r="H3206" t="s">
        <v>753</v>
      </c>
      <c r="I3206" t="s">
        <v>2218</v>
      </c>
      <c r="J3206" t="s">
        <v>124</v>
      </c>
      <c r="K3206" t="s">
        <v>754</v>
      </c>
      <c r="L3206">
        <v>0</v>
      </c>
      <c r="M3206">
        <v>5114</v>
      </c>
      <c r="N3206" t="s">
        <v>11</v>
      </c>
      <c r="O3206">
        <v>1</v>
      </c>
      <c r="P3206">
        <v>217800</v>
      </c>
      <c r="Q3206">
        <f t="shared" si="185"/>
        <v>217800</v>
      </c>
      <c r="R3206">
        <f t="shared" si="186"/>
        <v>243936.00000000003</v>
      </c>
      <c r="S3206"/>
      <c r="T3206" s="5"/>
      <c r="U3206" s="5"/>
      <c r="V3206" s="5"/>
      <c r="W3206" s="5"/>
      <c r="X3206" s="5"/>
      <c r="Y3206" s="5"/>
      <c r="Z3206" s="5"/>
      <c r="AA3206" s="5"/>
      <c r="AB3206" s="5"/>
      <c r="AC3206" s="5"/>
      <c r="AD3206" s="5"/>
      <c r="AE3206" s="5"/>
      <c r="AF3206" s="5"/>
      <c r="AG3206" s="5"/>
      <c r="AH3206" s="5"/>
      <c r="AI3206" s="5"/>
      <c r="AJ3206" s="5"/>
      <c r="AK3206" s="5"/>
      <c r="AL3206" s="5"/>
      <c r="AM3206" s="5"/>
      <c r="AN3206" s="5"/>
      <c r="AO3206" s="5"/>
      <c r="AP3206" s="5"/>
      <c r="AQ3206" s="5"/>
      <c r="AR3206" s="5"/>
      <c r="AS3206" s="5"/>
      <c r="AT3206" s="5"/>
      <c r="AU3206" s="5"/>
      <c r="AV3206" s="5"/>
      <c r="AW3206" s="5"/>
      <c r="AX3206" s="5"/>
      <c r="AY3206" s="5"/>
      <c r="AZ3206" s="5"/>
      <c r="BA3206" s="5"/>
      <c r="BB3206" s="5"/>
      <c r="BC3206" s="5"/>
      <c r="BD3206" s="5"/>
      <c r="BE3206" s="5"/>
      <c r="BF3206" s="5"/>
      <c r="BG3206" s="5"/>
      <c r="BH3206" s="5"/>
    </row>
    <row r="3207" spans="1:60" s="2" customFormat="1" ht="15" x14ac:dyDescent="0.25">
      <c r="A3207" t="s">
        <v>5006</v>
      </c>
      <c r="B3207" t="s">
        <v>25</v>
      </c>
      <c r="C3207" t="s">
        <v>2714</v>
      </c>
      <c r="D3207" t="s">
        <v>2715</v>
      </c>
      <c r="E3207" t="s">
        <v>26</v>
      </c>
      <c r="F3207" t="s">
        <v>1605</v>
      </c>
      <c r="G3207" t="s">
        <v>2749</v>
      </c>
      <c r="H3207" t="s">
        <v>753</v>
      </c>
      <c r="I3207" t="s">
        <v>2212</v>
      </c>
      <c r="J3207" t="s">
        <v>124</v>
      </c>
      <c r="K3207" t="s">
        <v>754</v>
      </c>
      <c r="L3207">
        <v>0</v>
      </c>
      <c r="M3207">
        <v>5114</v>
      </c>
      <c r="N3207" t="s">
        <v>11</v>
      </c>
      <c r="O3207">
        <v>1</v>
      </c>
      <c r="P3207">
        <v>346500</v>
      </c>
      <c r="Q3207">
        <f t="shared" si="185"/>
        <v>346500</v>
      </c>
      <c r="R3207">
        <f t="shared" si="186"/>
        <v>388080.00000000006</v>
      </c>
      <c r="S3207"/>
      <c r="T3207" s="5"/>
      <c r="U3207" s="5"/>
      <c r="V3207" s="5"/>
      <c r="W3207" s="5"/>
      <c r="X3207" s="5"/>
      <c r="Y3207" s="5"/>
      <c r="Z3207" s="5"/>
      <c r="AA3207" s="5"/>
      <c r="AB3207" s="5"/>
      <c r="AC3207" s="5"/>
      <c r="AD3207" s="5"/>
      <c r="AE3207" s="5"/>
      <c r="AF3207" s="5"/>
      <c r="AG3207" s="5"/>
      <c r="AH3207" s="5"/>
      <c r="AI3207" s="5"/>
      <c r="AJ3207" s="5"/>
      <c r="AK3207" s="5"/>
      <c r="AL3207" s="5"/>
      <c r="AM3207" s="5"/>
      <c r="AN3207" s="5"/>
      <c r="AO3207" s="5"/>
      <c r="AP3207" s="5"/>
      <c r="AQ3207" s="5"/>
      <c r="AR3207" s="5"/>
      <c r="AS3207" s="5"/>
      <c r="AT3207" s="5"/>
      <c r="AU3207" s="5"/>
      <c r="AV3207" s="5"/>
      <c r="AW3207" s="5"/>
      <c r="AX3207" s="5"/>
      <c r="AY3207" s="5"/>
      <c r="AZ3207" s="5"/>
      <c r="BA3207" s="5"/>
      <c r="BB3207" s="5"/>
      <c r="BC3207" s="5"/>
      <c r="BD3207" s="5"/>
      <c r="BE3207" s="5"/>
      <c r="BF3207" s="5"/>
      <c r="BG3207" s="5"/>
      <c r="BH3207" s="5"/>
    </row>
    <row r="3208" spans="1:60" s="2" customFormat="1" ht="15" x14ac:dyDescent="0.25">
      <c r="A3208" t="s">
        <v>5007</v>
      </c>
      <c r="B3208" t="s">
        <v>25</v>
      </c>
      <c r="C3208" t="s">
        <v>2714</v>
      </c>
      <c r="D3208" t="s">
        <v>2715</v>
      </c>
      <c r="E3208" t="s">
        <v>26</v>
      </c>
      <c r="F3208" t="s">
        <v>1605</v>
      </c>
      <c r="G3208" t="s">
        <v>2749</v>
      </c>
      <c r="H3208" t="s">
        <v>756</v>
      </c>
      <c r="I3208" t="s">
        <v>2807</v>
      </c>
      <c r="J3208" t="s">
        <v>124</v>
      </c>
      <c r="K3208" t="s">
        <v>754</v>
      </c>
      <c r="L3208">
        <v>0</v>
      </c>
      <c r="M3208">
        <v>5114</v>
      </c>
      <c r="N3208" t="s">
        <v>11</v>
      </c>
      <c r="O3208">
        <v>1</v>
      </c>
      <c r="P3208">
        <v>198000</v>
      </c>
      <c r="Q3208">
        <f t="shared" si="185"/>
        <v>198000</v>
      </c>
      <c r="R3208">
        <f t="shared" si="186"/>
        <v>221760.00000000003</v>
      </c>
      <c r="S3208"/>
      <c r="T3208" s="5"/>
      <c r="U3208" s="5"/>
      <c r="V3208" s="5"/>
      <c r="W3208" s="5"/>
      <c r="X3208" s="5"/>
      <c r="Y3208" s="5"/>
      <c r="Z3208" s="5"/>
      <c r="AA3208" s="5"/>
      <c r="AB3208" s="5"/>
      <c r="AC3208" s="5"/>
      <c r="AD3208" s="5"/>
      <c r="AE3208" s="5"/>
      <c r="AF3208" s="5"/>
      <c r="AG3208" s="5"/>
      <c r="AH3208" s="5"/>
      <c r="AI3208" s="5"/>
      <c r="AJ3208" s="5"/>
      <c r="AK3208" s="5"/>
      <c r="AL3208" s="5"/>
      <c r="AM3208" s="5"/>
      <c r="AN3208" s="5"/>
      <c r="AO3208" s="5"/>
      <c r="AP3208" s="5"/>
      <c r="AQ3208" s="5"/>
      <c r="AR3208" s="5"/>
      <c r="AS3208" s="5"/>
      <c r="AT3208" s="5"/>
      <c r="AU3208" s="5"/>
      <c r="AV3208" s="5"/>
      <c r="AW3208" s="5"/>
      <c r="AX3208" s="5"/>
      <c r="AY3208" s="5"/>
      <c r="AZ3208" s="5"/>
      <c r="BA3208" s="5"/>
      <c r="BB3208" s="5"/>
      <c r="BC3208" s="5"/>
      <c r="BD3208" s="5"/>
      <c r="BE3208" s="5"/>
      <c r="BF3208" s="5"/>
      <c r="BG3208" s="5"/>
      <c r="BH3208" s="5"/>
    </row>
    <row r="3209" spans="1:60" s="2" customFormat="1" ht="15" x14ac:dyDescent="0.25">
      <c r="A3209" t="s">
        <v>5008</v>
      </c>
      <c r="B3209" t="s">
        <v>25</v>
      </c>
      <c r="C3209" t="s">
        <v>2714</v>
      </c>
      <c r="D3209" t="s">
        <v>2715</v>
      </c>
      <c r="E3209" t="s">
        <v>26</v>
      </c>
      <c r="F3209" t="s">
        <v>1605</v>
      </c>
      <c r="G3209" t="s">
        <v>2749</v>
      </c>
      <c r="H3209" t="s">
        <v>756</v>
      </c>
      <c r="I3209" t="s">
        <v>2504</v>
      </c>
      <c r="J3209" t="s">
        <v>124</v>
      </c>
      <c r="K3209" t="s">
        <v>754</v>
      </c>
      <c r="L3209">
        <v>0</v>
      </c>
      <c r="M3209">
        <v>5114</v>
      </c>
      <c r="N3209" t="s">
        <v>11</v>
      </c>
      <c r="O3209">
        <v>1</v>
      </c>
      <c r="P3209">
        <v>198000</v>
      </c>
      <c r="Q3209">
        <f t="shared" si="185"/>
        <v>198000</v>
      </c>
      <c r="R3209">
        <f t="shared" si="186"/>
        <v>221760.00000000003</v>
      </c>
      <c r="S3209"/>
      <c r="T3209" s="5"/>
      <c r="U3209" s="5"/>
      <c r="V3209" s="5"/>
      <c r="W3209" s="5"/>
      <c r="X3209" s="5"/>
      <c r="Y3209" s="5"/>
      <c r="Z3209" s="5"/>
      <c r="AA3209" s="5"/>
      <c r="AB3209" s="5"/>
      <c r="AC3209" s="5"/>
      <c r="AD3209" s="5"/>
      <c r="AE3209" s="5"/>
      <c r="AF3209" s="5"/>
      <c r="AG3209" s="5"/>
      <c r="AH3209" s="5"/>
      <c r="AI3209" s="5"/>
      <c r="AJ3209" s="5"/>
      <c r="AK3209" s="5"/>
      <c r="AL3209" s="5"/>
      <c r="AM3209" s="5"/>
      <c r="AN3209" s="5"/>
      <c r="AO3209" s="5"/>
      <c r="AP3209" s="5"/>
      <c r="AQ3209" s="5"/>
      <c r="AR3209" s="5"/>
      <c r="AS3209" s="5"/>
      <c r="AT3209" s="5"/>
      <c r="AU3209" s="5"/>
      <c r="AV3209" s="5"/>
      <c r="AW3209" s="5"/>
      <c r="AX3209" s="5"/>
      <c r="AY3209" s="5"/>
      <c r="AZ3209" s="5"/>
      <c r="BA3209" s="5"/>
      <c r="BB3209" s="5"/>
      <c r="BC3209" s="5"/>
      <c r="BD3209" s="5"/>
      <c r="BE3209" s="5"/>
      <c r="BF3209" s="5"/>
      <c r="BG3209" s="5"/>
      <c r="BH3209" s="5"/>
    </row>
    <row r="3210" spans="1:60" s="2" customFormat="1" ht="15" x14ac:dyDescent="0.25">
      <c r="A3210" t="s">
        <v>5009</v>
      </c>
      <c r="B3210" t="s">
        <v>25</v>
      </c>
      <c r="C3210" t="s">
        <v>2714</v>
      </c>
      <c r="D3210" t="s">
        <v>2715</v>
      </c>
      <c r="E3210" t="s">
        <v>26</v>
      </c>
      <c r="F3210" t="s">
        <v>1605</v>
      </c>
      <c r="G3210" t="s">
        <v>2749</v>
      </c>
      <c r="H3210" t="s">
        <v>756</v>
      </c>
      <c r="I3210" t="s">
        <v>2213</v>
      </c>
      <c r="J3210" t="s">
        <v>124</v>
      </c>
      <c r="K3210" t="s">
        <v>754</v>
      </c>
      <c r="L3210">
        <v>0</v>
      </c>
      <c r="M3210">
        <v>5114</v>
      </c>
      <c r="N3210" t="s">
        <v>11</v>
      </c>
      <c r="O3210">
        <v>1</v>
      </c>
      <c r="P3210">
        <v>257400</v>
      </c>
      <c r="Q3210">
        <f t="shared" si="185"/>
        <v>257400</v>
      </c>
      <c r="R3210">
        <f t="shared" si="186"/>
        <v>288288</v>
      </c>
      <c r="S3210"/>
      <c r="T3210" s="5"/>
      <c r="U3210" s="5"/>
      <c r="V3210" s="5"/>
      <c r="W3210" s="5"/>
      <c r="X3210" s="5"/>
      <c r="Y3210" s="5"/>
      <c r="Z3210" s="5"/>
      <c r="AA3210" s="5"/>
      <c r="AB3210" s="5"/>
      <c r="AC3210" s="5"/>
      <c r="AD3210" s="5"/>
      <c r="AE3210" s="5"/>
      <c r="AF3210" s="5"/>
      <c r="AG3210" s="5"/>
      <c r="AH3210" s="5"/>
      <c r="AI3210" s="5"/>
      <c r="AJ3210" s="5"/>
      <c r="AK3210" s="5"/>
      <c r="AL3210" s="5"/>
      <c r="AM3210" s="5"/>
      <c r="AN3210" s="5"/>
      <c r="AO3210" s="5"/>
      <c r="AP3210" s="5"/>
      <c r="AQ3210" s="5"/>
      <c r="AR3210" s="5"/>
      <c r="AS3210" s="5"/>
      <c r="AT3210" s="5"/>
      <c r="AU3210" s="5"/>
      <c r="AV3210" s="5"/>
      <c r="AW3210" s="5"/>
      <c r="AX3210" s="5"/>
      <c r="AY3210" s="5"/>
      <c r="AZ3210" s="5"/>
      <c r="BA3210" s="5"/>
      <c r="BB3210" s="5"/>
      <c r="BC3210" s="5"/>
      <c r="BD3210" s="5"/>
      <c r="BE3210" s="5"/>
      <c r="BF3210" s="5"/>
      <c r="BG3210" s="5"/>
      <c r="BH3210" s="5"/>
    </row>
    <row r="3211" spans="1:60" s="2" customFormat="1" ht="15" x14ac:dyDescent="0.25">
      <c r="A3211" t="s">
        <v>5010</v>
      </c>
      <c r="B3211" t="s">
        <v>25</v>
      </c>
      <c r="C3211" t="s">
        <v>2714</v>
      </c>
      <c r="D3211" t="s">
        <v>2715</v>
      </c>
      <c r="E3211" t="s">
        <v>26</v>
      </c>
      <c r="F3211" t="s">
        <v>1605</v>
      </c>
      <c r="G3211" t="s">
        <v>2749</v>
      </c>
      <c r="H3211" t="s">
        <v>613</v>
      </c>
      <c r="I3211" t="s">
        <v>2811</v>
      </c>
      <c r="J3211" t="s">
        <v>124</v>
      </c>
      <c r="K3211" t="s">
        <v>754</v>
      </c>
      <c r="L3211">
        <v>0</v>
      </c>
      <c r="M3211">
        <v>5114</v>
      </c>
      <c r="N3211" t="s">
        <v>11</v>
      </c>
      <c r="O3211">
        <v>1</v>
      </c>
      <c r="P3211">
        <v>179400</v>
      </c>
      <c r="Q3211">
        <f t="shared" si="185"/>
        <v>179400</v>
      </c>
      <c r="R3211">
        <f t="shared" si="186"/>
        <v>200928.00000000003</v>
      </c>
      <c r="S3211"/>
      <c r="T3211" s="5"/>
      <c r="U3211" s="5"/>
      <c r="V3211" s="5"/>
      <c r="W3211" s="5"/>
      <c r="X3211" s="5"/>
      <c r="Y3211" s="5"/>
      <c r="Z3211" s="5"/>
      <c r="AA3211" s="5"/>
      <c r="AB3211" s="5"/>
      <c r="AC3211" s="5"/>
      <c r="AD3211" s="5"/>
      <c r="AE3211" s="5"/>
      <c r="AF3211" s="5"/>
      <c r="AG3211" s="5"/>
      <c r="AH3211" s="5"/>
      <c r="AI3211" s="5"/>
      <c r="AJ3211" s="5"/>
      <c r="AK3211" s="5"/>
      <c r="AL3211" s="5"/>
      <c r="AM3211" s="5"/>
      <c r="AN3211" s="5"/>
      <c r="AO3211" s="5"/>
      <c r="AP3211" s="5"/>
      <c r="AQ3211" s="5"/>
      <c r="AR3211" s="5"/>
      <c r="AS3211" s="5"/>
      <c r="AT3211" s="5"/>
      <c r="AU3211" s="5"/>
      <c r="AV3211" s="5"/>
      <c r="AW3211" s="5"/>
      <c r="AX3211" s="5"/>
      <c r="AY3211" s="5"/>
      <c r="AZ3211" s="5"/>
      <c r="BA3211" s="5"/>
      <c r="BB3211" s="5"/>
      <c r="BC3211" s="5"/>
      <c r="BD3211" s="5"/>
      <c r="BE3211" s="5"/>
      <c r="BF3211" s="5"/>
      <c r="BG3211" s="5"/>
      <c r="BH3211" s="5"/>
    </row>
    <row r="3212" spans="1:60" s="2" customFormat="1" ht="15" x14ac:dyDescent="0.25">
      <c r="A3212" t="s">
        <v>5011</v>
      </c>
      <c r="B3212" t="s">
        <v>25</v>
      </c>
      <c r="C3212" t="s">
        <v>2714</v>
      </c>
      <c r="D3212" t="s">
        <v>2715</v>
      </c>
      <c r="E3212" t="s">
        <v>26</v>
      </c>
      <c r="F3212" t="s">
        <v>1605</v>
      </c>
      <c r="G3212" t="s">
        <v>2749</v>
      </c>
      <c r="H3212" t="s">
        <v>613</v>
      </c>
      <c r="I3212" t="s">
        <v>2169</v>
      </c>
      <c r="J3212" t="s">
        <v>124</v>
      </c>
      <c r="K3212" t="s">
        <v>754</v>
      </c>
      <c r="L3212">
        <v>0</v>
      </c>
      <c r="M3212">
        <v>5114</v>
      </c>
      <c r="N3212" t="s">
        <v>11</v>
      </c>
      <c r="O3212">
        <v>1</v>
      </c>
      <c r="P3212">
        <v>217800</v>
      </c>
      <c r="Q3212">
        <f t="shared" si="185"/>
        <v>217800</v>
      </c>
      <c r="R3212">
        <f t="shared" si="186"/>
        <v>243936.00000000003</v>
      </c>
      <c r="S3212"/>
      <c r="T3212" s="5"/>
      <c r="U3212" s="5"/>
      <c r="V3212" s="5"/>
      <c r="W3212" s="5"/>
      <c r="X3212" s="5"/>
      <c r="Y3212" s="5"/>
      <c r="Z3212" s="5"/>
      <c r="AA3212" s="5"/>
      <c r="AB3212" s="5"/>
      <c r="AC3212" s="5"/>
      <c r="AD3212" s="5"/>
      <c r="AE3212" s="5"/>
      <c r="AF3212" s="5"/>
      <c r="AG3212" s="5"/>
      <c r="AH3212" s="5"/>
      <c r="AI3212" s="5"/>
      <c r="AJ3212" s="5"/>
      <c r="AK3212" s="5"/>
      <c r="AL3212" s="5"/>
      <c r="AM3212" s="5"/>
      <c r="AN3212" s="5"/>
      <c r="AO3212" s="5"/>
      <c r="AP3212" s="5"/>
      <c r="AQ3212" s="5"/>
      <c r="AR3212" s="5"/>
      <c r="AS3212" s="5"/>
      <c r="AT3212" s="5"/>
      <c r="AU3212" s="5"/>
      <c r="AV3212" s="5"/>
      <c r="AW3212" s="5"/>
      <c r="AX3212" s="5"/>
      <c r="AY3212" s="5"/>
      <c r="AZ3212" s="5"/>
      <c r="BA3212" s="5"/>
      <c r="BB3212" s="5"/>
      <c r="BC3212" s="5"/>
      <c r="BD3212" s="5"/>
      <c r="BE3212" s="5"/>
      <c r="BF3212" s="5"/>
      <c r="BG3212" s="5"/>
      <c r="BH3212" s="5"/>
    </row>
    <row r="3213" spans="1:60" s="2" customFormat="1" ht="15" x14ac:dyDescent="0.25">
      <c r="A3213" t="s">
        <v>5012</v>
      </c>
      <c r="B3213" t="s">
        <v>25</v>
      </c>
      <c r="C3213" t="s">
        <v>2714</v>
      </c>
      <c r="D3213" t="s">
        <v>2715</v>
      </c>
      <c r="E3213" t="s">
        <v>26</v>
      </c>
      <c r="F3213" t="s">
        <v>1605</v>
      </c>
      <c r="G3213" t="s">
        <v>2749</v>
      </c>
      <c r="H3213" t="s">
        <v>2661</v>
      </c>
      <c r="I3213" t="s">
        <v>2215</v>
      </c>
      <c r="J3213" t="s">
        <v>124</v>
      </c>
      <c r="K3213" t="s">
        <v>754</v>
      </c>
      <c r="L3213">
        <v>0</v>
      </c>
      <c r="M3213">
        <v>5114</v>
      </c>
      <c r="N3213" t="s">
        <v>11</v>
      </c>
      <c r="O3213">
        <v>1</v>
      </c>
      <c r="P3213">
        <v>247500</v>
      </c>
      <c r="Q3213">
        <f t="shared" si="185"/>
        <v>247500</v>
      </c>
      <c r="R3213">
        <f t="shared" si="186"/>
        <v>277200</v>
      </c>
      <c r="S3213"/>
      <c r="T3213" s="5"/>
      <c r="U3213" s="5"/>
      <c r="V3213" s="5"/>
      <c r="W3213" s="5"/>
      <c r="X3213" s="5"/>
      <c r="Y3213" s="5"/>
      <c r="Z3213" s="5"/>
      <c r="AA3213" s="5"/>
      <c r="AB3213" s="5"/>
      <c r="AC3213" s="5"/>
      <c r="AD3213" s="5"/>
      <c r="AE3213" s="5"/>
      <c r="AF3213" s="5"/>
      <c r="AG3213" s="5"/>
      <c r="AH3213" s="5"/>
      <c r="AI3213" s="5"/>
      <c r="AJ3213" s="5"/>
      <c r="AK3213" s="5"/>
      <c r="AL3213" s="5"/>
      <c r="AM3213" s="5"/>
      <c r="AN3213" s="5"/>
      <c r="AO3213" s="5"/>
      <c r="AP3213" s="5"/>
      <c r="AQ3213" s="5"/>
      <c r="AR3213" s="5"/>
      <c r="AS3213" s="5"/>
      <c r="AT3213" s="5"/>
      <c r="AU3213" s="5"/>
      <c r="AV3213" s="5"/>
      <c r="AW3213" s="5"/>
      <c r="AX3213" s="5"/>
      <c r="AY3213" s="5"/>
      <c r="AZ3213" s="5"/>
      <c r="BA3213" s="5"/>
      <c r="BB3213" s="5"/>
      <c r="BC3213" s="5"/>
      <c r="BD3213" s="5"/>
      <c r="BE3213" s="5"/>
      <c r="BF3213" s="5"/>
      <c r="BG3213" s="5"/>
      <c r="BH3213" s="5"/>
    </row>
    <row r="3214" spans="1:60" s="2" customFormat="1" ht="15" x14ac:dyDescent="0.25">
      <c r="A3214" t="s">
        <v>5013</v>
      </c>
      <c r="B3214" t="s">
        <v>25</v>
      </c>
      <c r="C3214" t="s">
        <v>2714</v>
      </c>
      <c r="D3214" t="s">
        <v>2715</v>
      </c>
      <c r="E3214" t="s">
        <v>26</v>
      </c>
      <c r="F3214" t="s">
        <v>1605</v>
      </c>
      <c r="G3214" t="s">
        <v>2749</v>
      </c>
      <c r="H3214" t="s">
        <v>753</v>
      </c>
      <c r="I3214" t="s">
        <v>878</v>
      </c>
      <c r="J3214" t="s">
        <v>124</v>
      </c>
      <c r="K3214" t="s">
        <v>754</v>
      </c>
      <c r="L3214">
        <v>0</v>
      </c>
      <c r="M3214">
        <v>5114</v>
      </c>
      <c r="N3214" t="s">
        <v>11</v>
      </c>
      <c r="O3214">
        <v>1</v>
      </c>
      <c r="P3214">
        <v>217800</v>
      </c>
      <c r="Q3214">
        <f t="shared" si="185"/>
        <v>217800</v>
      </c>
      <c r="R3214">
        <f t="shared" si="186"/>
        <v>243936.00000000003</v>
      </c>
      <c r="S3214"/>
      <c r="T3214" s="5"/>
      <c r="U3214" s="5"/>
      <c r="V3214" s="5"/>
      <c r="W3214" s="5"/>
      <c r="X3214" s="5"/>
      <c r="Y3214" s="5"/>
      <c r="Z3214" s="5"/>
      <c r="AA3214" s="5"/>
      <c r="AB3214" s="5"/>
      <c r="AC3214" s="5"/>
      <c r="AD3214" s="5"/>
      <c r="AE3214" s="5"/>
      <c r="AF3214" s="5"/>
      <c r="AG3214" s="5"/>
      <c r="AH3214" s="5"/>
      <c r="AI3214" s="5"/>
      <c r="AJ3214" s="5"/>
      <c r="AK3214" s="5"/>
      <c r="AL3214" s="5"/>
      <c r="AM3214" s="5"/>
      <c r="AN3214" s="5"/>
      <c r="AO3214" s="5"/>
      <c r="AP3214" s="5"/>
      <c r="AQ3214" s="5"/>
      <c r="AR3214" s="5"/>
      <c r="AS3214" s="5"/>
      <c r="AT3214" s="5"/>
      <c r="AU3214" s="5"/>
      <c r="AV3214" s="5"/>
      <c r="AW3214" s="5"/>
      <c r="AX3214" s="5"/>
      <c r="AY3214" s="5"/>
      <c r="AZ3214" s="5"/>
      <c r="BA3214" s="5"/>
      <c r="BB3214" s="5"/>
      <c r="BC3214" s="5"/>
      <c r="BD3214" s="5"/>
      <c r="BE3214" s="5"/>
      <c r="BF3214" s="5"/>
      <c r="BG3214" s="5"/>
      <c r="BH3214" s="5"/>
    </row>
    <row r="3215" spans="1:60" s="2" customFormat="1" ht="15" x14ac:dyDescent="0.25">
      <c r="A3215" t="s">
        <v>5069</v>
      </c>
      <c r="B3215" t="s">
        <v>25</v>
      </c>
      <c r="C3215" t="s">
        <v>2714</v>
      </c>
      <c r="D3215" t="s">
        <v>2715</v>
      </c>
      <c r="E3215" t="s">
        <v>26</v>
      </c>
      <c r="F3215" t="s">
        <v>1605</v>
      </c>
      <c r="G3215" t="s">
        <v>2749</v>
      </c>
      <c r="H3215" t="s">
        <v>131</v>
      </c>
      <c r="I3215" t="s">
        <v>2821</v>
      </c>
      <c r="J3215" t="s">
        <v>124</v>
      </c>
      <c r="K3215" t="s">
        <v>754</v>
      </c>
      <c r="L3215">
        <v>0</v>
      </c>
      <c r="M3215">
        <v>5114</v>
      </c>
      <c r="N3215" t="s">
        <v>11</v>
      </c>
      <c r="O3215">
        <v>1</v>
      </c>
      <c r="P3215">
        <v>287100</v>
      </c>
      <c r="Q3215">
        <f t="shared" si="185"/>
        <v>287100</v>
      </c>
      <c r="R3215">
        <f t="shared" si="186"/>
        <v>321552.00000000006</v>
      </c>
      <c r="S3215"/>
      <c r="T3215" s="5"/>
      <c r="U3215" s="5"/>
      <c r="V3215" s="5"/>
      <c r="W3215" s="5"/>
      <c r="X3215" s="5"/>
      <c r="Y3215" s="5"/>
      <c r="Z3215" s="5"/>
      <c r="AA3215" s="5"/>
      <c r="AB3215" s="5"/>
      <c r="AC3215" s="5"/>
      <c r="AD3215" s="5"/>
      <c r="AE3215" s="5"/>
      <c r="AF3215" s="5"/>
      <c r="AG3215" s="5"/>
      <c r="AH3215" s="5"/>
      <c r="AI3215" s="5"/>
      <c r="AJ3215" s="5"/>
      <c r="AK3215" s="5"/>
      <c r="AL3215" s="5"/>
      <c r="AM3215" s="5"/>
      <c r="AN3215" s="5"/>
      <c r="AO3215" s="5"/>
      <c r="AP3215" s="5"/>
      <c r="AQ3215" s="5"/>
      <c r="AR3215" s="5"/>
      <c r="AS3215" s="5"/>
      <c r="AT3215" s="5"/>
      <c r="AU3215" s="5"/>
      <c r="AV3215" s="5"/>
      <c r="AW3215" s="5"/>
      <c r="AX3215" s="5"/>
      <c r="AY3215" s="5"/>
      <c r="AZ3215" s="5"/>
      <c r="BA3215" s="5"/>
      <c r="BB3215" s="5"/>
      <c r="BC3215" s="5"/>
      <c r="BD3215" s="5"/>
      <c r="BE3215" s="5"/>
      <c r="BF3215" s="5"/>
      <c r="BG3215" s="5"/>
      <c r="BH3215" s="5"/>
    </row>
    <row r="3216" spans="1:60" s="2" customFormat="1" ht="15" x14ac:dyDescent="0.25">
      <c r="A3216" t="s">
        <v>5096</v>
      </c>
      <c r="B3216" t="s">
        <v>25</v>
      </c>
      <c r="C3216" t="s">
        <v>2714</v>
      </c>
      <c r="D3216" t="s">
        <v>2715</v>
      </c>
      <c r="E3216" t="s">
        <v>26</v>
      </c>
      <c r="F3216" t="s">
        <v>1605</v>
      </c>
      <c r="G3216" t="s">
        <v>2749</v>
      </c>
      <c r="H3216" t="s">
        <v>125</v>
      </c>
      <c r="I3216" t="s">
        <v>2806</v>
      </c>
      <c r="J3216" t="s">
        <v>124</v>
      </c>
      <c r="K3216" t="s">
        <v>754</v>
      </c>
      <c r="L3216">
        <v>0</v>
      </c>
      <c r="M3216">
        <v>5114</v>
      </c>
      <c r="N3216" t="s">
        <v>11</v>
      </c>
      <c r="O3216">
        <v>1</v>
      </c>
      <c r="P3216">
        <v>39600</v>
      </c>
      <c r="Q3216">
        <f t="shared" si="185"/>
        <v>39600</v>
      </c>
      <c r="R3216">
        <f t="shared" si="186"/>
        <v>44352.000000000007</v>
      </c>
      <c r="S3216"/>
      <c r="T3216" s="5"/>
      <c r="U3216" s="5"/>
      <c r="V3216" s="5"/>
      <c r="W3216" s="5"/>
      <c r="X3216" s="5"/>
      <c r="Y3216" s="5"/>
      <c r="Z3216" s="5"/>
      <c r="AA3216" s="5"/>
      <c r="AB3216" s="5"/>
      <c r="AC3216" s="5"/>
      <c r="AD3216" s="5"/>
      <c r="AE3216" s="5"/>
      <c r="AF3216" s="5"/>
      <c r="AG3216" s="5"/>
      <c r="AH3216" s="5"/>
      <c r="AI3216" s="5"/>
      <c r="AJ3216" s="5"/>
      <c r="AK3216" s="5"/>
      <c r="AL3216" s="5"/>
      <c r="AM3216" s="5"/>
      <c r="AN3216" s="5"/>
      <c r="AO3216" s="5"/>
      <c r="AP3216" s="5"/>
      <c r="AQ3216" s="5"/>
      <c r="AR3216" s="5"/>
      <c r="AS3216" s="5"/>
      <c r="AT3216" s="5"/>
      <c r="AU3216" s="5"/>
      <c r="AV3216" s="5"/>
      <c r="AW3216" s="5"/>
      <c r="AX3216" s="5"/>
      <c r="AY3216" s="5"/>
      <c r="AZ3216" s="5"/>
      <c r="BA3216" s="5"/>
      <c r="BB3216" s="5"/>
      <c r="BC3216" s="5"/>
      <c r="BD3216" s="5"/>
      <c r="BE3216" s="5"/>
      <c r="BF3216" s="5"/>
      <c r="BG3216" s="5"/>
      <c r="BH3216" s="5"/>
    </row>
    <row r="3217" spans="1:60" s="2" customFormat="1" ht="15" x14ac:dyDescent="0.25">
      <c r="A3217" t="s">
        <v>5097</v>
      </c>
      <c r="B3217" t="s">
        <v>25</v>
      </c>
      <c r="C3217" t="s">
        <v>2714</v>
      </c>
      <c r="D3217" t="s">
        <v>2715</v>
      </c>
      <c r="E3217" t="s">
        <v>26</v>
      </c>
      <c r="F3217" t="s">
        <v>1605</v>
      </c>
      <c r="G3217" t="s">
        <v>2749</v>
      </c>
      <c r="H3217" t="s">
        <v>146</v>
      </c>
      <c r="I3217" t="s">
        <v>615</v>
      </c>
      <c r="J3217" t="s">
        <v>124</v>
      </c>
      <c r="K3217" t="s">
        <v>754</v>
      </c>
      <c r="L3217">
        <v>0</v>
      </c>
      <c r="M3217">
        <v>5114</v>
      </c>
      <c r="N3217" t="s">
        <v>11</v>
      </c>
      <c r="O3217">
        <v>1</v>
      </c>
      <c r="P3217">
        <v>99000</v>
      </c>
      <c r="Q3217">
        <f t="shared" si="185"/>
        <v>99000</v>
      </c>
      <c r="R3217">
        <f t="shared" si="186"/>
        <v>110880.00000000001</v>
      </c>
      <c r="S3217"/>
      <c r="T3217" s="5"/>
      <c r="U3217" s="5"/>
      <c r="V3217" s="5"/>
      <c r="W3217" s="5"/>
      <c r="X3217" s="5"/>
      <c r="Y3217" s="5"/>
      <c r="Z3217" s="5"/>
      <c r="AA3217" s="5"/>
      <c r="AB3217" s="5"/>
      <c r="AC3217" s="5"/>
      <c r="AD3217" s="5"/>
      <c r="AE3217" s="5"/>
      <c r="AF3217" s="5"/>
      <c r="AG3217" s="5"/>
      <c r="AH3217" s="5"/>
      <c r="AI3217" s="5"/>
      <c r="AJ3217" s="5"/>
      <c r="AK3217" s="5"/>
      <c r="AL3217" s="5"/>
      <c r="AM3217" s="5"/>
      <c r="AN3217" s="5"/>
      <c r="AO3217" s="5"/>
      <c r="AP3217" s="5"/>
      <c r="AQ3217" s="5"/>
      <c r="AR3217" s="5"/>
      <c r="AS3217" s="5"/>
      <c r="AT3217" s="5"/>
      <c r="AU3217" s="5"/>
      <c r="AV3217" s="5"/>
      <c r="AW3217" s="5"/>
      <c r="AX3217" s="5"/>
      <c r="AY3217" s="5"/>
      <c r="AZ3217" s="5"/>
      <c r="BA3217" s="5"/>
      <c r="BB3217" s="5"/>
      <c r="BC3217" s="5"/>
      <c r="BD3217" s="5"/>
      <c r="BE3217" s="5"/>
      <c r="BF3217" s="5"/>
      <c r="BG3217" s="5"/>
      <c r="BH3217" s="5"/>
    </row>
    <row r="3218" spans="1:60" s="2" customFormat="1" ht="15" x14ac:dyDescent="0.25">
      <c r="A3218" t="s">
        <v>5098</v>
      </c>
      <c r="B3218" t="s">
        <v>25</v>
      </c>
      <c r="C3218" t="s">
        <v>1616</v>
      </c>
      <c r="D3218" t="s">
        <v>5068</v>
      </c>
      <c r="E3218" t="s">
        <v>26</v>
      </c>
      <c r="F3218" t="s">
        <v>1605</v>
      </c>
      <c r="G3218" t="s">
        <v>5064</v>
      </c>
      <c r="H3218" t="s">
        <v>1488</v>
      </c>
      <c r="I3218" t="s">
        <v>328</v>
      </c>
      <c r="J3218" t="s">
        <v>124</v>
      </c>
      <c r="K3218" t="s">
        <v>2195</v>
      </c>
      <c r="L3218">
        <v>0</v>
      </c>
      <c r="M3218">
        <v>5114</v>
      </c>
      <c r="N3218" t="s">
        <v>11</v>
      </c>
      <c r="O3218">
        <v>1</v>
      </c>
      <c r="P3218">
        <v>286000</v>
      </c>
      <c r="Q3218">
        <f t="shared" si="185"/>
        <v>286000</v>
      </c>
      <c r="R3218">
        <f t="shared" si="186"/>
        <v>320320.00000000006</v>
      </c>
      <c r="S3218"/>
      <c r="T3218" s="5"/>
      <c r="U3218" s="5"/>
      <c r="V3218" s="5"/>
      <c r="W3218" s="5"/>
      <c r="X3218" s="5"/>
      <c r="Y3218" s="5"/>
      <c r="Z3218" s="5"/>
      <c r="AA3218" s="5"/>
      <c r="AB3218" s="5"/>
      <c r="AC3218" s="5"/>
      <c r="AD3218" s="5"/>
      <c r="AE3218" s="5"/>
      <c r="AF3218" s="5"/>
      <c r="AG3218" s="5"/>
      <c r="AH3218" s="5"/>
      <c r="AI3218" s="5"/>
      <c r="AJ3218" s="5"/>
      <c r="AK3218" s="5"/>
      <c r="AL3218" s="5"/>
      <c r="AM3218" s="5"/>
      <c r="AN3218" s="5"/>
      <c r="AO3218" s="5"/>
      <c r="AP3218" s="5"/>
      <c r="AQ3218" s="5"/>
      <c r="AR3218" s="5"/>
      <c r="AS3218" s="5"/>
      <c r="AT3218" s="5"/>
      <c r="AU3218" s="5"/>
      <c r="AV3218" s="5"/>
      <c r="AW3218" s="5"/>
      <c r="AX3218" s="5"/>
      <c r="AY3218" s="5"/>
      <c r="AZ3218" s="5"/>
      <c r="BA3218" s="5"/>
      <c r="BB3218" s="5"/>
      <c r="BC3218" s="5"/>
      <c r="BD3218" s="5"/>
      <c r="BE3218" s="5"/>
      <c r="BF3218" s="5"/>
      <c r="BG3218" s="5"/>
      <c r="BH3218" s="5"/>
    </row>
    <row r="3219" spans="1:60" s="2" customFormat="1" ht="15" x14ac:dyDescent="0.25">
      <c r="A3219"/>
      <c r="B3219"/>
      <c r="C3219"/>
      <c r="D3219"/>
      <c r="E3219"/>
      <c r="F3219"/>
      <c r="G3219"/>
      <c r="H3219"/>
      <c r="I3219"/>
      <c r="J3219"/>
      <c r="K3219"/>
      <c r="L3219"/>
      <c r="M3219"/>
      <c r="N3219"/>
      <c r="O3219"/>
      <c r="P3219"/>
      <c r="Q3219"/>
      <c r="R3219"/>
      <c r="S3219"/>
      <c r="T3219" s="5"/>
      <c r="U3219" s="5"/>
      <c r="V3219" s="5"/>
      <c r="W3219" s="5"/>
      <c r="X3219" s="5"/>
      <c r="Y3219" s="5"/>
      <c r="Z3219" s="5"/>
      <c r="AA3219" s="5"/>
      <c r="AB3219" s="5"/>
      <c r="AC3219" s="5"/>
      <c r="AD3219" s="5"/>
      <c r="AE3219" s="5"/>
      <c r="AF3219" s="5"/>
      <c r="AG3219" s="5"/>
      <c r="AH3219" s="5"/>
      <c r="AI3219" s="5"/>
      <c r="AJ3219" s="5"/>
      <c r="AK3219" s="5"/>
      <c r="AL3219" s="5"/>
      <c r="AM3219" s="5"/>
      <c r="AN3219" s="5"/>
      <c r="AO3219" s="5"/>
      <c r="AP3219" s="5"/>
      <c r="AQ3219" s="5"/>
      <c r="AR3219" s="5"/>
      <c r="AS3219" s="5"/>
      <c r="AT3219" s="5"/>
      <c r="AU3219" s="5"/>
      <c r="AV3219" s="5"/>
      <c r="AW3219" s="5"/>
      <c r="AX3219" s="5"/>
      <c r="AY3219" s="5"/>
      <c r="AZ3219" s="5"/>
      <c r="BA3219" s="5"/>
      <c r="BB3219" s="5"/>
      <c r="BC3219" s="5"/>
      <c r="BD3219" s="5"/>
      <c r="BE3219" s="5"/>
      <c r="BF3219" s="5"/>
      <c r="BG3219" s="5"/>
      <c r="BH3219" s="5"/>
    </row>
    <row r="3220" spans="1:60" ht="15" x14ac:dyDescent="0.25">
      <c r="A3220" t="s">
        <v>635</v>
      </c>
      <c r="B3220"/>
      <c r="C3220"/>
      <c r="D3220"/>
      <c r="E3220"/>
      <c r="F3220"/>
      <c r="G3220"/>
      <c r="H3220"/>
      <c r="I3220"/>
      <c r="J3220"/>
      <c r="K3220"/>
      <c r="L3220"/>
      <c r="M3220"/>
      <c r="N3220"/>
      <c r="O3220"/>
      <c r="P3220"/>
      <c r="Q3220"/>
      <c r="R3220"/>
      <c r="S3220"/>
    </row>
    <row r="3221" spans="1:60" s="2" customFormat="1" ht="15" x14ac:dyDescent="0.25">
      <c r="A3221" t="s">
        <v>636</v>
      </c>
      <c r="B3221" t="s">
        <v>25</v>
      </c>
      <c r="C3221" t="s">
        <v>1633</v>
      </c>
      <c r="D3221" t="s">
        <v>1819</v>
      </c>
      <c r="E3221" t="s">
        <v>26</v>
      </c>
      <c r="F3221" t="s">
        <v>1605</v>
      </c>
      <c r="G3221" t="s">
        <v>135</v>
      </c>
      <c r="H3221" t="s">
        <v>1488</v>
      </c>
      <c r="I3221" t="s">
        <v>328</v>
      </c>
      <c r="J3221"/>
      <c r="K3221" t="s">
        <v>754</v>
      </c>
      <c r="L3221">
        <v>0</v>
      </c>
      <c r="M3221">
        <v>5114</v>
      </c>
      <c r="N3221" t="s">
        <v>1635</v>
      </c>
      <c r="O3221">
        <v>1</v>
      </c>
      <c r="P3221">
        <v>1200000</v>
      </c>
      <c r="Q3221">
        <f>P3221*O3221</f>
        <v>1200000</v>
      </c>
      <c r="R3221">
        <f>Q3221*1.12</f>
        <v>1344000.0000000002</v>
      </c>
      <c r="S3221"/>
      <c r="T3221" s="5"/>
      <c r="U3221" s="5"/>
      <c r="V3221" s="5"/>
      <c r="W3221" s="5"/>
      <c r="X3221" s="5"/>
      <c r="Y3221" s="5"/>
      <c r="Z3221" s="5"/>
      <c r="AA3221" s="5"/>
      <c r="AB3221" s="5"/>
      <c r="AC3221" s="5"/>
      <c r="AD3221" s="5"/>
      <c r="AE3221" s="5"/>
      <c r="AF3221" s="5"/>
      <c r="AG3221" s="5"/>
      <c r="AH3221" s="5"/>
      <c r="AI3221" s="5"/>
      <c r="AJ3221" s="5"/>
      <c r="AK3221" s="5"/>
      <c r="AL3221" s="5"/>
      <c r="AM3221" s="5"/>
      <c r="AN3221" s="5"/>
      <c r="AO3221" s="5"/>
      <c r="AP3221" s="5"/>
      <c r="AQ3221" s="5"/>
      <c r="AR3221" s="5"/>
      <c r="AS3221" s="5"/>
      <c r="AT3221" s="5"/>
      <c r="AU3221" s="5"/>
      <c r="AV3221" s="5"/>
      <c r="AW3221" s="5"/>
      <c r="AX3221" s="5"/>
      <c r="AY3221" s="5"/>
      <c r="AZ3221" s="5"/>
      <c r="BA3221" s="5"/>
      <c r="BB3221" s="5"/>
      <c r="BC3221" s="5"/>
      <c r="BD3221" s="5"/>
      <c r="BE3221" s="5"/>
      <c r="BF3221" s="5"/>
      <c r="BG3221" s="5"/>
      <c r="BH3221" s="5"/>
    </row>
    <row r="3222" spans="1:60" s="2" customFormat="1" ht="15" x14ac:dyDescent="0.25">
      <c r="A3222" t="s">
        <v>637</v>
      </c>
      <c r="B3222" t="s">
        <v>25</v>
      </c>
      <c r="C3222" t="s">
        <v>1633</v>
      </c>
      <c r="D3222" t="s">
        <v>1634</v>
      </c>
      <c r="E3222" t="s">
        <v>26</v>
      </c>
      <c r="F3222" t="s">
        <v>1605</v>
      </c>
      <c r="G3222" t="s">
        <v>3354</v>
      </c>
      <c r="H3222" t="s">
        <v>1488</v>
      </c>
      <c r="I3222" t="s">
        <v>328</v>
      </c>
      <c r="J3222"/>
      <c r="K3222" t="s">
        <v>754</v>
      </c>
      <c r="L3222">
        <v>0</v>
      </c>
      <c r="M3222">
        <v>5114</v>
      </c>
      <c r="N3222" t="s">
        <v>1635</v>
      </c>
      <c r="O3222">
        <v>1</v>
      </c>
      <c r="P3222">
        <v>1200000</v>
      </c>
      <c r="Q3222">
        <f>P3222*O3222</f>
        <v>1200000</v>
      </c>
      <c r="R3222">
        <f>Q3222*1.12</f>
        <v>1344000.0000000002</v>
      </c>
      <c r="S3222"/>
      <c r="T3222" s="5"/>
      <c r="U3222" s="5"/>
      <c r="V3222" s="5"/>
      <c r="W3222" s="5"/>
      <c r="X3222" s="5"/>
      <c r="Y3222" s="5"/>
      <c r="Z3222" s="5"/>
      <c r="AA3222" s="5"/>
      <c r="AB3222" s="5"/>
      <c r="AC3222" s="5"/>
      <c r="AD3222" s="5"/>
      <c r="AE3222" s="5"/>
      <c r="AF3222" s="5"/>
      <c r="AG3222" s="5"/>
      <c r="AH3222" s="5"/>
      <c r="AI3222" s="5"/>
      <c r="AJ3222" s="5"/>
      <c r="AK3222" s="5"/>
      <c r="AL3222" s="5"/>
      <c r="AM3222" s="5"/>
      <c r="AN3222" s="5"/>
      <c r="AO3222" s="5"/>
      <c r="AP3222" s="5"/>
      <c r="AQ3222" s="5"/>
      <c r="AR3222" s="5"/>
      <c r="AS3222" s="5"/>
      <c r="AT3222" s="5"/>
      <c r="AU3222" s="5"/>
      <c r="AV3222" s="5"/>
      <c r="AW3222" s="5"/>
      <c r="AX3222" s="5"/>
      <c r="AY3222" s="5"/>
      <c r="AZ3222" s="5"/>
      <c r="BA3222" s="5"/>
      <c r="BB3222" s="5"/>
      <c r="BC3222" s="5"/>
      <c r="BD3222" s="5"/>
      <c r="BE3222" s="5"/>
      <c r="BF3222" s="5"/>
      <c r="BG3222" s="5"/>
      <c r="BH3222" s="5"/>
    </row>
    <row r="3223" spans="1:60" s="2" customFormat="1" ht="15" x14ac:dyDescent="0.25">
      <c r="A3223" t="s">
        <v>2478</v>
      </c>
      <c r="B3223" t="s">
        <v>25</v>
      </c>
      <c r="C3223" t="s">
        <v>2501</v>
      </c>
      <c r="D3223" t="s">
        <v>2501</v>
      </c>
      <c r="E3223" t="s">
        <v>116</v>
      </c>
      <c r="F3223" t="s">
        <v>1605</v>
      </c>
      <c r="G3223" t="s">
        <v>3354</v>
      </c>
      <c r="H3223" t="s">
        <v>140</v>
      </c>
      <c r="I3223" t="s">
        <v>1639</v>
      </c>
      <c r="J3223"/>
      <c r="K3223" t="s">
        <v>2505</v>
      </c>
      <c r="L3223">
        <v>0</v>
      </c>
      <c r="M3223">
        <v>5114</v>
      </c>
      <c r="N3223" t="s">
        <v>1635</v>
      </c>
      <c r="O3223">
        <v>1</v>
      </c>
      <c r="P3223">
        <f>7827827/1.12</f>
        <v>6989131.2499999991</v>
      </c>
      <c r="Q3223">
        <f t="shared" ref="Q3223:Q3225" si="187">P3223*O3223</f>
        <v>6989131.2499999991</v>
      </c>
      <c r="R3223">
        <f t="shared" ref="R3223:R3245" si="188">Q3223*1.12</f>
        <v>7827827</v>
      </c>
      <c r="S3223"/>
      <c r="T3223" s="5"/>
      <c r="U3223" s="5"/>
      <c r="V3223" s="5"/>
      <c r="W3223" s="5"/>
      <c r="X3223" s="5"/>
      <c r="Y3223" s="5"/>
      <c r="Z3223" s="5"/>
      <c r="AA3223" s="5"/>
      <c r="AB3223" s="5"/>
      <c r="AC3223" s="5"/>
      <c r="AD3223" s="5"/>
      <c r="AE3223" s="5"/>
      <c r="AF3223" s="5"/>
      <c r="AG3223" s="5"/>
      <c r="AH3223" s="5"/>
      <c r="AI3223" s="5"/>
      <c r="AJ3223" s="5"/>
      <c r="AK3223" s="5"/>
      <c r="AL3223" s="5"/>
      <c r="AM3223" s="5"/>
      <c r="AN3223" s="5"/>
      <c r="AO3223" s="5"/>
      <c r="AP3223" s="5"/>
      <c r="AQ3223" s="5"/>
      <c r="AR3223" s="5"/>
      <c r="AS3223" s="5"/>
      <c r="AT3223" s="5"/>
      <c r="AU3223" s="5"/>
      <c r="AV3223" s="5"/>
      <c r="AW3223" s="5"/>
      <c r="AX3223" s="5"/>
      <c r="AY3223" s="5"/>
      <c r="AZ3223" s="5"/>
      <c r="BA3223" s="5"/>
      <c r="BB3223" s="5"/>
      <c r="BC3223" s="5"/>
      <c r="BD3223" s="5"/>
      <c r="BE3223" s="5"/>
      <c r="BF3223" s="5"/>
      <c r="BG3223" s="5"/>
      <c r="BH3223" s="5"/>
    </row>
    <row r="3224" spans="1:60" s="2" customFormat="1" ht="15" x14ac:dyDescent="0.25">
      <c r="A3224" t="s">
        <v>2479</v>
      </c>
      <c r="B3224" t="s">
        <v>25</v>
      </c>
      <c r="C3224" t="s">
        <v>2502</v>
      </c>
      <c r="D3224" t="s">
        <v>2502</v>
      </c>
      <c r="E3224" t="s">
        <v>116</v>
      </c>
      <c r="F3224" t="s">
        <v>1605</v>
      </c>
      <c r="G3224" t="s">
        <v>3354</v>
      </c>
      <c r="H3224" t="s">
        <v>756</v>
      </c>
      <c r="I3224" t="s">
        <v>2213</v>
      </c>
      <c r="J3224"/>
      <c r="K3224" t="s">
        <v>2505</v>
      </c>
      <c r="L3224">
        <v>0</v>
      </c>
      <c r="M3224">
        <v>5114</v>
      </c>
      <c r="N3224" t="s">
        <v>1635</v>
      </c>
      <c r="O3224">
        <v>1</v>
      </c>
      <c r="P3224">
        <f>4977073/1.12</f>
        <v>4443815.1785714282</v>
      </c>
      <c r="Q3224">
        <f t="shared" si="187"/>
        <v>4443815.1785714282</v>
      </c>
      <c r="R3224">
        <f t="shared" si="188"/>
        <v>4977073</v>
      </c>
      <c r="S3224"/>
      <c r="T3224" s="5"/>
      <c r="U3224" s="5"/>
      <c r="V3224" s="5"/>
      <c r="W3224" s="5"/>
      <c r="X3224" s="5"/>
      <c r="Y3224" s="5"/>
      <c r="Z3224" s="5"/>
      <c r="AA3224" s="5"/>
      <c r="AB3224" s="5"/>
      <c r="AC3224" s="5"/>
      <c r="AD3224" s="5"/>
      <c r="AE3224" s="5"/>
      <c r="AF3224" s="5"/>
      <c r="AG3224" s="5"/>
      <c r="AH3224" s="5"/>
      <c r="AI3224" s="5"/>
      <c r="AJ3224" s="5"/>
      <c r="AK3224" s="5"/>
      <c r="AL3224" s="5"/>
      <c r="AM3224" s="5"/>
      <c r="AN3224" s="5"/>
      <c r="AO3224" s="5"/>
      <c r="AP3224" s="5"/>
      <c r="AQ3224" s="5"/>
      <c r="AR3224" s="5"/>
      <c r="AS3224" s="5"/>
      <c r="AT3224" s="5"/>
      <c r="AU3224" s="5"/>
      <c r="AV3224" s="5"/>
      <c r="AW3224" s="5"/>
      <c r="AX3224" s="5"/>
      <c r="AY3224" s="5"/>
      <c r="AZ3224" s="5"/>
      <c r="BA3224" s="5"/>
      <c r="BB3224" s="5"/>
      <c r="BC3224" s="5"/>
      <c r="BD3224" s="5"/>
      <c r="BE3224" s="5"/>
      <c r="BF3224" s="5"/>
      <c r="BG3224" s="5"/>
      <c r="BH3224" s="5"/>
    </row>
    <row r="3225" spans="1:60" s="2" customFormat="1" ht="15" x14ac:dyDescent="0.25">
      <c r="A3225" t="s">
        <v>2480</v>
      </c>
      <c r="B3225" t="s">
        <v>25</v>
      </c>
      <c r="C3225" t="s">
        <v>2503</v>
      </c>
      <c r="D3225" t="s">
        <v>2503</v>
      </c>
      <c r="E3225" t="s">
        <v>116</v>
      </c>
      <c r="F3225" t="s">
        <v>1605</v>
      </c>
      <c r="G3225" t="s">
        <v>3354</v>
      </c>
      <c r="H3225" t="s">
        <v>756</v>
      </c>
      <c r="I3225" t="s">
        <v>2504</v>
      </c>
      <c r="J3225"/>
      <c r="K3225" t="s">
        <v>2505</v>
      </c>
      <c r="L3225">
        <v>0</v>
      </c>
      <c r="M3225">
        <v>5114</v>
      </c>
      <c r="N3225" t="s">
        <v>1635</v>
      </c>
      <c r="O3225">
        <v>1</v>
      </c>
      <c r="P3225">
        <f>21806131/1.12</f>
        <v>19469759.821428571</v>
      </c>
      <c r="Q3225">
        <f t="shared" si="187"/>
        <v>19469759.821428571</v>
      </c>
      <c r="R3225">
        <f t="shared" si="188"/>
        <v>21806131</v>
      </c>
      <c r="S3225"/>
      <c r="T3225" s="5"/>
      <c r="U3225" s="5"/>
      <c r="V3225" s="5"/>
      <c r="W3225" s="5"/>
      <c r="X3225" s="5"/>
      <c r="Y3225" s="5"/>
      <c r="Z3225" s="5"/>
      <c r="AA3225" s="5"/>
      <c r="AB3225" s="5"/>
      <c r="AC3225" s="5"/>
      <c r="AD3225" s="5"/>
      <c r="AE3225" s="5"/>
      <c r="AF3225" s="5"/>
      <c r="AG3225" s="5"/>
      <c r="AH3225" s="5"/>
      <c r="AI3225" s="5"/>
      <c r="AJ3225" s="5"/>
      <c r="AK3225" s="5"/>
      <c r="AL3225" s="5"/>
      <c r="AM3225" s="5"/>
      <c r="AN3225" s="5"/>
      <c r="AO3225" s="5"/>
      <c r="AP3225" s="5"/>
      <c r="AQ3225" s="5"/>
      <c r="AR3225" s="5"/>
      <c r="AS3225" s="5"/>
      <c r="AT3225" s="5"/>
      <c r="AU3225" s="5"/>
      <c r="AV3225" s="5"/>
      <c r="AW3225" s="5"/>
      <c r="AX3225" s="5"/>
      <c r="AY3225" s="5"/>
      <c r="AZ3225" s="5"/>
      <c r="BA3225" s="5"/>
      <c r="BB3225" s="5"/>
      <c r="BC3225" s="5"/>
      <c r="BD3225" s="5"/>
      <c r="BE3225" s="5"/>
      <c r="BF3225" s="5"/>
      <c r="BG3225" s="5"/>
      <c r="BH3225" s="5"/>
    </row>
    <row r="3226" spans="1:60" s="2" customFormat="1" ht="15" x14ac:dyDescent="0.25">
      <c r="A3226" t="s">
        <v>2481</v>
      </c>
      <c r="B3226" t="s">
        <v>25</v>
      </c>
      <c r="C3226" t="s">
        <v>2506</v>
      </c>
      <c r="D3226" t="s">
        <v>2506</v>
      </c>
      <c r="E3226" t="s">
        <v>116</v>
      </c>
      <c r="F3226" t="s">
        <v>1605</v>
      </c>
      <c r="G3226" t="s">
        <v>3354</v>
      </c>
      <c r="H3226" t="s">
        <v>613</v>
      </c>
      <c r="I3226" t="s">
        <v>2169</v>
      </c>
      <c r="J3226"/>
      <c r="K3226" t="s">
        <v>2505</v>
      </c>
      <c r="L3226">
        <v>0</v>
      </c>
      <c r="M3226">
        <v>5114</v>
      </c>
      <c r="N3226" t="s">
        <v>1635</v>
      </c>
      <c r="O3226">
        <v>1</v>
      </c>
      <c r="P3226">
        <f>2926571/1.12</f>
        <v>2613009.8214285714</v>
      </c>
      <c r="Q3226">
        <f t="shared" ref="Q3226:Q3229" si="189">P3226*O3226</f>
        <v>2613009.8214285714</v>
      </c>
      <c r="R3226">
        <f t="shared" si="188"/>
        <v>2926571</v>
      </c>
      <c r="S3226"/>
      <c r="T3226" s="5"/>
      <c r="U3226" s="5"/>
      <c r="V3226" s="5"/>
      <c r="W3226" s="5"/>
      <c r="X3226" s="5"/>
      <c r="Y3226" s="5"/>
      <c r="Z3226" s="5"/>
      <c r="AA3226" s="5"/>
      <c r="AB3226" s="5"/>
      <c r="AC3226" s="5"/>
      <c r="AD3226" s="5"/>
      <c r="AE3226" s="5"/>
      <c r="AF3226" s="5"/>
      <c r="AG3226" s="5"/>
      <c r="AH3226" s="5"/>
      <c r="AI3226" s="5"/>
      <c r="AJ3226" s="5"/>
      <c r="AK3226" s="5"/>
      <c r="AL3226" s="5"/>
      <c r="AM3226" s="5"/>
      <c r="AN3226" s="5"/>
      <c r="AO3226" s="5"/>
      <c r="AP3226" s="5"/>
      <c r="AQ3226" s="5"/>
      <c r="AR3226" s="5"/>
      <c r="AS3226" s="5"/>
      <c r="AT3226" s="5"/>
      <c r="AU3226" s="5"/>
      <c r="AV3226" s="5"/>
      <c r="AW3226" s="5"/>
      <c r="AX3226" s="5"/>
      <c r="AY3226" s="5"/>
      <c r="AZ3226" s="5"/>
      <c r="BA3226" s="5"/>
      <c r="BB3226" s="5"/>
      <c r="BC3226" s="5"/>
      <c r="BD3226" s="5"/>
      <c r="BE3226" s="5"/>
      <c r="BF3226" s="5"/>
      <c r="BG3226" s="5"/>
      <c r="BH3226" s="5"/>
    </row>
    <row r="3227" spans="1:60" s="2" customFormat="1" ht="15" x14ac:dyDescent="0.25">
      <c r="A3227" t="s">
        <v>2482</v>
      </c>
      <c r="B3227" t="s">
        <v>25</v>
      </c>
      <c r="C3227" t="s">
        <v>2507</v>
      </c>
      <c r="D3227" t="s">
        <v>2507</v>
      </c>
      <c r="E3227" t="s">
        <v>116</v>
      </c>
      <c r="F3227" t="s">
        <v>1605</v>
      </c>
      <c r="G3227" t="s">
        <v>3354</v>
      </c>
      <c r="H3227" t="s">
        <v>146</v>
      </c>
      <c r="I3227" t="s">
        <v>2820</v>
      </c>
      <c r="J3227"/>
      <c r="K3227" t="s">
        <v>2505</v>
      </c>
      <c r="L3227">
        <v>0</v>
      </c>
      <c r="M3227">
        <v>5114</v>
      </c>
      <c r="N3227" t="s">
        <v>1635</v>
      </c>
      <c r="O3227">
        <v>1</v>
      </c>
      <c r="P3227">
        <f>10903064/1.12</f>
        <v>9734878.5714285709</v>
      </c>
      <c r="Q3227">
        <f t="shared" si="189"/>
        <v>9734878.5714285709</v>
      </c>
      <c r="R3227">
        <f t="shared" si="188"/>
        <v>10903064</v>
      </c>
      <c r="S3227"/>
      <c r="T3227" s="5"/>
      <c r="U3227" s="5"/>
      <c r="V3227" s="5"/>
      <c r="W3227" s="5"/>
      <c r="X3227" s="5"/>
      <c r="Y3227" s="5"/>
      <c r="Z3227" s="5"/>
      <c r="AA3227" s="5"/>
      <c r="AB3227" s="5"/>
      <c r="AC3227" s="5"/>
      <c r="AD3227" s="5"/>
      <c r="AE3227" s="5"/>
      <c r="AF3227" s="5"/>
      <c r="AG3227" s="5"/>
      <c r="AH3227" s="5"/>
      <c r="AI3227" s="5"/>
      <c r="AJ3227" s="5"/>
      <c r="AK3227" s="5"/>
      <c r="AL3227" s="5"/>
      <c r="AM3227" s="5"/>
      <c r="AN3227" s="5"/>
      <c r="AO3227" s="5"/>
      <c r="AP3227" s="5"/>
      <c r="AQ3227" s="5"/>
      <c r="AR3227" s="5"/>
      <c r="AS3227" s="5"/>
      <c r="AT3227" s="5"/>
      <c r="AU3227" s="5"/>
      <c r="AV3227" s="5"/>
      <c r="AW3227" s="5"/>
      <c r="AX3227" s="5"/>
      <c r="AY3227" s="5"/>
      <c r="AZ3227" s="5"/>
      <c r="BA3227" s="5"/>
      <c r="BB3227" s="5"/>
      <c r="BC3227" s="5"/>
      <c r="BD3227" s="5"/>
      <c r="BE3227" s="5"/>
      <c r="BF3227" s="5"/>
      <c r="BG3227" s="5"/>
      <c r="BH3227" s="5"/>
    </row>
    <row r="3228" spans="1:60" s="2" customFormat="1" ht="15" x14ac:dyDescent="0.25">
      <c r="A3228" t="s">
        <v>2483</v>
      </c>
      <c r="B3228" t="s">
        <v>25</v>
      </c>
      <c r="C3228" t="s">
        <v>2508</v>
      </c>
      <c r="D3228" t="s">
        <v>2508</v>
      </c>
      <c r="E3228" t="s">
        <v>116</v>
      </c>
      <c r="F3228" t="s">
        <v>1605</v>
      </c>
      <c r="G3228" t="s">
        <v>3354</v>
      </c>
      <c r="H3228" t="s">
        <v>613</v>
      </c>
      <c r="I3228" t="s">
        <v>2811</v>
      </c>
      <c r="J3228"/>
      <c r="K3228" t="s">
        <v>2505</v>
      </c>
      <c r="L3228">
        <v>0</v>
      </c>
      <c r="M3228">
        <v>5114</v>
      </c>
      <c r="N3228" t="s">
        <v>1635</v>
      </c>
      <c r="O3228">
        <v>1</v>
      </c>
      <c r="P3228">
        <f>12330474/1.12</f>
        <v>11009351.785714285</v>
      </c>
      <c r="Q3228">
        <f t="shared" si="189"/>
        <v>11009351.785714285</v>
      </c>
      <c r="R3228">
        <f t="shared" si="188"/>
        <v>12330474</v>
      </c>
      <c r="S3228"/>
      <c r="T3228" s="5"/>
      <c r="U3228" s="5"/>
      <c r="V3228" s="5"/>
      <c r="W3228" s="5"/>
      <c r="X3228" s="5"/>
      <c r="Y3228" s="5"/>
      <c r="Z3228" s="5"/>
      <c r="AA3228" s="5"/>
      <c r="AB3228" s="5"/>
      <c r="AC3228" s="5"/>
      <c r="AD3228" s="5"/>
      <c r="AE3228" s="5"/>
      <c r="AF3228" s="5"/>
      <c r="AG3228" s="5"/>
      <c r="AH3228" s="5"/>
      <c r="AI3228" s="5"/>
      <c r="AJ3228" s="5"/>
      <c r="AK3228" s="5"/>
      <c r="AL3228" s="5"/>
      <c r="AM3228" s="5"/>
      <c r="AN3228" s="5"/>
      <c r="AO3228" s="5"/>
      <c r="AP3228" s="5"/>
      <c r="AQ3228" s="5"/>
      <c r="AR3228" s="5"/>
      <c r="AS3228" s="5"/>
      <c r="AT3228" s="5"/>
      <c r="AU3228" s="5"/>
      <c r="AV3228" s="5"/>
      <c r="AW3228" s="5"/>
      <c r="AX3228" s="5"/>
      <c r="AY3228" s="5"/>
      <c r="AZ3228" s="5"/>
      <c r="BA3228" s="5"/>
      <c r="BB3228" s="5"/>
      <c r="BC3228" s="5"/>
      <c r="BD3228" s="5"/>
      <c r="BE3228" s="5"/>
      <c r="BF3228" s="5"/>
      <c r="BG3228" s="5"/>
      <c r="BH3228" s="5"/>
    </row>
    <row r="3229" spans="1:60" s="2" customFormat="1" ht="15" x14ac:dyDescent="0.25">
      <c r="A3229" t="s">
        <v>2484</v>
      </c>
      <c r="B3229" t="s">
        <v>25</v>
      </c>
      <c r="C3229" t="s">
        <v>2682</v>
      </c>
      <c r="D3229" t="s">
        <v>2682</v>
      </c>
      <c r="E3229" t="s">
        <v>116</v>
      </c>
      <c r="F3229" t="s">
        <v>1605</v>
      </c>
      <c r="G3229" t="s">
        <v>3354</v>
      </c>
      <c r="H3229" t="s">
        <v>2661</v>
      </c>
      <c r="I3229" t="s">
        <v>2215</v>
      </c>
      <c r="J3229"/>
      <c r="K3229" t="s">
        <v>2699</v>
      </c>
      <c r="L3229">
        <v>0</v>
      </c>
      <c r="M3229">
        <v>5114</v>
      </c>
      <c r="N3229" t="s">
        <v>1635</v>
      </c>
      <c r="O3229">
        <v>1</v>
      </c>
      <c r="P3229">
        <f>1416093/1.12</f>
        <v>1264368.7499999998</v>
      </c>
      <c r="Q3229">
        <f t="shared" si="189"/>
        <v>1264368.7499999998</v>
      </c>
      <c r="R3229">
        <f t="shared" si="188"/>
        <v>1416092.9999999998</v>
      </c>
      <c r="S3229"/>
      <c r="T3229" s="5"/>
      <c r="U3229" s="5"/>
      <c r="V3229" s="5"/>
      <c r="W3229" s="5"/>
      <c r="X3229" s="5"/>
      <c r="Y3229" s="5"/>
      <c r="Z3229" s="5"/>
      <c r="AA3229" s="5"/>
      <c r="AB3229" s="5"/>
      <c r="AC3229" s="5"/>
      <c r="AD3229" s="5"/>
      <c r="AE3229" s="5"/>
      <c r="AF3229" s="5"/>
      <c r="AG3229" s="5"/>
      <c r="AH3229" s="5"/>
      <c r="AI3229" s="5"/>
      <c r="AJ3229" s="5"/>
      <c r="AK3229" s="5"/>
      <c r="AL3229" s="5"/>
      <c r="AM3229" s="5"/>
      <c r="AN3229" s="5"/>
      <c r="AO3229" s="5"/>
      <c r="AP3229" s="5"/>
      <c r="AQ3229" s="5"/>
      <c r="AR3229" s="5"/>
      <c r="AS3229" s="5"/>
      <c r="AT3229" s="5"/>
      <c r="AU3229" s="5"/>
      <c r="AV3229" s="5"/>
      <c r="AW3229" s="5"/>
      <c r="AX3229" s="5"/>
      <c r="AY3229" s="5"/>
      <c r="AZ3229" s="5"/>
      <c r="BA3229" s="5"/>
      <c r="BB3229" s="5"/>
      <c r="BC3229" s="5"/>
      <c r="BD3229" s="5"/>
      <c r="BE3229" s="5"/>
      <c r="BF3229" s="5"/>
      <c r="BG3229" s="5"/>
      <c r="BH3229" s="5"/>
    </row>
    <row r="3230" spans="1:60" s="2" customFormat="1" ht="15" x14ac:dyDescent="0.25">
      <c r="A3230" t="s">
        <v>2485</v>
      </c>
      <c r="B3230" t="s">
        <v>25</v>
      </c>
      <c r="C3230" t="s">
        <v>2683</v>
      </c>
      <c r="D3230" t="s">
        <v>2683</v>
      </c>
      <c r="E3230" t="s">
        <v>116</v>
      </c>
      <c r="F3230" t="s">
        <v>1605</v>
      </c>
      <c r="G3230" t="s">
        <v>3354</v>
      </c>
      <c r="H3230" t="s">
        <v>2661</v>
      </c>
      <c r="I3230" t="s">
        <v>2215</v>
      </c>
      <c r="J3230"/>
      <c r="K3230" t="s">
        <v>2699</v>
      </c>
      <c r="L3230">
        <v>0</v>
      </c>
      <c r="M3230">
        <v>5114</v>
      </c>
      <c r="N3230" t="s">
        <v>1635</v>
      </c>
      <c r="O3230">
        <v>1</v>
      </c>
      <c r="P3230">
        <f>3778802/1.12</f>
        <v>3373930.3571428568</v>
      </c>
      <c r="Q3230">
        <f t="shared" ref="Q3230:Q3245" si="190">P3230*O3230</f>
        <v>3373930.3571428568</v>
      </c>
      <c r="R3230">
        <f t="shared" si="188"/>
        <v>3778802</v>
      </c>
      <c r="S3230"/>
      <c r="T3230" s="5"/>
      <c r="U3230" s="5"/>
      <c r="V3230" s="5"/>
      <c r="W3230" s="5"/>
      <c r="X3230" s="5"/>
      <c r="Y3230" s="5"/>
      <c r="Z3230" s="5"/>
      <c r="AA3230" s="5"/>
      <c r="AB3230" s="5"/>
      <c r="AC3230" s="5"/>
      <c r="AD3230" s="5"/>
      <c r="AE3230" s="5"/>
      <c r="AF3230" s="5"/>
      <c r="AG3230" s="5"/>
      <c r="AH3230" s="5"/>
      <c r="AI3230" s="5"/>
      <c r="AJ3230" s="5"/>
      <c r="AK3230" s="5"/>
      <c r="AL3230" s="5"/>
      <c r="AM3230" s="5"/>
      <c r="AN3230" s="5"/>
      <c r="AO3230" s="5"/>
      <c r="AP3230" s="5"/>
      <c r="AQ3230" s="5"/>
      <c r="AR3230" s="5"/>
      <c r="AS3230" s="5"/>
      <c r="AT3230" s="5"/>
      <c r="AU3230" s="5"/>
      <c r="AV3230" s="5"/>
      <c r="AW3230" s="5"/>
      <c r="AX3230" s="5"/>
      <c r="AY3230" s="5"/>
      <c r="AZ3230" s="5"/>
      <c r="BA3230" s="5"/>
      <c r="BB3230" s="5"/>
      <c r="BC3230" s="5"/>
      <c r="BD3230" s="5"/>
      <c r="BE3230" s="5"/>
      <c r="BF3230" s="5"/>
      <c r="BG3230" s="5"/>
      <c r="BH3230" s="5"/>
    </row>
    <row r="3231" spans="1:60" s="2" customFormat="1" ht="15" x14ac:dyDescent="0.25">
      <c r="A3231" t="s">
        <v>2486</v>
      </c>
      <c r="B3231" t="s">
        <v>25</v>
      </c>
      <c r="C3231" t="s">
        <v>2684</v>
      </c>
      <c r="D3231" t="s">
        <v>2684</v>
      </c>
      <c r="E3231" t="s">
        <v>116</v>
      </c>
      <c r="F3231" t="s">
        <v>1605</v>
      </c>
      <c r="G3231" t="s">
        <v>3354</v>
      </c>
      <c r="H3231" t="s">
        <v>753</v>
      </c>
      <c r="I3231" t="s">
        <v>2679</v>
      </c>
      <c r="J3231"/>
      <c r="K3231" t="s">
        <v>2699</v>
      </c>
      <c r="L3231">
        <v>0</v>
      </c>
      <c r="M3231">
        <v>5114</v>
      </c>
      <c r="N3231" t="s">
        <v>1635</v>
      </c>
      <c r="O3231">
        <v>1</v>
      </c>
      <c r="P3231">
        <f>7998928/1.12</f>
        <v>7141899.9999999991</v>
      </c>
      <c r="Q3231">
        <f t="shared" si="190"/>
        <v>7141899.9999999991</v>
      </c>
      <c r="R3231">
        <f t="shared" si="188"/>
        <v>7998928</v>
      </c>
      <c r="S3231"/>
      <c r="T3231" s="5"/>
      <c r="U3231" s="5"/>
      <c r="V3231" s="5"/>
      <c r="W3231" s="5"/>
      <c r="X3231" s="5"/>
      <c r="Y3231" s="5"/>
      <c r="Z3231" s="5"/>
      <c r="AA3231" s="5"/>
      <c r="AB3231" s="5"/>
      <c r="AC3231" s="5"/>
      <c r="AD3231" s="5"/>
      <c r="AE3231" s="5"/>
      <c r="AF3231" s="5"/>
      <c r="AG3231" s="5"/>
      <c r="AH3231" s="5"/>
      <c r="AI3231" s="5"/>
      <c r="AJ3231" s="5"/>
      <c r="AK3231" s="5"/>
      <c r="AL3231" s="5"/>
      <c r="AM3231" s="5"/>
      <c r="AN3231" s="5"/>
      <c r="AO3231" s="5"/>
      <c r="AP3231" s="5"/>
      <c r="AQ3231" s="5"/>
      <c r="AR3231" s="5"/>
      <c r="AS3231" s="5"/>
      <c r="AT3231" s="5"/>
      <c r="AU3231" s="5"/>
      <c r="AV3231" s="5"/>
      <c r="AW3231" s="5"/>
      <c r="AX3231" s="5"/>
      <c r="AY3231" s="5"/>
      <c r="AZ3231" s="5"/>
      <c r="BA3231" s="5"/>
      <c r="BB3231" s="5"/>
      <c r="BC3231" s="5"/>
      <c r="BD3231" s="5"/>
      <c r="BE3231" s="5"/>
      <c r="BF3231" s="5"/>
      <c r="BG3231" s="5"/>
      <c r="BH3231" s="5"/>
    </row>
    <row r="3232" spans="1:60" s="2" customFormat="1" ht="15" x14ac:dyDescent="0.25">
      <c r="A3232" t="s">
        <v>2487</v>
      </c>
      <c r="B3232" t="s">
        <v>25</v>
      </c>
      <c r="C3232" t="s">
        <v>2685</v>
      </c>
      <c r="D3232" t="s">
        <v>2685</v>
      </c>
      <c r="E3232" t="s">
        <v>116</v>
      </c>
      <c r="F3232" t="s">
        <v>1605</v>
      </c>
      <c r="G3232" t="s">
        <v>3354</v>
      </c>
      <c r="H3232" t="s">
        <v>145</v>
      </c>
      <c r="I3232" t="s">
        <v>2208</v>
      </c>
      <c r="J3232"/>
      <c r="K3232" t="s">
        <v>2505</v>
      </c>
      <c r="L3232">
        <v>0</v>
      </c>
      <c r="M3232">
        <v>5114</v>
      </c>
      <c r="N3232" t="s">
        <v>1635</v>
      </c>
      <c r="O3232">
        <v>1</v>
      </c>
      <c r="P3232">
        <f>1694540/1.12</f>
        <v>1512982.1428571427</v>
      </c>
      <c r="Q3232">
        <f t="shared" si="190"/>
        <v>1512982.1428571427</v>
      </c>
      <c r="R3232">
        <f t="shared" si="188"/>
        <v>1694540</v>
      </c>
      <c r="S3232"/>
      <c r="T3232" s="5"/>
      <c r="U3232" s="5"/>
      <c r="V3232" s="5"/>
      <c r="W3232" s="5"/>
      <c r="X3232" s="5"/>
      <c r="Y3232" s="5"/>
      <c r="Z3232" s="5"/>
      <c r="AA3232" s="5"/>
      <c r="AB3232" s="5"/>
      <c r="AC3232" s="5"/>
      <c r="AD3232" s="5"/>
      <c r="AE3232" s="5"/>
      <c r="AF3232" s="5"/>
      <c r="AG3232" s="5"/>
      <c r="AH3232" s="5"/>
      <c r="AI3232" s="5"/>
      <c r="AJ3232" s="5"/>
      <c r="AK3232" s="5"/>
      <c r="AL3232" s="5"/>
      <c r="AM3232" s="5"/>
      <c r="AN3232" s="5"/>
      <c r="AO3232" s="5"/>
      <c r="AP3232" s="5"/>
      <c r="AQ3232" s="5"/>
      <c r="AR3232" s="5"/>
      <c r="AS3232" s="5"/>
      <c r="AT3232" s="5"/>
      <c r="AU3232" s="5"/>
      <c r="AV3232" s="5"/>
      <c r="AW3232" s="5"/>
      <c r="AX3232" s="5"/>
      <c r="AY3232" s="5"/>
      <c r="AZ3232" s="5"/>
      <c r="BA3232" s="5"/>
      <c r="BB3232" s="5"/>
      <c r="BC3232" s="5"/>
      <c r="BD3232" s="5"/>
      <c r="BE3232" s="5"/>
      <c r="BF3232" s="5"/>
      <c r="BG3232" s="5"/>
      <c r="BH3232" s="5"/>
    </row>
    <row r="3233" spans="1:60" s="2" customFormat="1" ht="15" x14ac:dyDescent="0.25">
      <c r="A3233" t="s">
        <v>2488</v>
      </c>
      <c r="B3233" t="s">
        <v>25</v>
      </c>
      <c r="C3233" t="s">
        <v>2686</v>
      </c>
      <c r="D3233" t="s">
        <v>2686</v>
      </c>
      <c r="E3233" t="s">
        <v>116</v>
      </c>
      <c r="F3233" t="s">
        <v>1605</v>
      </c>
      <c r="G3233" t="s">
        <v>3354</v>
      </c>
      <c r="H3233" t="s">
        <v>145</v>
      </c>
      <c r="I3233" t="s">
        <v>2208</v>
      </c>
      <c r="J3233"/>
      <c r="K3233" t="s">
        <v>2505</v>
      </c>
      <c r="L3233">
        <v>0</v>
      </c>
      <c r="M3233">
        <v>5114</v>
      </c>
      <c r="N3233" t="s">
        <v>1635</v>
      </c>
      <c r="O3233">
        <v>1</v>
      </c>
      <c r="P3233">
        <f>1215579/1.12</f>
        <v>1085338.3928571427</v>
      </c>
      <c r="Q3233">
        <f t="shared" si="190"/>
        <v>1085338.3928571427</v>
      </c>
      <c r="R3233">
        <f t="shared" si="188"/>
        <v>1215579</v>
      </c>
      <c r="S3233"/>
      <c r="T3233" s="5"/>
      <c r="U3233" s="5"/>
      <c r="V3233" s="5"/>
      <c r="W3233" s="5"/>
      <c r="X3233" s="5"/>
      <c r="Y3233" s="5"/>
      <c r="Z3233" s="5"/>
      <c r="AA3233" s="5"/>
      <c r="AB3233" s="5"/>
      <c r="AC3233" s="5"/>
      <c r="AD3233" s="5"/>
      <c r="AE3233" s="5"/>
      <c r="AF3233" s="5"/>
      <c r="AG3233" s="5"/>
      <c r="AH3233" s="5"/>
      <c r="AI3233" s="5"/>
      <c r="AJ3233" s="5"/>
      <c r="AK3233" s="5"/>
      <c r="AL3233" s="5"/>
      <c r="AM3233" s="5"/>
      <c r="AN3233" s="5"/>
      <c r="AO3233" s="5"/>
      <c r="AP3233" s="5"/>
      <c r="AQ3233" s="5"/>
      <c r="AR3233" s="5"/>
      <c r="AS3233" s="5"/>
      <c r="AT3233" s="5"/>
      <c r="AU3233" s="5"/>
      <c r="AV3233" s="5"/>
      <c r="AW3233" s="5"/>
      <c r="AX3233" s="5"/>
      <c r="AY3233" s="5"/>
      <c r="AZ3233" s="5"/>
      <c r="BA3233" s="5"/>
      <c r="BB3233" s="5"/>
      <c r="BC3233" s="5"/>
      <c r="BD3233" s="5"/>
      <c r="BE3233" s="5"/>
      <c r="BF3233" s="5"/>
      <c r="BG3233" s="5"/>
      <c r="BH3233" s="5"/>
    </row>
    <row r="3234" spans="1:60" s="2" customFormat="1" ht="15" x14ac:dyDescent="0.25">
      <c r="A3234" t="s">
        <v>2489</v>
      </c>
      <c r="B3234" t="s">
        <v>25</v>
      </c>
      <c r="C3234" t="s">
        <v>2687</v>
      </c>
      <c r="D3234" t="s">
        <v>2687</v>
      </c>
      <c r="E3234" t="s">
        <v>116</v>
      </c>
      <c r="F3234" t="s">
        <v>1605</v>
      </c>
      <c r="G3234" t="s">
        <v>3354</v>
      </c>
      <c r="H3234" t="s">
        <v>145</v>
      </c>
      <c r="I3234" t="s">
        <v>2208</v>
      </c>
      <c r="J3234"/>
      <c r="K3234" t="s">
        <v>2505</v>
      </c>
      <c r="L3234">
        <v>0</v>
      </c>
      <c r="M3234">
        <v>5114</v>
      </c>
      <c r="N3234" t="s">
        <v>1635</v>
      </c>
      <c r="O3234">
        <v>1</v>
      </c>
      <c r="P3234">
        <f>4977073/1.12</f>
        <v>4443815.1785714282</v>
      </c>
      <c r="Q3234">
        <f t="shared" si="190"/>
        <v>4443815.1785714282</v>
      </c>
      <c r="R3234">
        <f t="shared" si="188"/>
        <v>4977073</v>
      </c>
      <c r="S3234"/>
      <c r="T3234" s="5"/>
      <c r="U3234" s="5"/>
      <c r="V3234" s="5"/>
      <c r="W3234" s="5"/>
      <c r="X3234" s="5"/>
      <c r="Y3234" s="5"/>
      <c r="Z3234" s="5"/>
      <c r="AA3234" s="5"/>
      <c r="AB3234" s="5"/>
      <c r="AC3234" s="5"/>
      <c r="AD3234" s="5"/>
      <c r="AE3234" s="5"/>
      <c r="AF3234" s="5"/>
      <c r="AG3234" s="5"/>
      <c r="AH3234" s="5"/>
      <c r="AI3234" s="5"/>
      <c r="AJ3234" s="5"/>
      <c r="AK3234" s="5"/>
      <c r="AL3234" s="5"/>
      <c r="AM3234" s="5"/>
      <c r="AN3234" s="5"/>
      <c r="AO3234" s="5"/>
      <c r="AP3234" s="5"/>
      <c r="AQ3234" s="5"/>
      <c r="AR3234" s="5"/>
      <c r="AS3234" s="5"/>
      <c r="AT3234" s="5"/>
      <c r="AU3234" s="5"/>
      <c r="AV3234" s="5"/>
      <c r="AW3234" s="5"/>
      <c r="AX3234" s="5"/>
      <c r="AY3234" s="5"/>
      <c r="AZ3234" s="5"/>
      <c r="BA3234" s="5"/>
      <c r="BB3234" s="5"/>
      <c r="BC3234" s="5"/>
      <c r="BD3234" s="5"/>
      <c r="BE3234" s="5"/>
      <c r="BF3234" s="5"/>
      <c r="BG3234" s="5"/>
      <c r="BH3234" s="5"/>
    </row>
    <row r="3235" spans="1:60" s="2" customFormat="1" ht="15" x14ac:dyDescent="0.25">
      <c r="A3235" t="s">
        <v>2490</v>
      </c>
      <c r="B3235" t="s">
        <v>25</v>
      </c>
      <c r="C3235" t="s">
        <v>2688</v>
      </c>
      <c r="D3235" t="s">
        <v>2688</v>
      </c>
      <c r="E3235" t="s">
        <v>116</v>
      </c>
      <c r="F3235" t="s">
        <v>1605</v>
      </c>
      <c r="G3235" t="s">
        <v>3354</v>
      </c>
      <c r="H3235" t="s">
        <v>145</v>
      </c>
      <c r="I3235" t="s">
        <v>2208</v>
      </c>
      <c r="J3235"/>
      <c r="K3235" t="s">
        <v>2505</v>
      </c>
      <c r="L3235">
        <v>0</v>
      </c>
      <c r="M3235">
        <v>5114</v>
      </c>
      <c r="N3235" t="s">
        <v>1635</v>
      </c>
      <c r="O3235">
        <v>1</v>
      </c>
      <c r="P3235">
        <f>10356717/1.12</f>
        <v>9247068.75</v>
      </c>
      <c r="Q3235">
        <f t="shared" si="190"/>
        <v>9247068.75</v>
      </c>
      <c r="R3235">
        <f t="shared" si="188"/>
        <v>10356717.000000002</v>
      </c>
      <c r="S3235"/>
      <c r="T3235" s="5"/>
      <c r="U3235" s="5"/>
      <c r="V3235" s="5"/>
      <c r="W3235" s="5"/>
      <c r="X3235" s="5"/>
      <c r="Y3235" s="5"/>
      <c r="Z3235" s="5"/>
      <c r="AA3235" s="5"/>
      <c r="AB3235" s="5"/>
      <c r="AC3235" s="5"/>
      <c r="AD3235" s="5"/>
      <c r="AE3235" s="5"/>
      <c r="AF3235" s="5"/>
      <c r="AG3235" s="5"/>
      <c r="AH3235" s="5"/>
      <c r="AI3235" s="5"/>
      <c r="AJ3235" s="5"/>
      <c r="AK3235" s="5"/>
      <c r="AL3235" s="5"/>
      <c r="AM3235" s="5"/>
      <c r="AN3235" s="5"/>
      <c r="AO3235" s="5"/>
      <c r="AP3235" s="5"/>
      <c r="AQ3235" s="5"/>
      <c r="AR3235" s="5"/>
      <c r="AS3235" s="5"/>
      <c r="AT3235" s="5"/>
      <c r="AU3235" s="5"/>
      <c r="AV3235" s="5"/>
      <c r="AW3235" s="5"/>
      <c r="AX3235" s="5"/>
      <c r="AY3235" s="5"/>
      <c r="AZ3235" s="5"/>
      <c r="BA3235" s="5"/>
      <c r="BB3235" s="5"/>
      <c r="BC3235" s="5"/>
      <c r="BD3235" s="5"/>
      <c r="BE3235" s="5"/>
      <c r="BF3235" s="5"/>
      <c r="BG3235" s="5"/>
      <c r="BH3235" s="5"/>
    </row>
    <row r="3236" spans="1:60" s="2" customFormat="1" ht="15" x14ac:dyDescent="0.25">
      <c r="A3236" t="s">
        <v>2491</v>
      </c>
      <c r="B3236" t="s">
        <v>25</v>
      </c>
      <c r="C3236" t="s">
        <v>2689</v>
      </c>
      <c r="D3236" t="s">
        <v>2689</v>
      </c>
      <c r="E3236" t="s">
        <v>116</v>
      </c>
      <c r="F3236" t="s">
        <v>1605</v>
      </c>
      <c r="G3236" t="s">
        <v>3354</v>
      </c>
      <c r="H3236" t="s">
        <v>128</v>
      </c>
      <c r="I3236" t="s">
        <v>2816</v>
      </c>
      <c r="J3236"/>
      <c r="K3236" t="s">
        <v>2505</v>
      </c>
      <c r="L3236">
        <v>0</v>
      </c>
      <c r="M3236">
        <v>5114</v>
      </c>
      <c r="N3236" t="s">
        <v>1635</v>
      </c>
      <c r="O3236">
        <v>1</v>
      </c>
      <c r="P3236">
        <f>640560/1.12</f>
        <v>571928.57142857136</v>
      </c>
      <c r="Q3236">
        <f t="shared" si="190"/>
        <v>571928.57142857136</v>
      </c>
      <c r="R3236">
        <f t="shared" si="188"/>
        <v>640560</v>
      </c>
      <c r="S3236"/>
      <c r="T3236" s="5"/>
      <c r="U3236" s="5"/>
      <c r="V3236" s="5"/>
      <c r="W3236" s="5"/>
      <c r="X3236" s="5"/>
      <c r="Y3236" s="5"/>
      <c r="Z3236" s="5"/>
      <c r="AA3236" s="5"/>
      <c r="AB3236" s="5"/>
      <c r="AC3236" s="5"/>
      <c r="AD3236" s="5"/>
      <c r="AE3236" s="5"/>
      <c r="AF3236" s="5"/>
      <c r="AG3236" s="5"/>
      <c r="AH3236" s="5"/>
      <c r="AI3236" s="5"/>
      <c r="AJ3236" s="5"/>
      <c r="AK3236" s="5"/>
      <c r="AL3236" s="5"/>
      <c r="AM3236" s="5"/>
      <c r="AN3236" s="5"/>
      <c r="AO3236" s="5"/>
      <c r="AP3236" s="5"/>
      <c r="AQ3236" s="5"/>
      <c r="AR3236" s="5"/>
      <c r="AS3236" s="5"/>
      <c r="AT3236" s="5"/>
      <c r="AU3236" s="5"/>
      <c r="AV3236" s="5"/>
      <c r="AW3236" s="5"/>
      <c r="AX3236" s="5"/>
      <c r="AY3236" s="5"/>
      <c r="AZ3236" s="5"/>
      <c r="BA3236" s="5"/>
      <c r="BB3236" s="5"/>
      <c r="BC3236" s="5"/>
      <c r="BD3236" s="5"/>
      <c r="BE3236" s="5"/>
      <c r="BF3236" s="5"/>
      <c r="BG3236" s="5"/>
      <c r="BH3236" s="5"/>
    </row>
    <row r="3237" spans="1:60" s="2" customFormat="1" ht="15" x14ac:dyDescent="0.25">
      <c r="A3237" t="s">
        <v>2492</v>
      </c>
      <c r="B3237" t="s">
        <v>25</v>
      </c>
      <c r="C3237" t="s">
        <v>2690</v>
      </c>
      <c r="D3237" t="s">
        <v>2690</v>
      </c>
      <c r="E3237" t="s">
        <v>116</v>
      </c>
      <c r="F3237" t="s">
        <v>1605</v>
      </c>
      <c r="G3237" t="s">
        <v>3354</v>
      </c>
      <c r="H3237" t="s">
        <v>129</v>
      </c>
      <c r="I3237" t="s">
        <v>2680</v>
      </c>
      <c r="J3237"/>
      <c r="K3237" t="s">
        <v>2505</v>
      </c>
      <c r="L3237">
        <v>0</v>
      </c>
      <c r="M3237">
        <v>5114</v>
      </c>
      <c r="N3237" t="s">
        <v>1635</v>
      </c>
      <c r="O3237">
        <v>1</v>
      </c>
      <c r="P3237">
        <f>7616335/1.12</f>
        <v>6800299.1071428563</v>
      </c>
      <c r="Q3237">
        <f t="shared" si="190"/>
        <v>6800299.1071428563</v>
      </c>
      <c r="R3237">
        <f t="shared" si="188"/>
        <v>7616335</v>
      </c>
      <c r="S3237"/>
      <c r="T3237" s="5"/>
      <c r="U3237" s="5"/>
      <c r="V3237" s="5"/>
      <c r="W3237" s="5"/>
      <c r="X3237" s="5"/>
      <c r="Y3237" s="5"/>
      <c r="Z3237" s="5"/>
      <c r="AA3237" s="5"/>
      <c r="AB3237" s="5"/>
      <c r="AC3237" s="5"/>
      <c r="AD3237" s="5"/>
      <c r="AE3237" s="5"/>
      <c r="AF3237" s="5"/>
      <c r="AG3237" s="5"/>
      <c r="AH3237" s="5"/>
      <c r="AI3237" s="5"/>
      <c r="AJ3237" s="5"/>
      <c r="AK3237" s="5"/>
      <c r="AL3237" s="5"/>
      <c r="AM3237" s="5"/>
      <c r="AN3237" s="5"/>
      <c r="AO3237" s="5"/>
      <c r="AP3237" s="5"/>
      <c r="AQ3237" s="5"/>
      <c r="AR3237" s="5"/>
      <c r="AS3237" s="5"/>
      <c r="AT3237" s="5"/>
      <c r="AU3237" s="5"/>
      <c r="AV3237" s="5"/>
      <c r="AW3237" s="5"/>
      <c r="AX3237" s="5"/>
      <c r="AY3237" s="5"/>
      <c r="AZ3237" s="5"/>
      <c r="BA3237" s="5"/>
      <c r="BB3237" s="5"/>
      <c r="BC3237" s="5"/>
      <c r="BD3237" s="5"/>
      <c r="BE3237" s="5"/>
      <c r="BF3237" s="5"/>
      <c r="BG3237" s="5"/>
      <c r="BH3237" s="5"/>
    </row>
    <row r="3238" spans="1:60" s="2" customFormat="1" ht="15" x14ac:dyDescent="0.25">
      <c r="A3238" t="s">
        <v>2493</v>
      </c>
      <c r="B3238" t="s">
        <v>25</v>
      </c>
      <c r="C3238" t="s">
        <v>2691</v>
      </c>
      <c r="D3238" t="s">
        <v>2691</v>
      </c>
      <c r="E3238" t="s">
        <v>116</v>
      </c>
      <c r="F3238" t="s">
        <v>1605</v>
      </c>
      <c r="G3238" t="s">
        <v>3354</v>
      </c>
      <c r="H3238" t="s">
        <v>129</v>
      </c>
      <c r="I3238" t="s">
        <v>2680</v>
      </c>
      <c r="J3238"/>
      <c r="K3238" t="s">
        <v>2505</v>
      </c>
      <c r="L3238">
        <v>0</v>
      </c>
      <c r="M3238">
        <v>5114</v>
      </c>
      <c r="N3238" t="s">
        <v>1635</v>
      </c>
      <c r="O3238">
        <v>1</v>
      </c>
      <c r="P3238">
        <f>7275791/1.12</f>
        <v>6496241.9642857136</v>
      </c>
      <c r="Q3238">
        <f t="shared" si="190"/>
        <v>6496241.9642857136</v>
      </c>
      <c r="R3238">
        <f t="shared" si="188"/>
        <v>7275791</v>
      </c>
      <c r="S3238"/>
      <c r="T3238" s="5"/>
      <c r="U3238" s="5"/>
      <c r="V3238" s="5"/>
      <c r="W3238" s="5"/>
      <c r="X3238" s="5"/>
      <c r="Y3238" s="5"/>
      <c r="Z3238" s="5"/>
      <c r="AA3238" s="5"/>
      <c r="AB3238" s="5"/>
      <c r="AC3238" s="5"/>
      <c r="AD3238" s="5"/>
      <c r="AE3238" s="5"/>
      <c r="AF3238" s="5"/>
      <c r="AG3238" s="5"/>
      <c r="AH3238" s="5"/>
      <c r="AI3238" s="5"/>
      <c r="AJ3238" s="5"/>
      <c r="AK3238" s="5"/>
      <c r="AL3238" s="5"/>
      <c r="AM3238" s="5"/>
      <c r="AN3238" s="5"/>
      <c r="AO3238" s="5"/>
      <c r="AP3238" s="5"/>
      <c r="AQ3238" s="5"/>
      <c r="AR3238" s="5"/>
      <c r="AS3238" s="5"/>
      <c r="AT3238" s="5"/>
      <c r="AU3238" s="5"/>
      <c r="AV3238" s="5"/>
      <c r="AW3238" s="5"/>
      <c r="AX3238" s="5"/>
      <c r="AY3238" s="5"/>
      <c r="AZ3238" s="5"/>
      <c r="BA3238" s="5"/>
      <c r="BB3238" s="5"/>
      <c r="BC3238" s="5"/>
      <c r="BD3238" s="5"/>
      <c r="BE3238" s="5"/>
      <c r="BF3238" s="5"/>
      <c r="BG3238" s="5"/>
      <c r="BH3238" s="5"/>
    </row>
    <row r="3239" spans="1:60" s="2" customFormat="1" ht="15" x14ac:dyDescent="0.25">
      <c r="A3239" t="s">
        <v>2494</v>
      </c>
      <c r="B3239" t="s">
        <v>25</v>
      </c>
      <c r="C3239" t="s">
        <v>2692</v>
      </c>
      <c r="D3239" t="s">
        <v>2692</v>
      </c>
      <c r="E3239" t="s">
        <v>116</v>
      </c>
      <c r="F3239" t="s">
        <v>1605</v>
      </c>
      <c r="G3239" t="s">
        <v>3354</v>
      </c>
      <c r="H3239" t="s">
        <v>2656</v>
      </c>
      <c r="I3239" t="s">
        <v>2657</v>
      </c>
      <c r="J3239"/>
      <c r="K3239" t="s">
        <v>2505</v>
      </c>
      <c r="L3239">
        <v>0</v>
      </c>
      <c r="M3239">
        <v>5114</v>
      </c>
      <c r="N3239" t="s">
        <v>1635</v>
      </c>
      <c r="O3239">
        <v>1</v>
      </c>
      <c r="P3239">
        <f>3783549/1.12</f>
        <v>3378168.7499999995</v>
      </c>
      <c r="Q3239">
        <f t="shared" si="190"/>
        <v>3378168.7499999995</v>
      </c>
      <c r="R3239">
        <f t="shared" si="188"/>
        <v>3783549</v>
      </c>
      <c r="S3239"/>
      <c r="T3239" s="5"/>
      <c r="U3239" s="5"/>
      <c r="V3239" s="5"/>
      <c r="W3239" s="5"/>
      <c r="X3239" s="5"/>
      <c r="Y3239" s="5"/>
      <c r="Z3239" s="5"/>
      <c r="AA3239" s="5"/>
      <c r="AB3239" s="5"/>
      <c r="AC3239" s="5"/>
      <c r="AD3239" s="5"/>
      <c r="AE3239" s="5"/>
      <c r="AF3239" s="5"/>
      <c r="AG3239" s="5"/>
      <c r="AH3239" s="5"/>
      <c r="AI3239" s="5"/>
      <c r="AJ3239" s="5"/>
      <c r="AK3239" s="5"/>
      <c r="AL3239" s="5"/>
      <c r="AM3239" s="5"/>
      <c r="AN3239" s="5"/>
      <c r="AO3239" s="5"/>
      <c r="AP3239" s="5"/>
      <c r="AQ3239" s="5"/>
      <c r="AR3239" s="5"/>
      <c r="AS3239" s="5"/>
      <c r="AT3239" s="5"/>
      <c r="AU3239" s="5"/>
      <c r="AV3239" s="5"/>
      <c r="AW3239" s="5"/>
      <c r="AX3239" s="5"/>
      <c r="AY3239" s="5"/>
      <c r="AZ3239" s="5"/>
      <c r="BA3239" s="5"/>
      <c r="BB3239" s="5"/>
      <c r="BC3239" s="5"/>
      <c r="BD3239" s="5"/>
      <c r="BE3239" s="5"/>
      <c r="BF3239" s="5"/>
      <c r="BG3239" s="5"/>
      <c r="BH3239" s="5"/>
    </row>
    <row r="3240" spans="1:60" s="2" customFormat="1" ht="15" x14ac:dyDescent="0.25">
      <c r="A3240" t="s">
        <v>2495</v>
      </c>
      <c r="B3240" t="s">
        <v>25</v>
      </c>
      <c r="C3240" t="s">
        <v>2693</v>
      </c>
      <c r="D3240" t="s">
        <v>2693</v>
      </c>
      <c r="E3240" t="s">
        <v>116</v>
      </c>
      <c r="F3240" t="s">
        <v>1605</v>
      </c>
      <c r="G3240" t="s">
        <v>3354</v>
      </c>
      <c r="H3240" t="s">
        <v>129</v>
      </c>
      <c r="I3240" t="s">
        <v>2204</v>
      </c>
      <c r="J3240"/>
      <c r="K3240" t="s">
        <v>2505</v>
      </c>
      <c r="L3240">
        <v>0</v>
      </c>
      <c r="M3240">
        <v>5114</v>
      </c>
      <c r="N3240" t="s">
        <v>1635</v>
      </c>
      <c r="O3240">
        <v>1</v>
      </c>
      <c r="P3240">
        <f>10903064/1.12</f>
        <v>9734878.5714285709</v>
      </c>
      <c r="Q3240">
        <f t="shared" si="190"/>
        <v>9734878.5714285709</v>
      </c>
      <c r="R3240">
        <f t="shared" si="188"/>
        <v>10903064</v>
      </c>
      <c r="S3240"/>
      <c r="T3240" s="5"/>
      <c r="U3240" s="5"/>
      <c r="V3240" s="5"/>
      <c r="W3240" s="5"/>
      <c r="X3240" s="5"/>
      <c r="Y3240" s="5"/>
      <c r="Z3240" s="5"/>
      <c r="AA3240" s="5"/>
      <c r="AB3240" s="5"/>
      <c r="AC3240" s="5"/>
      <c r="AD3240" s="5"/>
      <c r="AE3240" s="5"/>
      <c r="AF3240" s="5"/>
      <c r="AG3240" s="5"/>
      <c r="AH3240" s="5"/>
      <c r="AI3240" s="5"/>
      <c r="AJ3240" s="5"/>
      <c r="AK3240" s="5"/>
      <c r="AL3240" s="5"/>
      <c r="AM3240" s="5"/>
      <c r="AN3240" s="5"/>
      <c r="AO3240" s="5"/>
      <c r="AP3240" s="5"/>
      <c r="AQ3240" s="5"/>
      <c r="AR3240" s="5"/>
      <c r="AS3240" s="5"/>
      <c r="AT3240" s="5"/>
      <c r="AU3240" s="5"/>
      <c r="AV3240" s="5"/>
      <c r="AW3240" s="5"/>
      <c r="AX3240" s="5"/>
      <c r="AY3240" s="5"/>
      <c r="AZ3240" s="5"/>
      <c r="BA3240" s="5"/>
      <c r="BB3240" s="5"/>
      <c r="BC3240" s="5"/>
      <c r="BD3240" s="5"/>
      <c r="BE3240" s="5"/>
      <c r="BF3240" s="5"/>
      <c r="BG3240" s="5"/>
      <c r="BH3240" s="5"/>
    </row>
    <row r="3241" spans="1:60" s="2" customFormat="1" ht="15" x14ac:dyDescent="0.25">
      <c r="A3241" t="s">
        <v>2496</v>
      </c>
      <c r="B3241" t="s">
        <v>25</v>
      </c>
      <c r="C3241" t="s">
        <v>2694</v>
      </c>
      <c r="D3241" t="s">
        <v>2694</v>
      </c>
      <c r="E3241" t="s">
        <v>116</v>
      </c>
      <c r="F3241" t="s">
        <v>1605</v>
      </c>
      <c r="G3241" t="s">
        <v>3354</v>
      </c>
      <c r="H3241" t="s">
        <v>125</v>
      </c>
      <c r="I3241" t="s">
        <v>2207</v>
      </c>
      <c r="J3241"/>
      <c r="K3241" t="s">
        <v>2699</v>
      </c>
      <c r="L3241">
        <v>0</v>
      </c>
      <c r="M3241">
        <v>5114</v>
      </c>
      <c r="N3241" t="s">
        <v>1635</v>
      </c>
      <c r="O3241">
        <v>1</v>
      </c>
      <c r="P3241">
        <f>4607306/1.12</f>
        <v>4113666.0714285709</v>
      </c>
      <c r="Q3241">
        <f t="shared" si="190"/>
        <v>4113666.0714285709</v>
      </c>
      <c r="R3241">
        <f t="shared" si="188"/>
        <v>4607306</v>
      </c>
      <c r="S3241"/>
      <c r="T3241" s="5"/>
      <c r="U3241" s="5"/>
      <c r="V3241" s="5"/>
      <c r="W3241" s="5"/>
      <c r="X3241" s="5"/>
      <c r="Y3241" s="5"/>
      <c r="Z3241" s="5"/>
      <c r="AA3241" s="5"/>
      <c r="AB3241" s="5"/>
      <c r="AC3241" s="5"/>
      <c r="AD3241" s="5"/>
      <c r="AE3241" s="5"/>
      <c r="AF3241" s="5"/>
      <c r="AG3241" s="5"/>
      <c r="AH3241" s="5"/>
      <c r="AI3241" s="5"/>
      <c r="AJ3241" s="5"/>
      <c r="AK3241" s="5"/>
      <c r="AL3241" s="5"/>
      <c r="AM3241" s="5"/>
      <c r="AN3241" s="5"/>
      <c r="AO3241" s="5"/>
      <c r="AP3241" s="5"/>
      <c r="AQ3241" s="5"/>
      <c r="AR3241" s="5"/>
      <c r="AS3241" s="5"/>
      <c r="AT3241" s="5"/>
      <c r="AU3241" s="5"/>
      <c r="AV3241" s="5"/>
      <c r="AW3241" s="5"/>
      <c r="AX3241" s="5"/>
      <c r="AY3241" s="5"/>
      <c r="AZ3241" s="5"/>
      <c r="BA3241" s="5"/>
      <c r="BB3241" s="5"/>
      <c r="BC3241" s="5"/>
      <c r="BD3241" s="5"/>
      <c r="BE3241" s="5"/>
      <c r="BF3241" s="5"/>
      <c r="BG3241" s="5"/>
      <c r="BH3241" s="5"/>
    </row>
    <row r="3242" spans="1:60" s="2" customFormat="1" ht="15" x14ac:dyDescent="0.25">
      <c r="A3242" t="s">
        <v>2497</v>
      </c>
      <c r="B3242" t="s">
        <v>25</v>
      </c>
      <c r="C3242" t="s">
        <v>2695</v>
      </c>
      <c r="D3242" t="s">
        <v>2695</v>
      </c>
      <c r="E3242" t="s">
        <v>116</v>
      </c>
      <c r="F3242" t="s">
        <v>1605</v>
      </c>
      <c r="G3242" t="s">
        <v>3354</v>
      </c>
      <c r="H3242" t="s">
        <v>125</v>
      </c>
      <c r="I3242" t="s">
        <v>2207</v>
      </c>
      <c r="J3242"/>
      <c r="K3242" t="s">
        <v>2699</v>
      </c>
      <c r="L3242">
        <v>0</v>
      </c>
      <c r="M3242">
        <v>5114</v>
      </c>
      <c r="N3242" t="s">
        <v>1635</v>
      </c>
      <c r="O3242">
        <v>1</v>
      </c>
      <c r="P3242">
        <f>4977073/1.12</f>
        <v>4443815.1785714282</v>
      </c>
      <c r="Q3242">
        <f t="shared" si="190"/>
        <v>4443815.1785714282</v>
      </c>
      <c r="R3242">
        <f t="shared" si="188"/>
        <v>4977073</v>
      </c>
      <c r="S3242"/>
      <c r="T3242" s="5"/>
      <c r="U3242" s="5"/>
      <c r="V3242" s="5"/>
      <c r="W3242" s="5"/>
      <c r="X3242" s="5"/>
      <c r="Y3242" s="5"/>
      <c r="Z3242" s="5"/>
      <c r="AA3242" s="5"/>
      <c r="AB3242" s="5"/>
      <c r="AC3242" s="5"/>
      <c r="AD3242" s="5"/>
      <c r="AE3242" s="5"/>
      <c r="AF3242" s="5"/>
      <c r="AG3242" s="5"/>
      <c r="AH3242" s="5"/>
      <c r="AI3242" s="5"/>
      <c r="AJ3242" s="5"/>
      <c r="AK3242" s="5"/>
      <c r="AL3242" s="5"/>
      <c r="AM3242" s="5"/>
      <c r="AN3242" s="5"/>
      <c r="AO3242" s="5"/>
      <c r="AP3242" s="5"/>
      <c r="AQ3242" s="5"/>
      <c r="AR3242" s="5"/>
      <c r="AS3242" s="5"/>
      <c r="AT3242" s="5"/>
      <c r="AU3242" s="5"/>
      <c r="AV3242" s="5"/>
      <c r="AW3242" s="5"/>
      <c r="AX3242" s="5"/>
      <c r="AY3242" s="5"/>
      <c r="AZ3242" s="5"/>
      <c r="BA3242" s="5"/>
      <c r="BB3242" s="5"/>
      <c r="BC3242" s="5"/>
      <c r="BD3242" s="5"/>
      <c r="BE3242" s="5"/>
      <c r="BF3242" s="5"/>
      <c r="BG3242" s="5"/>
      <c r="BH3242" s="5"/>
    </row>
    <row r="3243" spans="1:60" s="2" customFormat="1" ht="15" x14ac:dyDescent="0.25">
      <c r="A3243" t="s">
        <v>2498</v>
      </c>
      <c r="B3243" t="s">
        <v>25</v>
      </c>
      <c r="C3243" t="s">
        <v>2696</v>
      </c>
      <c r="D3243" t="s">
        <v>2696</v>
      </c>
      <c r="E3243" t="s">
        <v>116</v>
      </c>
      <c r="F3243" t="s">
        <v>1605</v>
      </c>
      <c r="G3243" t="s">
        <v>3354</v>
      </c>
      <c r="H3243" t="s">
        <v>1488</v>
      </c>
      <c r="I3243" t="s">
        <v>2209</v>
      </c>
      <c r="J3243"/>
      <c r="K3243" t="s">
        <v>2699</v>
      </c>
      <c r="L3243">
        <v>0</v>
      </c>
      <c r="M3243">
        <v>5114</v>
      </c>
      <c r="N3243" t="s">
        <v>1635</v>
      </c>
      <c r="O3243">
        <v>1</v>
      </c>
      <c r="P3243">
        <f>8081517/1.12</f>
        <v>7215640.1785714282</v>
      </c>
      <c r="Q3243">
        <f t="shared" si="190"/>
        <v>7215640.1785714282</v>
      </c>
      <c r="R3243">
        <f t="shared" si="188"/>
        <v>8081517</v>
      </c>
      <c r="S3243"/>
      <c r="T3243" s="5"/>
      <c r="U3243" s="5"/>
      <c r="V3243" s="5"/>
      <c r="W3243" s="5"/>
      <c r="X3243" s="5"/>
      <c r="Y3243" s="5"/>
      <c r="Z3243" s="5"/>
      <c r="AA3243" s="5"/>
      <c r="AB3243" s="5"/>
      <c r="AC3243" s="5"/>
      <c r="AD3243" s="5"/>
      <c r="AE3243" s="5"/>
      <c r="AF3243" s="5"/>
      <c r="AG3243" s="5"/>
      <c r="AH3243" s="5"/>
      <c r="AI3243" s="5"/>
      <c r="AJ3243" s="5"/>
      <c r="AK3243" s="5"/>
      <c r="AL3243" s="5"/>
      <c r="AM3243" s="5"/>
      <c r="AN3243" s="5"/>
      <c r="AO3243" s="5"/>
      <c r="AP3243" s="5"/>
      <c r="AQ3243" s="5"/>
      <c r="AR3243" s="5"/>
      <c r="AS3243" s="5"/>
      <c r="AT3243" s="5"/>
      <c r="AU3243" s="5"/>
      <c r="AV3243" s="5"/>
      <c r="AW3243" s="5"/>
      <c r="AX3243" s="5"/>
      <c r="AY3243" s="5"/>
      <c r="AZ3243" s="5"/>
      <c r="BA3243" s="5"/>
      <c r="BB3243" s="5"/>
      <c r="BC3243" s="5"/>
      <c r="BD3243" s="5"/>
      <c r="BE3243" s="5"/>
      <c r="BF3243" s="5"/>
      <c r="BG3243" s="5"/>
      <c r="BH3243" s="5"/>
    </row>
    <row r="3244" spans="1:60" s="2" customFormat="1" ht="15" x14ac:dyDescent="0.25">
      <c r="A3244" t="s">
        <v>2499</v>
      </c>
      <c r="B3244" t="s">
        <v>25</v>
      </c>
      <c r="C3244" t="s">
        <v>2697</v>
      </c>
      <c r="D3244" t="s">
        <v>2697</v>
      </c>
      <c r="E3244" t="s">
        <v>116</v>
      </c>
      <c r="F3244" t="s">
        <v>1605</v>
      </c>
      <c r="G3244" t="s">
        <v>3354</v>
      </c>
      <c r="H3244" t="s">
        <v>131</v>
      </c>
      <c r="I3244" t="s">
        <v>2217</v>
      </c>
      <c r="J3244"/>
      <c r="K3244" t="s">
        <v>2699</v>
      </c>
      <c r="L3244">
        <v>0</v>
      </c>
      <c r="M3244">
        <v>5114</v>
      </c>
      <c r="N3244" t="s">
        <v>1635</v>
      </c>
      <c r="O3244">
        <v>1</v>
      </c>
      <c r="P3244">
        <f>3899761/1.12</f>
        <v>3481929.4642857141</v>
      </c>
      <c r="Q3244">
        <f t="shared" si="190"/>
        <v>3481929.4642857141</v>
      </c>
      <c r="R3244">
        <f t="shared" si="188"/>
        <v>3899761</v>
      </c>
      <c r="S3244"/>
      <c r="T3244" s="5"/>
      <c r="U3244" s="5"/>
      <c r="V3244" s="5"/>
      <c r="W3244" s="5"/>
      <c r="X3244" s="5"/>
      <c r="Y3244" s="5"/>
      <c r="Z3244" s="5"/>
      <c r="AA3244" s="5"/>
      <c r="AB3244" s="5"/>
      <c r="AC3244" s="5"/>
      <c r="AD3244" s="5"/>
      <c r="AE3244" s="5"/>
      <c r="AF3244" s="5"/>
      <c r="AG3244" s="5"/>
      <c r="AH3244" s="5"/>
      <c r="AI3244" s="5"/>
      <c r="AJ3244" s="5"/>
      <c r="AK3244" s="5"/>
      <c r="AL3244" s="5"/>
      <c r="AM3244" s="5"/>
      <c r="AN3244" s="5"/>
      <c r="AO3244" s="5"/>
      <c r="AP3244" s="5"/>
      <c r="AQ3244" s="5"/>
      <c r="AR3244" s="5"/>
      <c r="AS3244" s="5"/>
      <c r="AT3244" s="5"/>
      <c r="AU3244" s="5"/>
      <c r="AV3244" s="5"/>
      <c r="AW3244" s="5"/>
      <c r="AX3244" s="5"/>
      <c r="AY3244" s="5"/>
      <c r="AZ3244" s="5"/>
      <c r="BA3244" s="5"/>
      <c r="BB3244" s="5"/>
      <c r="BC3244" s="5"/>
      <c r="BD3244" s="5"/>
      <c r="BE3244" s="5"/>
      <c r="BF3244" s="5"/>
      <c r="BG3244" s="5"/>
      <c r="BH3244" s="5"/>
    </row>
    <row r="3245" spans="1:60" s="2" customFormat="1" ht="15" x14ac:dyDescent="0.25">
      <c r="A3245" t="s">
        <v>2500</v>
      </c>
      <c r="B3245" t="s">
        <v>25</v>
      </c>
      <c r="C3245" t="s">
        <v>2698</v>
      </c>
      <c r="D3245" t="s">
        <v>2698</v>
      </c>
      <c r="E3245" t="s">
        <v>116</v>
      </c>
      <c r="F3245" t="s">
        <v>1605</v>
      </c>
      <c r="G3245" t="s">
        <v>3354</v>
      </c>
      <c r="H3245" t="s">
        <v>126</v>
      </c>
      <c r="I3245" t="s">
        <v>879</v>
      </c>
      <c r="J3245"/>
      <c r="K3245" t="s">
        <v>2699</v>
      </c>
      <c r="L3245">
        <v>0</v>
      </c>
      <c r="M3245">
        <v>5114</v>
      </c>
      <c r="N3245" t="s">
        <v>1635</v>
      </c>
      <c r="O3245">
        <v>1</v>
      </c>
      <c r="P3245">
        <f>6165235/1.12</f>
        <v>5504674.1071428563</v>
      </c>
      <c r="Q3245">
        <f t="shared" si="190"/>
        <v>5504674.1071428563</v>
      </c>
      <c r="R3245">
        <f t="shared" si="188"/>
        <v>6165235</v>
      </c>
      <c r="S3245"/>
      <c r="T3245" s="5"/>
      <c r="U3245" s="5"/>
      <c r="V3245" s="5"/>
      <c r="W3245" s="5"/>
      <c r="X3245" s="5"/>
      <c r="Y3245" s="5"/>
      <c r="Z3245" s="5"/>
      <c r="AA3245" s="5"/>
      <c r="AB3245" s="5"/>
      <c r="AC3245" s="5"/>
      <c r="AD3245" s="5"/>
      <c r="AE3245" s="5"/>
      <c r="AF3245" s="5"/>
      <c r="AG3245" s="5"/>
      <c r="AH3245" s="5"/>
      <c r="AI3245" s="5"/>
      <c r="AJ3245" s="5"/>
      <c r="AK3245" s="5"/>
      <c r="AL3245" s="5"/>
      <c r="AM3245" s="5"/>
      <c r="AN3245" s="5"/>
      <c r="AO3245" s="5"/>
      <c r="AP3245" s="5"/>
      <c r="AQ3245" s="5"/>
      <c r="AR3245" s="5"/>
      <c r="AS3245" s="5"/>
      <c r="AT3245" s="5"/>
      <c r="AU3245" s="5"/>
      <c r="AV3245" s="5"/>
      <c r="AW3245" s="5"/>
      <c r="AX3245" s="5"/>
      <c r="AY3245" s="5"/>
      <c r="AZ3245" s="5"/>
      <c r="BA3245" s="5"/>
      <c r="BB3245" s="5"/>
      <c r="BC3245" s="5"/>
      <c r="BD3245" s="5"/>
      <c r="BE3245" s="5"/>
      <c r="BF3245" s="5"/>
      <c r="BG3245" s="5"/>
      <c r="BH3245" s="5"/>
    </row>
    <row r="3246" spans="1:60" s="2" customFormat="1" ht="15" x14ac:dyDescent="0.25">
      <c r="A3246"/>
      <c r="B3246"/>
      <c r="C3246"/>
      <c r="D3246"/>
      <c r="E3246"/>
      <c r="F3246"/>
      <c r="G3246"/>
      <c r="H3246"/>
      <c r="I3246"/>
      <c r="J3246"/>
      <c r="K3246"/>
      <c r="L3246"/>
      <c r="M3246"/>
      <c r="N3246"/>
      <c r="O3246"/>
      <c r="P3246"/>
      <c r="Q3246"/>
      <c r="R3246"/>
      <c r="S3246"/>
      <c r="T3246" s="5"/>
      <c r="U3246" s="5"/>
      <c r="V3246" s="5"/>
      <c r="W3246" s="5"/>
      <c r="X3246" s="5"/>
      <c r="Y3246" s="5"/>
      <c r="Z3246" s="5"/>
      <c r="AA3246" s="5"/>
      <c r="AB3246" s="5"/>
      <c r="AC3246" s="5"/>
      <c r="AD3246" s="5"/>
      <c r="AE3246" s="5"/>
      <c r="AF3246" s="5"/>
      <c r="AG3246" s="5"/>
      <c r="AH3246" s="5"/>
      <c r="AI3246" s="5"/>
      <c r="AJ3246" s="5"/>
      <c r="AK3246" s="5"/>
      <c r="AL3246" s="5"/>
      <c r="AM3246" s="5"/>
      <c r="AN3246" s="5"/>
      <c r="AO3246" s="5"/>
      <c r="AP3246" s="5"/>
      <c r="AQ3246" s="5"/>
      <c r="AR3246" s="5"/>
      <c r="AS3246" s="5"/>
      <c r="AT3246" s="5"/>
      <c r="AU3246" s="5"/>
      <c r="AV3246" s="5"/>
      <c r="AW3246" s="5"/>
      <c r="AX3246" s="5"/>
      <c r="AY3246" s="5"/>
      <c r="AZ3246" s="5"/>
      <c r="BA3246" s="5"/>
      <c r="BB3246" s="5"/>
      <c r="BC3246" s="5"/>
      <c r="BD3246" s="5"/>
      <c r="BE3246" s="5"/>
      <c r="BF3246" s="5"/>
      <c r="BG3246" s="5"/>
      <c r="BH3246" s="5"/>
    </row>
    <row r="3247" spans="1:60" s="6" customFormat="1" x14ac:dyDescent="0.25">
      <c r="H3247" s="5"/>
      <c r="O3247" s="17"/>
      <c r="P3247" s="18"/>
      <c r="Q3247" s="15"/>
      <c r="R3247" s="15"/>
      <c r="S3247" s="16"/>
    </row>
    <row r="3248" spans="1:60" s="6" customFormat="1" x14ac:dyDescent="0.25">
      <c r="H3248" s="5"/>
      <c r="O3248" s="17"/>
      <c r="P3248" s="18"/>
      <c r="Q3248" s="15"/>
      <c r="R3248" s="15"/>
      <c r="S3248" s="16"/>
    </row>
    <row r="3249" spans="8:19" s="6" customFormat="1" x14ac:dyDescent="0.25">
      <c r="H3249" s="5"/>
      <c r="O3249" s="17"/>
      <c r="P3249" s="18"/>
      <c r="Q3249" s="15"/>
      <c r="R3249" s="15"/>
      <c r="S3249" s="16"/>
    </row>
    <row r="3250" spans="8:19" s="6" customFormat="1" x14ac:dyDescent="0.25">
      <c r="H3250" s="5"/>
      <c r="O3250" s="17"/>
      <c r="P3250" s="18"/>
      <c r="Q3250" s="15"/>
      <c r="R3250" s="15"/>
      <c r="S3250" s="16"/>
    </row>
    <row r="3251" spans="8:19" s="6" customFormat="1" x14ac:dyDescent="0.25">
      <c r="H3251" s="5"/>
      <c r="O3251" s="17"/>
      <c r="P3251" s="18"/>
      <c r="Q3251" s="15"/>
      <c r="R3251" s="15"/>
      <c r="S3251" s="16"/>
    </row>
    <row r="3252" spans="8:19" s="6" customFormat="1" x14ac:dyDescent="0.25">
      <c r="H3252" s="5"/>
      <c r="O3252" s="17"/>
      <c r="P3252" s="18"/>
      <c r="Q3252" s="15"/>
      <c r="R3252" s="15"/>
      <c r="S3252" s="16"/>
    </row>
    <row r="3253" spans="8:19" s="6" customFormat="1" x14ac:dyDescent="0.25">
      <c r="H3253" s="5"/>
      <c r="O3253" s="17"/>
      <c r="P3253" s="18"/>
      <c r="Q3253" s="15"/>
      <c r="R3253" s="15"/>
      <c r="S3253" s="16"/>
    </row>
    <row r="3254" spans="8:19" s="6" customFormat="1" x14ac:dyDescent="0.25">
      <c r="H3254" s="5"/>
      <c r="O3254" s="17"/>
      <c r="P3254" s="18"/>
      <c r="Q3254" s="15"/>
      <c r="R3254" s="15"/>
      <c r="S3254" s="16"/>
    </row>
    <row r="3255" spans="8:19" s="6" customFormat="1" x14ac:dyDescent="0.25">
      <c r="H3255" s="5"/>
      <c r="O3255" s="17"/>
      <c r="P3255" s="18"/>
      <c r="Q3255" s="15"/>
      <c r="R3255" s="15"/>
      <c r="S3255" s="16"/>
    </row>
    <row r="3256" spans="8:19" s="6" customFormat="1" x14ac:dyDescent="0.25">
      <c r="H3256" s="5"/>
      <c r="O3256" s="17"/>
      <c r="P3256" s="18"/>
      <c r="Q3256" s="15"/>
      <c r="R3256" s="15"/>
      <c r="S3256" s="16"/>
    </row>
    <row r="3257" spans="8:19" s="6" customFormat="1" x14ac:dyDescent="0.25">
      <c r="H3257" s="5"/>
      <c r="O3257" s="17"/>
      <c r="P3257" s="18"/>
      <c r="Q3257" s="15"/>
      <c r="R3257" s="15"/>
      <c r="S3257" s="16"/>
    </row>
    <row r="3258" spans="8:19" s="6" customFormat="1" x14ac:dyDescent="0.25">
      <c r="H3258" s="5"/>
      <c r="O3258" s="17"/>
      <c r="P3258" s="18"/>
      <c r="Q3258" s="15"/>
      <c r="R3258" s="15"/>
      <c r="S3258" s="16"/>
    </row>
    <row r="3259" spans="8:19" s="6" customFormat="1" x14ac:dyDescent="0.25">
      <c r="H3259" s="5"/>
      <c r="O3259" s="17"/>
      <c r="P3259" s="18"/>
      <c r="Q3259" s="15"/>
      <c r="R3259" s="15"/>
      <c r="S3259" s="16"/>
    </row>
    <row r="3260" spans="8:19" s="6" customFormat="1" x14ac:dyDescent="0.25">
      <c r="H3260" s="5"/>
      <c r="O3260" s="17"/>
      <c r="P3260" s="18"/>
      <c r="Q3260" s="15"/>
      <c r="R3260" s="15"/>
      <c r="S3260" s="16"/>
    </row>
    <row r="3261" spans="8:19" s="6" customFormat="1" x14ac:dyDescent="0.25">
      <c r="H3261" s="5"/>
      <c r="O3261" s="17"/>
      <c r="P3261" s="18"/>
      <c r="Q3261" s="15"/>
      <c r="R3261" s="15"/>
      <c r="S3261" s="16"/>
    </row>
    <row r="3262" spans="8:19" s="6" customFormat="1" x14ac:dyDescent="0.25">
      <c r="H3262" s="5"/>
      <c r="O3262" s="17"/>
      <c r="P3262" s="18"/>
      <c r="Q3262" s="15"/>
      <c r="R3262" s="15"/>
      <c r="S3262" s="16"/>
    </row>
    <row r="3263" spans="8:19" s="6" customFormat="1" x14ac:dyDescent="0.25">
      <c r="H3263" s="5"/>
      <c r="O3263" s="17"/>
      <c r="P3263" s="18"/>
      <c r="Q3263" s="15"/>
      <c r="R3263" s="15"/>
      <c r="S3263" s="16"/>
    </row>
    <row r="3264" spans="8:19" s="6" customFormat="1" x14ac:dyDescent="0.25">
      <c r="H3264" s="5"/>
      <c r="O3264" s="17"/>
      <c r="P3264" s="18"/>
      <c r="Q3264" s="15"/>
      <c r="R3264" s="15"/>
      <c r="S3264" s="16"/>
    </row>
    <row r="3265" spans="4:19" s="6" customFormat="1" x14ac:dyDescent="0.25">
      <c r="H3265" s="5"/>
      <c r="O3265" s="17"/>
      <c r="P3265" s="18"/>
      <c r="Q3265" s="15"/>
      <c r="R3265" s="15"/>
      <c r="S3265" s="16"/>
    </row>
    <row r="3266" spans="4:19" s="6" customFormat="1" x14ac:dyDescent="0.25">
      <c r="H3266" s="5"/>
      <c r="O3266" s="17"/>
      <c r="P3266" s="18"/>
      <c r="Q3266" s="15"/>
      <c r="R3266" s="15"/>
      <c r="S3266" s="16"/>
    </row>
    <row r="3267" spans="4:19" s="6" customFormat="1" x14ac:dyDescent="0.25">
      <c r="H3267" s="5"/>
      <c r="O3267" s="17"/>
      <c r="P3267" s="18"/>
      <c r="Q3267" s="15"/>
      <c r="R3267" s="15"/>
      <c r="S3267" s="16"/>
    </row>
    <row r="3268" spans="4:19" s="6" customFormat="1" x14ac:dyDescent="0.25">
      <c r="H3268" s="5"/>
      <c r="O3268" s="17"/>
      <c r="P3268" s="18"/>
      <c r="Q3268" s="15"/>
      <c r="R3268" s="15"/>
      <c r="S3268" s="16"/>
    </row>
    <row r="3269" spans="4:19" s="6" customFormat="1" x14ac:dyDescent="0.25">
      <c r="H3269" s="5"/>
      <c r="O3269" s="17"/>
      <c r="P3269" s="18"/>
      <c r="Q3269" s="15"/>
      <c r="R3269" s="15"/>
      <c r="S3269" s="16"/>
    </row>
    <row r="3270" spans="4:19" s="6" customFormat="1" x14ac:dyDescent="0.25">
      <c r="H3270" s="5"/>
      <c r="O3270" s="17"/>
      <c r="P3270" s="18"/>
      <c r="Q3270" s="15"/>
      <c r="R3270" s="15"/>
      <c r="S3270" s="16"/>
    </row>
    <row r="3271" spans="4:19" s="6" customFormat="1" x14ac:dyDescent="0.25">
      <c r="D3271" s="5"/>
      <c r="H3271" s="5"/>
      <c r="O3271" s="17"/>
      <c r="P3271" s="18"/>
      <c r="Q3271" s="15"/>
      <c r="R3271" s="15"/>
      <c r="S3271" s="16"/>
    </row>
    <row r="3272" spans="4:19" s="6" customFormat="1" x14ac:dyDescent="0.25">
      <c r="H3272" s="5"/>
      <c r="O3272" s="17"/>
      <c r="P3272" s="18"/>
      <c r="Q3272" s="15"/>
      <c r="R3272" s="15"/>
      <c r="S3272" s="16"/>
    </row>
    <row r="3273" spans="4:19" s="6" customFormat="1" x14ac:dyDescent="0.25">
      <c r="H3273" s="5"/>
      <c r="O3273" s="17"/>
      <c r="P3273" s="18"/>
      <c r="Q3273" s="15"/>
      <c r="R3273" s="15"/>
      <c r="S3273" s="16"/>
    </row>
    <row r="3274" spans="4:19" s="6" customFormat="1" x14ac:dyDescent="0.25">
      <c r="H3274" s="5"/>
      <c r="O3274" s="17"/>
      <c r="P3274" s="18"/>
      <c r="Q3274" s="15"/>
      <c r="R3274" s="15"/>
      <c r="S3274" s="16"/>
    </row>
    <row r="3275" spans="4:19" s="6" customFormat="1" x14ac:dyDescent="0.25">
      <c r="H3275" s="5"/>
      <c r="O3275" s="17"/>
      <c r="P3275" s="18"/>
      <c r="Q3275" s="15"/>
      <c r="R3275" s="15"/>
      <c r="S3275" s="16"/>
    </row>
    <row r="3276" spans="4:19" s="6" customFormat="1" x14ac:dyDescent="0.25">
      <c r="H3276" s="5"/>
      <c r="O3276" s="17"/>
      <c r="P3276" s="18"/>
      <c r="Q3276" s="15"/>
      <c r="R3276" s="15"/>
      <c r="S3276" s="16"/>
    </row>
    <row r="3277" spans="4:19" s="6" customFormat="1" x14ac:dyDescent="0.25">
      <c r="H3277" s="5"/>
      <c r="O3277" s="17"/>
      <c r="P3277" s="18"/>
      <c r="Q3277" s="15"/>
      <c r="R3277" s="15"/>
      <c r="S3277" s="16"/>
    </row>
    <row r="3278" spans="4:19" s="6" customFormat="1" x14ac:dyDescent="0.25">
      <c r="H3278" s="5"/>
      <c r="O3278" s="17"/>
      <c r="P3278" s="18"/>
      <c r="Q3278" s="15"/>
      <c r="R3278" s="15"/>
      <c r="S3278" s="16"/>
    </row>
    <row r="3279" spans="4:19" s="6" customFormat="1" x14ac:dyDescent="0.25">
      <c r="H3279" s="5"/>
      <c r="O3279" s="17"/>
      <c r="P3279" s="18"/>
      <c r="Q3279" s="15"/>
      <c r="R3279" s="15"/>
      <c r="S3279" s="16"/>
    </row>
    <row r="3280" spans="4:19" s="6" customFormat="1" x14ac:dyDescent="0.25">
      <c r="H3280" s="5"/>
      <c r="O3280" s="17"/>
      <c r="P3280" s="18"/>
      <c r="Q3280" s="15"/>
      <c r="R3280" s="15"/>
      <c r="S3280" s="16"/>
    </row>
    <row r="3281" spans="8:19" s="6" customFormat="1" x14ac:dyDescent="0.25">
      <c r="H3281" s="5"/>
      <c r="O3281" s="17"/>
      <c r="P3281" s="18"/>
      <c r="Q3281" s="15"/>
      <c r="R3281" s="15"/>
      <c r="S3281" s="16"/>
    </row>
    <row r="3282" spans="8:19" s="6" customFormat="1" x14ac:dyDescent="0.25">
      <c r="H3282" s="5"/>
      <c r="O3282" s="17"/>
      <c r="P3282" s="18"/>
      <c r="Q3282" s="15"/>
      <c r="R3282" s="15"/>
      <c r="S3282" s="16"/>
    </row>
    <row r="3283" spans="8:19" s="6" customFormat="1" x14ac:dyDescent="0.25">
      <c r="H3283" s="5"/>
      <c r="O3283" s="17"/>
      <c r="P3283" s="18"/>
      <c r="Q3283" s="15"/>
      <c r="R3283" s="15"/>
      <c r="S3283" s="16"/>
    </row>
    <row r="3284" spans="8:19" s="6" customFormat="1" x14ac:dyDescent="0.25">
      <c r="H3284" s="5"/>
      <c r="O3284" s="17"/>
      <c r="P3284" s="18"/>
      <c r="Q3284" s="15"/>
      <c r="R3284" s="15"/>
      <c r="S3284" s="16"/>
    </row>
    <row r="3285" spans="8:19" s="6" customFormat="1" x14ac:dyDescent="0.25">
      <c r="H3285" s="5"/>
      <c r="O3285" s="17"/>
      <c r="P3285" s="18"/>
      <c r="Q3285" s="15"/>
      <c r="R3285" s="15"/>
      <c r="S3285" s="16"/>
    </row>
    <row r="3286" spans="8:19" s="6" customFormat="1" x14ac:dyDescent="0.25">
      <c r="H3286" s="5"/>
      <c r="O3286" s="17"/>
      <c r="P3286" s="18"/>
      <c r="Q3286" s="15"/>
      <c r="R3286" s="15"/>
      <c r="S3286" s="16"/>
    </row>
    <row r="3287" spans="8:19" s="6" customFormat="1" x14ac:dyDescent="0.25">
      <c r="H3287" s="5"/>
      <c r="O3287" s="17"/>
      <c r="P3287" s="18"/>
      <c r="Q3287" s="15"/>
      <c r="R3287" s="15"/>
      <c r="S3287" s="16"/>
    </row>
    <row r="3288" spans="8:19" s="6" customFormat="1" x14ac:dyDescent="0.25">
      <c r="H3288" s="5"/>
      <c r="O3288" s="17"/>
      <c r="P3288" s="18"/>
      <c r="Q3288" s="15"/>
      <c r="R3288" s="15"/>
      <c r="S3288" s="16"/>
    </row>
    <row r="3289" spans="8:19" s="6" customFormat="1" x14ac:dyDescent="0.25">
      <c r="H3289" s="5"/>
      <c r="O3289" s="17"/>
      <c r="P3289" s="18"/>
      <c r="Q3289" s="15"/>
      <c r="R3289" s="15"/>
      <c r="S3289" s="16"/>
    </row>
    <row r="3290" spans="8:19" s="6" customFormat="1" x14ac:dyDescent="0.25">
      <c r="H3290" s="5"/>
      <c r="O3290" s="17"/>
      <c r="P3290" s="18"/>
      <c r="Q3290" s="15"/>
      <c r="R3290" s="15"/>
      <c r="S3290" s="16"/>
    </row>
    <row r="3291" spans="8:19" s="6" customFormat="1" x14ac:dyDescent="0.25">
      <c r="H3291" s="5"/>
      <c r="O3291" s="17"/>
      <c r="P3291" s="18"/>
      <c r="Q3291" s="15"/>
      <c r="R3291" s="15"/>
      <c r="S3291" s="16"/>
    </row>
    <row r="3292" spans="8:19" s="6" customFormat="1" x14ac:dyDescent="0.25">
      <c r="H3292" s="5"/>
      <c r="O3292" s="17"/>
      <c r="P3292" s="18"/>
      <c r="Q3292" s="15"/>
      <c r="R3292" s="15"/>
      <c r="S3292" s="16"/>
    </row>
    <row r="3293" spans="8:19" s="6" customFormat="1" x14ac:dyDescent="0.25">
      <c r="H3293" s="5"/>
      <c r="O3293" s="17"/>
      <c r="P3293" s="18"/>
      <c r="Q3293" s="15"/>
      <c r="R3293" s="15"/>
      <c r="S3293" s="16"/>
    </row>
    <row r="3294" spans="8:19" s="6" customFormat="1" x14ac:dyDescent="0.25">
      <c r="H3294" s="5"/>
      <c r="O3294" s="17"/>
      <c r="P3294" s="18"/>
      <c r="Q3294" s="15"/>
      <c r="R3294" s="15"/>
      <c r="S3294" s="16"/>
    </row>
    <row r="3295" spans="8:19" s="6" customFormat="1" x14ac:dyDescent="0.25">
      <c r="H3295" s="5"/>
      <c r="O3295" s="17"/>
      <c r="P3295" s="18"/>
      <c r="Q3295" s="15"/>
      <c r="R3295" s="15"/>
      <c r="S3295" s="16"/>
    </row>
    <row r="3296" spans="8:19" s="6" customFormat="1" x14ac:dyDescent="0.25">
      <c r="H3296" s="5"/>
      <c r="O3296" s="17"/>
      <c r="P3296" s="18"/>
      <c r="Q3296" s="15"/>
      <c r="R3296" s="15"/>
      <c r="S3296" s="16"/>
    </row>
    <row r="3297" spans="8:60" s="6" customFormat="1" x14ac:dyDescent="0.25">
      <c r="H3297" s="5"/>
      <c r="O3297" s="17"/>
      <c r="P3297" s="18"/>
      <c r="Q3297" s="15"/>
      <c r="R3297" s="15"/>
      <c r="S3297" s="16"/>
    </row>
    <row r="3298" spans="8:60" s="6" customFormat="1" x14ac:dyDescent="0.25">
      <c r="H3298" s="5"/>
      <c r="O3298" s="17"/>
      <c r="P3298" s="18"/>
      <c r="Q3298" s="15"/>
      <c r="R3298" s="15"/>
      <c r="S3298" s="16"/>
    </row>
    <row r="3299" spans="8:60" s="6" customFormat="1" x14ac:dyDescent="0.25">
      <c r="H3299" s="5"/>
      <c r="O3299" s="17"/>
      <c r="P3299" s="18"/>
      <c r="Q3299" s="15"/>
      <c r="R3299" s="15"/>
      <c r="S3299" s="16"/>
    </row>
    <row r="3300" spans="8:60" s="6" customFormat="1" x14ac:dyDescent="0.25">
      <c r="H3300" s="5"/>
      <c r="O3300" s="17"/>
      <c r="P3300" s="18"/>
      <c r="Q3300" s="15"/>
      <c r="R3300" s="15"/>
      <c r="S3300" s="16"/>
    </row>
    <row r="3301" spans="8:60" s="6" customFormat="1" x14ac:dyDescent="0.25">
      <c r="H3301" s="5"/>
      <c r="O3301" s="17"/>
      <c r="P3301" s="18"/>
      <c r="Q3301" s="15"/>
      <c r="R3301" s="15"/>
      <c r="S3301" s="16"/>
    </row>
    <row r="3302" spans="8:60" s="6" customFormat="1" x14ac:dyDescent="0.25">
      <c r="H3302" s="5"/>
      <c r="O3302" s="17"/>
      <c r="P3302" s="18"/>
      <c r="Q3302" s="15"/>
      <c r="R3302" s="15"/>
      <c r="S3302" s="16"/>
    </row>
    <row r="3303" spans="8:60" s="6" customFormat="1" x14ac:dyDescent="0.25">
      <c r="H3303" s="5"/>
      <c r="O3303" s="17"/>
      <c r="P3303" s="18"/>
      <c r="Q3303" s="15"/>
      <c r="R3303" s="15"/>
      <c r="S3303" s="16"/>
    </row>
    <row r="3304" spans="8:60" s="6" customFormat="1" x14ac:dyDescent="0.25">
      <c r="H3304" s="5"/>
      <c r="O3304" s="17"/>
      <c r="P3304" s="18"/>
      <c r="Q3304" s="15"/>
      <c r="R3304" s="15"/>
      <c r="S3304" s="16"/>
    </row>
    <row r="3305" spans="8:60" s="6" customFormat="1" x14ac:dyDescent="0.25">
      <c r="H3305" s="5"/>
      <c r="O3305" s="17"/>
      <c r="P3305" s="18"/>
      <c r="Q3305" s="15"/>
      <c r="R3305" s="15"/>
      <c r="S3305" s="16"/>
    </row>
    <row r="3306" spans="8:60" s="6" customFormat="1" x14ac:dyDescent="0.25">
      <c r="H3306" s="5"/>
      <c r="O3306" s="17"/>
      <c r="P3306" s="18"/>
      <c r="Q3306" s="15"/>
      <c r="R3306" s="15"/>
      <c r="S3306" s="16"/>
    </row>
    <row r="3307" spans="8:60" s="6" customFormat="1" x14ac:dyDescent="0.25">
      <c r="H3307" s="5"/>
      <c r="O3307" s="17"/>
      <c r="P3307" s="18"/>
      <c r="Q3307" s="15"/>
      <c r="R3307" s="15"/>
      <c r="S3307" s="16"/>
    </row>
    <row r="3308" spans="8:60" s="6" customFormat="1" x14ac:dyDescent="0.25">
      <c r="H3308" s="5"/>
      <c r="O3308" s="17"/>
      <c r="P3308" s="18"/>
      <c r="Q3308" s="15"/>
      <c r="R3308" s="15"/>
      <c r="S3308" s="16"/>
    </row>
    <row r="3309" spans="8:60" s="6" customFormat="1" x14ac:dyDescent="0.25">
      <c r="H3309" s="5"/>
      <c r="O3309" s="17"/>
      <c r="P3309" s="18"/>
      <c r="Q3309" s="15"/>
      <c r="R3309" s="15"/>
      <c r="S3309" s="16"/>
    </row>
    <row r="3310" spans="8:60" s="12" customFormat="1" x14ac:dyDescent="0.25">
      <c r="H3310" s="3"/>
      <c r="O3310" s="13"/>
      <c r="P3310" s="14"/>
      <c r="Q3310" s="8"/>
      <c r="R3310" s="8"/>
      <c r="S3310" s="20"/>
      <c r="T3310" s="6"/>
      <c r="U3310" s="6"/>
      <c r="V3310" s="6"/>
      <c r="W3310" s="6"/>
      <c r="X3310" s="6"/>
      <c r="Y3310" s="6"/>
      <c r="Z3310" s="6"/>
      <c r="AA3310" s="6"/>
      <c r="AB3310" s="6"/>
      <c r="AC3310" s="6"/>
      <c r="AD3310" s="6"/>
      <c r="AE3310" s="6"/>
      <c r="AF3310" s="6"/>
      <c r="AG3310" s="6"/>
      <c r="AH3310" s="6"/>
      <c r="AI3310" s="6"/>
      <c r="AJ3310" s="6"/>
      <c r="AK3310" s="6"/>
      <c r="AL3310" s="6"/>
      <c r="AM3310" s="6"/>
      <c r="AN3310" s="6"/>
      <c r="AO3310" s="6"/>
      <c r="AP3310" s="6"/>
      <c r="AQ3310" s="6"/>
      <c r="AR3310" s="6"/>
      <c r="AS3310" s="6"/>
      <c r="AT3310" s="6"/>
      <c r="AU3310" s="6"/>
      <c r="AV3310" s="6"/>
      <c r="AW3310" s="6"/>
      <c r="AX3310" s="6"/>
      <c r="AY3310" s="6"/>
      <c r="AZ3310" s="6"/>
      <c r="BA3310" s="6"/>
      <c r="BB3310" s="6"/>
      <c r="BC3310" s="6"/>
      <c r="BD3310" s="6"/>
      <c r="BE3310" s="6"/>
      <c r="BF3310" s="6"/>
      <c r="BG3310" s="6"/>
      <c r="BH3310" s="6"/>
    </row>
  </sheetData>
  <sortState ref="A6:R1966">
    <sortCondition ref="C6:C1966"/>
  </sortState>
  <mergeCells count="2">
    <mergeCell ref="A5:S5"/>
    <mergeCell ref="A6:S6"/>
  </mergeCells>
  <conditionalFormatting sqref="C2856:D2856">
    <cfRule type="expression" dxfId="8" priority="9">
      <formula>IF(OR(#REF!="ОТП",#REF!="ОП"),IF(C2856&lt;1,1,0))</formula>
    </cfRule>
  </conditionalFormatting>
  <conditionalFormatting sqref="I2856">
    <cfRule type="expression" dxfId="7" priority="8">
      <formula>IF(OR(#REF!="ОТП",#REF!="ОП"),IF(I2856&lt;1,1,0))</formula>
    </cfRule>
  </conditionalFormatting>
  <conditionalFormatting sqref="P2981:P2982">
    <cfRule type="cellIs" dxfId="6" priority="7" operator="greaterThan">
      <formula>$L$9</formula>
    </cfRule>
  </conditionalFormatting>
  <conditionalFormatting sqref="P3003:P3004">
    <cfRule type="cellIs" dxfId="5" priority="6" operator="greaterThan">
      <formula>$L$9</formula>
    </cfRule>
  </conditionalFormatting>
  <conditionalFormatting sqref="P3031">
    <cfRule type="cellIs" dxfId="4" priority="5" operator="greaterThan">
      <formula>$L$9</formula>
    </cfRule>
  </conditionalFormatting>
  <conditionalFormatting sqref="P3056:P3057">
    <cfRule type="cellIs" dxfId="3" priority="4" operator="greaterThan">
      <formula>$L$9</formula>
    </cfRule>
  </conditionalFormatting>
  <conditionalFormatting sqref="P3068:P3073">
    <cfRule type="cellIs" dxfId="2" priority="3" operator="greaterThan">
      <formula>$L$9</formula>
    </cfRule>
  </conditionalFormatting>
  <conditionalFormatting sqref="P3092:P3097">
    <cfRule type="cellIs" dxfId="1" priority="2" operator="greaterThan">
      <formula>$L$9</formula>
    </cfRule>
  </conditionalFormatting>
  <conditionalFormatting sqref="P3109">
    <cfRule type="cellIs" dxfId="0" priority="1" operator="greaterThan">
      <formula>$L$9</formula>
    </cfRule>
  </conditionalFormatting>
  <hyperlinks>
    <hyperlink ref="D294" r:id="rId1" display="https://office-expert.kz/catalog/37894/"/>
  </hyperlinks>
  <pageMargins left="0.23622047244094491" right="0.23622047244094491" top="0.74803149606299213" bottom="0.74803149606299213" header="0.31496062992125984" footer="0.31496062992125984"/>
  <pageSetup paperSize="9" scale="38" fitToHeight="0" orientation="landscape" r:id="rId2"/>
  <rowBreaks count="1" manualBreakCount="1">
    <brk id="261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0" zoomScaleNormal="80" zoomScaleSheetLayoutView="80" workbookViewId="0">
      <selection activeCell="H39" sqref="H39"/>
    </sheetView>
  </sheetViews>
  <sheetFormatPr defaultRowHeight="12.75" x14ac:dyDescent="0.25"/>
  <cols>
    <col min="1" max="16384" width="9.140625" style="9"/>
  </cols>
  <sheetData/>
  <pageMargins left="0.7" right="0.7" top="0.75" bottom="0.75" header="0.3" footer="0.3"/>
  <pageSetup paperSize="9" scale="3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2023</vt:lpstr>
      <vt:lpstr>Лист 2</vt:lpstr>
      <vt:lpstr>'2023'!Область_печати</vt:lpstr>
      <vt:lpstr>'Лист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2023-05-19T03:40:47Z</dcterms:modified>
</cp:coreProperties>
</file>