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9600"/>
  </bookViews>
  <sheets>
    <sheet name="2023" sheetId="1" r:id="rId1"/>
  </sheets>
  <definedNames>
    <definedName name="_xlnm._FilterDatabase" localSheetId="0" hidden="1">'2023'!$A$9:$S$49</definedName>
    <definedName name="_xlnm.Print_Titles" localSheetId="0">'2023'!$9:$10</definedName>
    <definedName name="_xlnm.Print_Area" localSheetId="0">'2023'!$A$1:$S$51</definedName>
  </definedNames>
  <calcPr calcId="162913"/>
</workbook>
</file>

<file path=xl/calcChain.xml><?xml version="1.0" encoding="utf-8"?>
<calcChain xmlns="http://schemas.openxmlformats.org/spreadsheetml/2006/main">
  <c r="Q13" i="1" l="1"/>
  <c r="Q12" i="1"/>
  <c r="Q50" i="1" l="1"/>
  <c r="R50" i="1" s="1"/>
  <c r="Q17" i="1" l="1"/>
  <c r="R17" i="1" s="1"/>
  <c r="Q18" i="1"/>
  <c r="R18" i="1" s="1"/>
  <c r="Q19" i="1"/>
  <c r="R19" i="1" s="1"/>
  <c r="Q20" i="1"/>
  <c r="R20" i="1"/>
  <c r="Q21" i="1"/>
  <c r="R21" i="1" s="1"/>
  <c r="Q22" i="1"/>
  <c r="R22" i="1" s="1"/>
  <c r="Q23" i="1"/>
  <c r="R23" i="1"/>
  <c r="Q24" i="1"/>
  <c r="R24" i="1"/>
  <c r="Q25" i="1"/>
  <c r="R25" i="1" s="1"/>
  <c r="Q26" i="1"/>
  <c r="R26" i="1"/>
  <c r="Q27" i="1"/>
  <c r="R27" i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7" i="1" l="1"/>
  <c r="R37" i="1" s="1"/>
  <c r="Q36" i="1"/>
  <c r="R36" i="1" l="1"/>
  <c r="Q43" i="1"/>
  <c r="R43" i="1" s="1"/>
  <c r="Q45" i="1"/>
  <c r="R45" i="1" s="1"/>
  <c r="Q46" i="1"/>
  <c r="R46" i="1" s="1"/>
  <c r="Q47" i="1"/>
  <c r="R47" i="1" s="1"/>
  <c r="P45" i="1"/>
  <c r="P44" i="1"/>
  <c r="Q44" i="1" l="1"/>
  <c r="R44" i="1" s="1"/>
  <c r="Q40" i="1"/>
  <c r="R40" i="1" s="1"/>
  <c r="Q41" i="1"/>
  <c r="R41" i="1" s="1"/>
  <c r="Q42" i="1"/>
  <c r="R42" i="1" s="1"/>
  <c r="Q48" i="1" l="1"/>
  <c r="R48" i="1" s="1"/>
  <c r="Q49" i="1"/>
  <c r="R49" i="1" s="1"/>
  <c r="Q39" i="1"/>
  <c r="R39" i="1" s="1"/>
  <c r="Q38" i="1" l="1"/>
  <c r="Q16" i="1"/>
  <c r="R38" i="1" l="1"/>
  <c r="Q11" i="1"/>
  <c r="R16" i="1"/>
</calcChain>
</file>

<file path=xl/sharedStrings.xml><?xml version="1.0" encoding="utf-8"?>
<sst xmlns="http://schemas.openxmlformats.org/spreadsheetml/2006/main" count="427" uniqueCount="144">
  <si>
    <t>№  строки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</si>
  <si>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</si>
  <si>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</t>
  </si>
  <si>
    <t xml:space="preserve">Место (адрес)  осуществления закупок </t>
  </si>
  <si>
    <t>Место поставки (город, район, станция, улица, дом) товара, выполнения работ, оказания услуг</t>
  </si>
  <si>
    <t>Сроки и периодичность поставки товаров, выполнения работ, оказания услуг</t>
  </si>
  <si>
    <t>Условия оплаты (размер авансового платежа), %</t>
  </si>
  <si>
    <t>Ед. измерен.</t>
  </si>
  <si>
    <t>Кол-во, объем</t>
  </si>
  <si>
    <t>Сумма, планируемая для закупок ТРУ без НДС,  тенге</t>
  </si>
  <si>
    <t>Эксплуатационный бюджет</t>
  </si>
  <si>
    <t>1 У</t>
  </si>
  <si>
    <t>1 Т</t>
  </si>
  <si>
    <t>План закупок товаров, работ и услуг</t>
  </si>
  <si>
    <t>Инвест/экспл. бюджет</t>
  </si>
  <si>
    <t>Способ закупок</t>
  </si>
  <si>
    <t>Условия поставки по ИНКОТЕРМС 2010</t>
  </si>
  <si>
    <t>Код единицы измерения по МКЕИ</t>
  </si>
  <si>
    <t>Маркетинговая цена за единицу, тенге без НДС</t>
  </si>
  <si>
    <t>Сумма, планируемая для закупок ТРУ с НДС,  тенге</t>
  </si>
  <si>
    <t>примечание</t>
  </si>
  <si>
    <t>2. Услуги</t>
  </si>
  <si>
    <t>ТОО "Silk Way Petroleum"</t>
  </si>
  <si>
    <t>товары</t>
  </si>
  <si>
    <t>услуги</t>
  </si>
  <si>
    <t>работы</t>
  </si>
  <si>
    <t>услуга</t>
  </si>
  <si>
    <t>1. Товары</t>
  </si>
  <si>
    <t>ОИ</t>
  </si>
  <si>
    <t>DDP</t>
  </si>
  <si>
    <t xml:space="preserve">ТОО "Silk Way Petroleum" </t>
  </si>
  <si>
    <t>литр</t>
  </si>
  <si>
    <t>январь</t>
  </si>
  <si>
    <t xml:space="preserve">Генеральный директор </t>
  </si>
  <si>
    <t>ГСМ</t>
  </si>
  <si>
    <t>Бензин АИ-92 для собственных нужд</t>
  </si>
  <si>
    <t>Утвержден приказом</t>
  </si>
  <si>
    <t>для нужд ТОО "Silk Way Petroleum" на период с "01" января по "31" декабря 2023г.</t>
  </si>
  <si>
    <t>Услуги по аренде легковых автомобилей с водителем: - Тип – легковой автомобиль , тип кузова – седан, привод – передний, габариты не менее 4545 x 1760 x 1470 мм, количество мест – 5, объем двигателя не менее 1,6 куб.см., объем багажника – не менее 450 литр, не ранее 2013 года выпуска, комплектация «Comfort Plus», количество автомашин – 1 единица</t>
  </si>
  <si>
    <t>г.Астана</t>
  </si>
  <si>
    <t>ул. Д. Кунаева 10 БЦ "Изумрудный квартал" 20 этаж</t>
  </si>
  <si>
    <t>С даты заключения договора до 31.12.2023</t>
  </si>
  <si>
    <t>2 У</t>
  </si>
  <si>
    <t>3 У</t>
  </si>
  <si>
    <t>Техническое обслуживание автотранспорта</t>
  </si>
  <si>
    <t>Техническое обслуживание легкового автотранспорта (TLC 100 613)</t>
  </si>
  <si>
    <t>Брокерские услуги</t>
  </si>
  <si>
    <t>Брокерские услуги за участие в торгах на Товарных биржах по покупке твердого топлива, из расчета 120 000 тн* 143 тенге</t>
  </si>
  <si>
    <t>Услуги по аренде автомобиля с водителем</t>
  </si>
  <si>
    <t>4 У</t>
  </si>
  <si>
    <t>ЭТП</t>
  </si>
  <si>
    <t>5 У</t>
  </si>
  <si>
    <t>6 У</t>
  </si>
  <si>
    <t>7 У</t>
  </si>
  <si>
    <t>8 У</t>
  </si>
  <si>
    <t>Услуги по аренде резервуаров 146 м3,  4000 тг * 866 тонн</t>
  </si>
  <si>
    <t>Услуги по аренде резервуаров 2000 м3, 3000 тг * 3900 тонн</t>
  </si>
  <si>
    <t>Услуги по аренде резервуаров 2000 м3, 500 000 в месяц</t>
  </si>
  <si>
    <t>Услуги по аренде резервуаров</t>
  </si>
  <si>
    <t>Жетысуская область</t>
  </si>
  <si>
    <t>Алакольский с. Бесколь</t>
  </si>
  <si>
    <t xml:space="preserve"> Кербулакский с. Сарыозек ул. Жібек жолы д. 68</t>
  </si>
  <si>
    <t xml:space="preserve"> г. Талдыкорган ул. ИНДУСТРИАЛЬНАЯ д. 15</t>
  </si>
  <si>
    <t>Легковой автомобиль Toyota Land Cruiser Prado, тип кузова – SUV, привод – полный (4WD), габариты не менее 4780 x 1885 x 1845 мм, количество мест – 5, объем двигателя не менее 2694 куб.см., объем багажника – не менее 621 литр, не ранее 2013 года выпуска, комплектация «2.7 AT Стандарт», количество автомашин – 1 единица. Оказание услуг в соответствии с требованиями нормативно-правовых актов Республики Казахстан и технической спецификацией.</t>
  </si>
  <si>
    <t>9 У</t>
  </si>
  <si>
    <t>10 У</t>
  </si>
  <si>
    <t>11 У</t>
  </si>
  <si>
    <t>12 У</t>
  </si>
  <si>
    <t>Информационно-техническое сопровождение 1С:Бухгалтерия</t>
  </si>
  <si>
    <t>Технологическая поддержка 1С:Нефтебаза</t>
  </si>
  <si>
    <t>Доступ к базе данных "ACTUALIS" Главбух тариф VIP 12 мес</t>
  </si>
  <si>
    <t>Лицензия Webkassa на 365 дней для наличных расчетов на ТС</t>
  </si>
  <si>
    <t>Аудит финансовой отчетности за 2023 год</t>
  </si>
  <si>
    <t>Услуги финансового аудита</t>
  </si>
  <si>
    <t>Услуги по техническому сопровождению</t>
  </si>
  <si>
    <t>Услуги по тенической поддержки</t>
  </si>
  <si>
    <t>Услуги к доступу информационной базе</t>
  </si>
  <si>
    <t>Услуги по предоставлении лицензии</t>
  </si>
  <si>
    <t>г. Астана</t>
  </si>
  <si>
    <t>Сопровождение программ Rail-Тариф и Rail-Атлас</t>
  </si>
  <si>
    <t xml:space="preserve">Сопровождение, техническая поддержка и обновление программных продуктов программы Rail-Тариф и Rail-Атлас
по простой (неисключительной) лицензии. </t>
  </si>
  <si>
    <t>Покупка ключа на право использования Rail-Тариф и Rail-Атлас</t>
  </si>
  <si>
    <t>Покупка ключа на право использования программных продуктов на условиях простой (неисключительной) лицензии.</t>
  </si>
  <si>
    <t>фнвраль</t>
  </si>
  <si>
    <t>2 Т</t>
  </si>
  <si>
    <t>3 Т</t>
  </si>
  <si>
    <t>4 Т</t>
  </si>
  <si>
    <t>5 Т</t>
  </si>
  <si>
    <t>6 Т</t>
  </si>
  <si>
    <t>7 Т</t>
  </si>
  <si>
    <t>8 Т</t>
  </si>
  <si>
    <t>9 Т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</si>
  <si>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</si>
  <si>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</si>
  <si>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</si>
  <si>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</si>
  <si>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</si>
  <si>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</si>
  <si>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</si>
  <si>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</si>
  <si>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18 Т</t>
  </si>
  <si>
    <t>Дворники</t>
  </si>
  <si>
    <t>Дворник лобового стекла в сборе (Камаз)</t>
  </si>
  <si>
    <t>Знак</t>
  </si>
  <si>
    <t>Знак аварийной остановки</t>
  </si>
  <si>
    <t>Знак опасности 30-1202</t>
  </si>
  <si>
    <t>Крышка</t>
  </si>
  <si>
    <t>Крышка топливного бака с ключом</t>
  </si>
  <si>
    <t>Маяк</t>
  </si>
  <si>
    <t>Маяк проблесковый</t>
  </si>
  <si>
    <t>Фара</t>
  </si>
  <si>
    <t>Фара прожектор</t>
  </si>
  <si>
    <t>Фильтр</t>
  </si>
  <si>
    <t>Фильтр масляный</t>
  </si>
  <si>
    <t>Фильтр топливный тонкой очистки</t>
  </si>
  <si>
    <t xml:space="preserve">Фильтр </t>
  </si>
  <si>
    <t>Фильтр топливный с подкачкой</t>
  </si>
  <si>
    <t>Фонарь</t>
  </si>
  <si>
    <t>Фонарь заднего хода</t>
  </si>
  <si>
    <t>Фонарь противотуманный</t>
  </si>
  <si>
    <t>Шприц</t>
  </si>
  <si>
    <t>Шприц для смазки</t>
  </si>
  <si>
    <t>Втулка</t>
  </si>
  <si>
    <t>Втулка на балансир КАМАЗ (Евро-2)</t>
  </si>
  <si>
    <t>Сальник</t>
  </si>
  <si>
    <t>Сальник на балансир КАМАЗ (Евро-2)</t>
  </si>
  <si>
    <t>Масло</t>
  </si>
  <si>
    <t>Масло на балансир КАМАЗа</t>
  </si>
  <si>
    <t>Антифриз</t>
  </si>
  <si>
    <t>Антифриз красного цвета</t>
  </si>
  <si>
    <t>Масло моторное 15W40</t>
  </si>
  <si>
    <t>г.Астана, ул. Д.Кунаева 10</t>
  </si>
  <si>
    <t>апрель</t>
  </si>
  <si>
    <t>Ерейментауский район, г. Ерейментау, ул. Деповская, строение 1-А. Топливный склад Ерейментау.</t>
  </si>
  <si>
    <t>Акмолинская область</t>
  </si>
  <si>
    <t>комплект</t>
  </si>
  <si>
    <t>штука</t>
  </si>
  <si>
    <t>13 У</t>
  </si>
  <si>
    <t>Техническое обслуживание автотранспорта (Shachman)</t>
  </si>
  <si>
    <t>14 У</t>
  </si>
  <si>
    <t>15 У</t>
  </si>
  <si>
    <t>№ SWP-№11/2023/П-(н)   от 17.05.2023 года.</t>
  </si>
  <si>
    <r>
      <t xml:space="preserve">Срок осуществления закупок </t>
    </r>
    <r>
      <rPr>
        <sz val="11"/>
        <color indexed="8"/>
        <rFont val="Calibri"/>
        <family val="2"/>
        <scheme val="minor"/>
      </rPr>
      <t>(предполагаемая дата/месяц проведения)</t>
    </r>
  </si>
  <si>
    <r>
      <t xml:space="preserve">Регион 
</t>
    </r>
    <r>
      <rPr>
        <sz val="11"/>
        <color indexed="8"/>
        <rFont val="Calibri"/>
        <family val="2"/>
        <scheme val="minor"/>
      </rPr>
      <t>(область, район, город респ.значения)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</si>
</sst>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3" fillId="0" borderId="0"/>
    <xf numFmtId="164" fontId="2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/>
    <xf numFmtId="0" fontId="0" fillId="0" borderId="0" xfId="0" applyAlignment="1">
      <alignment horizontal="center"/>
    </xf>
  </cellXfs>
  <cellStyles count="5">
    <cellStyle name="Обычный" xfId="0" builtinId="0"/>
    <cellStyle name="Обычный 104" xfId="1"/>
    <cellStyle name="Обычный 2" xfId="2"/>
    <cellStyle name="Обычный 21" xfId="3"/>
    <cellStyle name="Финансовый 16" xfId="4"/>
  </cellStyles>
  <dxfs count="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862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863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1864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865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866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867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1868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869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870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871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1872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873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874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875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1876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877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878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879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1880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881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882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883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1884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885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886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887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1888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889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890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1891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892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893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894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1895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896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897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898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899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00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901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1902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03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04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905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1906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07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08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909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1910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11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12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913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1914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15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49</xdr:row>
      <xdr:rowOff>0</xdr:rowOff>
    </xdr:from>
    <xdr:to>
      <xdr:col>3</xdr:col>
      <xdr:colOff>447675</xdr:colOff>
      <xdr:row>50</xdr:row>
      <xdr:rowOff>66675</xdr:rowOff>
    </xdr:to>
    <xdr:sp macro="" textlink="">
      <xdr:nvSpPr>
        <xdr:cNvPr id="41916" name="Text Box 1"/>
        <xdr:cNvSpPr txBox="1">
          <a:spLocks noChangeArrowheads="1"/>
        </xdr:cNvSpPr>
      </xdr:nvSpPr>
      <xdr:spPr bwMode="auto">
        <a:xfrm flipH="1">
          <a:off x="3724275" y="63627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49</xdr:row>
      <xdr:rowOff>0</xdr:rowOff>
    </xdr:from>
    <xdr:to>
      <xdr:col>3</xdr:col>
      <xdr:colOff>381000</xdr:colOff>
      <xdr:row>50</xdr:row>
      <xdr:rowOff>0</xdr:rowOff>
    </xdr:to>
    <xdr:sp macro="" textlink="">
      <xdr:nvSpPr>
        <xdr:cNvPr id="41917" name="Text Box 1"/>
        <xdr:cNvSpPr txBox="1">
          <a:spLocks noChangeArrowheads="1"/>
        </xdr:cNvSpPr>
      </xdr:nvSpPr>
      <xdr:spPr bwMode="auto">
        <a:xfrm>
          <a:off x="3562350" y="63627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49</xdr:row>
      <xdr:rowOff>0</xdr:rowOff>
    </xdr:from>
    <xdr:to>
      <xdr:col>3</xdr:col>
      <xdr:colOff>571500</xdr:colOff>
      <xdr:row>50</xdr:row>
      <xdr:rowOff>0</xdr:rowOff>
    </xdr:to>
    <xdr:sp macro="" textlink="">
      <xdr:nvSpPr>
        <xdr:cNvPr id="41918" name="Text Box 1"/>
        <xdr:cNvSpPr txBox="1">
          <a:spLocks noChangeArrowheads="1"/>
        </xdr:cNvSpPr>
      </xdr:nvSpPr>
      <xdr:spPr bwMode="auto">
        <a:xfrm>
          <a:off x="3752850" y="63627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49</xdr:row>
      <xdr:rowOff>0</xdr:rowOff>
    </xdr:from>
    <xdr:to>
      <xdr:col>3</xdr:col>
      <xdr:colOff>447675</xdr:colOff>
      <xdr:row>50</xdr:row>
      <xdr:rowOff>66675</xdr:rowOff>
    </xdr:to>
    <xdr:sp macro="" textlink="">
      <xdr:nvSpPr>
        <xdr:cNvPr id="41919" name="Text Box 1"/>
        <xdr:cNvSpPr txBox="1">
          <a:spLocks noChangeArrowheads="1"/>
        </xdr:cNvSpPr>
      </xdr:nvSpPr>
      <xdr:spPr bwMode="auto">
        <a:xfrm flipH="1">
          <a:off x="3724275" y="63627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49</xdr:row>
      <xdr:rowOff>0</xdr:rowOff>
    </xdr:from>
    <xdr:to>
      <xdr:col>3</xdr:col>
      <xdr:colOff>447675</xdr:colOff>
      <xdr:row>50</xdr:row>
      <xdr:rowOff>66675</xdr:rowOff>
    </xdr:to>
    <xdr:sp macro="" textlink="">
      <xdr:nvSpPr>
        <xdr:cNvPr id="41920" name="Text Box 1"/>
        <xdr:cNvSpPr txBox="1">
          <a:spLocks noChangeArrowheads="1"/>
        </xdr:cNvSpPr>
      </xdr:nvSpPr>
      <xdr:spPr bwMode="auto">
        <a:xfrm flipH="1">
          <a:off x="3724275" y="63627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49</xdr:row>
      <xdr:rowOff>0</xdr:rowOff>
    </xdr:from>
    <xdr:to>
      <xdr:col>3</xdr:col>
      <xdr:colOff>381000</xdr:colOff>
      <xdr:row>50</xdr:row>
      <xdr:rowOff>0</xdr:rowOff>
    </xdr:to>
    <xdr:sp macro="" textlink="">
      <xdr:nvSpPr>
        <xdr:cNvPr id="41921" name="Text Box 1"/>
        <xdr:cNvSpPr txBox="1">
          <a:spLocks noChangeArrowheads="1"/>
        </xdr:cNvSpPr>
      </xdr:nvSpPr>
      <xdr:spPr bwMode="auto">
        <a:xfrm>
          <a:off x="3562350" y="63627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49</xdr:row>
      <xdr:rowOff>0</xdr:rowOff>
    </xdr:from>
    <xdr:to>
      <xdr:col>3</xdr:col>
      <xdr:colOff>571500</xdr:colOff>
      <xdr:row>50</xdr:row>
      <xdr:rowOff>0</xdr:rowOff>
    </xdr:to>
    <xdr:sp macro="" textlink="">
      <xdr:nvSpPr>
        <xdr:cNvPr id="41922" name="Text Box 1"/>
        <xdr:cNvSpPr txBox="1">
          <a:spLocks noChangeArrowheads="1"/>
        </xdr:cNvSpPr>
      </xdr:nvSpPr>
      <xdr:spPr bwMode="auto">
        <a:xfrm>
          <a:off x="3752850" y="63627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49</xdr:row>
      <xdr:rowOff>0</xdr:rowOff>
    </xdr:from>
    <xdr:to>
      <xdr:col>3</xdr:col>
      <xdr:colOff>447675</xdr:colOff>
      <xdr:row>50</xdr:row>
      <xdr:rowOff>66675</xdr:rowOff>
    </xdr:to>
    <xdr:sp macro="" textlink="">
      <xdr:nvSpPr>
        <xdr:cNvPr id="41923" name="Text Box 1"/>
        <xdr:cNvSpPr txBox="1">
          <a:spLocks noChangeArrowheads="1"/>
        </xdr:cNvSpPr>
      </xdr:nvSpPr>
      <xdr:spPr bwMode="auto">
        <a:xfrm flipH="1">
          <a:off x="3724275" y="63627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24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925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1926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27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28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929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30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31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932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33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48</xdr:row>
      <xdr:rowOff>0</xdr:rowOff>
    </xdr:from>
    <xdr:to>
      <xdr:col>3</xdr:col>
      <xdr:colOff>447675</xdr:colOff>
      <xdr:row>49</xdr:row>
      <xdr:rowOff>66675</xdr:rowOff>
    </xdr:to>
    <xdr:sp macro="" textlink="">
      <xdr:nvSpPr>
        <xdr:cNvPr id="41934" name="Text Box 1"/>
        <xdr:cNvSpPr txBox="1">
          <a:spLocks noChangeArrowheads="1"/>
        </xdr:cNvSpPr>
      </xdr:nvSpPr>
      <xdr:spPr bwMode="auto">
        <a:xfrm flipH="1">
          <a:off x="3724275" y="617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48</xdr:row>
      <xdr:rowOff>0</xdr:rowOff>
    </xdr:from>
    <xdr:to>
      <xdr:col>3</xdr:col>
      <xdr:colOff>381000</xdr:colOff>
      <xdr:row>49</xdr:row>
      <xdr:rowOff>0</xdr:rowOff>
    </xdr:to>
    <xdr:sp macro="" textlink="">
      <xdr:nvSpPr>
        <xdr:cNvPr id="41935" name="Text Box 1"/>
        <xdr:cNvSpPr txBox="1">
          <a:spLocks noChangeArrowheads="1"/>
        </xdr:cNvSpPr>
      </xdr:nvSpPr>
      <xdr:spPr bwMode="auto">
        <a:xfrm>
          <a:off x="3562350" y="61722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48</xdr:row>
      <xdr:rowOff>0</xdr:rowOff>
    </xdr:from>
    <xdr:to>
      <xdr:col>3</xdr:col>
      <xdr:colOff>571500</xdr:colOff>
      <xdr:row>49</xdr:row>
      <xdr:rowOff>0</xdr:rowOff>
    </xdr:to>
    <xdr:sp macro="" textlink="">
      <xdr:nvSpPr>
        <xdr:cNvPr id="41936" name="Text Box 1"/>
        <xdr:cNvSpPr txBox="1">
          <a:spLocks noChangeArrowheads="1"/>
        </xdr:cNvSpPr>
      </xdr:nvSpPr>
      <xdr:spPr bwMode="auto">
        <a:xfrm>
          <a:off x="3752850" y="61722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48</xdr:row>
      <xdr:rowOff>0</xdr:rowOff>
    </xdr:from>
    <xdr:to>
      <xdr:col>3</xdr:col>
      <xdr:colOff>447675</xdr:colOff>
      <xdr:row>49</xdr:row>
      <xdr:rowOff>66675</xdr:rowOff>
    </xdr:to>
    <xdr:sp macro="" textlink="">
      <xdr:nvSpPr>
        <xdr:cNvPr id="41937" name="Text Box 1"/>
        <xdr:cNvSpPr txBox="1">
          <a:spLocks noChangeArrowheads="1"/>
        </xdr:cNvSpPr>
      </xdr:nvSpPr>
      <xdr:spPr bwMode="auto">
        <a:xfrm flipH="1">
          <a:off x="3724275" y="617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48</xdr:row>
      <xdr:rowOff>0</xdr:rowOff>
    </xdr:from>
    <xdr:to>
      <xdr:col>3</xdr:col>
      <xdr:colOff>447675</xdr:colOff>
      <xdr:row>49</xdr:row>
      <xdr:rowOff>66675</xdr:rowOff>
    </xdr:to>
    <xdr:sp macro="" textlink="">
      <xdr:nvSpPr>
        <xdr:cNvPr id="41938" name="Text Box 1"/>
        <xdr:cNvSpPr txBox="1">
          <a:spLocks noChangeArrowheads="1"/>
        </xdr:cNvSpPr>
      </xdr:nvSpPr>
      <xdr:spPr bwMode="auto">
        <a:xfrm flipH="1">
          <a:off x="3724275" y="617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48</xdr:row>
      <xdr:rowOff>0</xdr:rowOff>
    </xdr:from>
    <xdr:to>
      <xdr:col>3</xdr:col>
      <xdr:colOff>381000</xdr:colOff>
      <xdr:row>49</xdr:row>
      <xdr:rowOff>0</xdr:rowOff>
    </xdr:to>
    <xdr:sp macro="" textlink="">
      <xdr:nvSpPr>
        <xdr:cNvPr id="41939" name="Text Box 1"/>
        <xdr:cNvSpPr txBox="1">
          <a:spLocks noChangeArrowheads="1"/>
        </xdr:cNvSpPr>
      </xdr:nvSpPr>
      <xdr:spPr bwMode="auto">
        <a:xfrm>
          <a:off x="3562350" y="61722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48</xdr:row>
      <xdr:rowOff>0</xdr:rowOff>
    </xdr:from>
    <xdr:to>
      <xdr:col>3</xdr:col>
      <xdr:colOff>571500</xdr:colOff>
      <xdr:row>49</xdr:row>
      <xdr:rowOff>0</xdr:rowOff>
    </xdr:to>
    <xdr:sp macro="" textlink="">
      <xdr:nvSpPr>
        <xdr:cNvPr id="41940" name="Text Box 1"/>
        <xdr:cNvSpPr txBox="1">
          <a:spLocks noChangeArrowheads="1"/>
        </xdr:cNvSpPr>
      </xdr:nvSpPr>
      <xdr:spPr bwMode="auto">
        <a:xfrm>
          <a:off x="3752850" y="61722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48</xdr:row>
      <xdr:rowOff>0</xdr:rowOff>
    </xdr:from>
    <xdr:to>
      <xdr:col>3</xdr:col>
      <xdr:colOff>447675</xdr:colOff>
      <xdr:row>49</xdr:row>
      <xdr:rowOff>66675</xdr:rowOff>
    </xdr:to>
    <xdr:sp macro="" textlink="">
      <xdr:nvSpPr>
        <xdr:cNvPr id="41941" name="Text Box 1"/>
        <xdr:cNvSpPr txBox="1">
          <a:spLocks noChangeArrowheads="1"/>
        </xdr:cNvSpPr>
      </xdr:nvSpPr>
      <xdr:spPr bwMode="auto">
        <a:xfrm flipH="1">
          <a:off x="3724275" y="617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34</xdr:row>
      <xdr:rowOff>0</xdr:rowOff>
    </xdr:from>
    <xdr:to>
      <xdr:col>3</xdr:col>
      <xdr:colOff>447675</xdr:colOff>
      <xdr:row>35</xdr:row>
      <xdr:rowOff>66675</xdr:rowOff>
    </xdr:to>
    <xdr:sp macro="" textlink="">
      <xdr:nvSpPr>
        <xdr:cNvPr id="41942" name="Text Box 1"/>
        <xdr:cNvSpPr txBox="1">
          <a:spLocks noChangeArrowheads="1"/>
        </xdr:cNvSpPr>
      </xdr:nvSpPr>
      <xdr:spPr bwMode="auto">
        <a:xfrm flipH="1">
          <a:off x="3724275" y="41529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34</xdr:row>
      <xdr:rowOff>0</xdr:rowOff>
    </xdr:from>
    <xdr:to>
      <xdr:col>3</xdr:col>
      <xdr:colOff>381000</xdr:colOff>
      <xdr:row>35</xdr:row>
      <xdr:rowOff>0</xdr:rowOff>
    </xdr:to>
    <xdr:sp macro="" textlink="">
      <xdr:nvSpPr>
        <xdr:cNvPr id="41943" name="Text Box 1"/>
        <xdr:cNvSpPr txBox="1">
          <a:spLocks noChangeArrowheads="1"/>
        </xdr:cNvSpPr>
      </xdr:nvSpPr>
      <xdr:spPr bwMode="auto">
        <a:xfrm>
          <a:off x="3562350" y="41529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34</xdr:row>
      <xdr:rowOff>0</xdr:rowOff>
    </xdr:from>
    <xdr:to>
      <xdr:col>3</xdr:col>
      <xdr:colOff>571500</xdr:colOff>
      <xdr:row>35</xdr:row>
      <xdr:rowOff>0</xdr:rowOff>
    </xdr:to>
    <xdr:sp macro="" textlink="">
      <xdr:nvSpPr>
        <xdr:cNvPr id="41944" name="Text Box 1"/>
        <xdr:cNvSpPr txBox="1">
          <a:spLocks noChangeArrowheads="1"/>
        </xdr:cNvSpPr>
      </xdr:nvSpPr>
      <xdr:spPr bwMode="auto">
        <a:xfrm>
          <a:off x="3752850" y="41529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34</xdr:row>
      <xdr:rowOff>0</xdr:rowOff>
    </xdr:from>
    <xdr:to>
      <xdr:col>3</xdr:col>
      <xdr:colOff>447675</xdr:colOff>
      <xdr:row>35</xdr:row>
      <xdr:rowOff>66675</xdr:rowOff>
    </xdr:to>
    <xdr:sp macro="" textlink="">
      <xdr:nvSpPr>
        <xdr:cNvPr id="41945" name="Text Box 1"/>
        <xdr:cNvSpPr txBox="1">
          <a:spLocks noChangeArrowheads="1"/>
        </xdr:cNvSpPr>
      </xdr:nvSpPr>
      <xdr:spPr bwMode="auto">
        <a:xfrm flipH="1">
          <a:off x="3724275" y="41529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34</xdr:row>
      <xdr:rowOff>0</xdr:rowOff>
    </xdr:from>
    <xdr:to>
      <xdr:col>3</xdr:col>
      <xdr:colOff>447675</xdr:colOff>
      <xdr:row>35</xdr:row>
      <xdr:rowOff>66675</xdr:rowOff>
    </xdr:to>
    <xdr:sp macro="" textlink="">
      <xdr:nvSpPr>
        <xdr:cNvPr id="41946" name="Text Box 1"/>
        <xdr:cNvSpPr txBox="1">
          <a:spLocks noChangeArrowheads="1"/>
        </xdr:cNvSpPr>
      </xdr:nvSpPr>
      <xdr:spPr bwMode="auto">
        <a:xfrm flipH="1">
          <a:off x="3724275" y="41529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34</xdr:row>
      <xdr:rowOff>0</xdr:rowOff>
    </xdr:from>
    <xdr:to>
      <xdr:col>3</xdr:col>
      <xdr:colOff>381000</xdr:colOff>
      <xdr:row>35</xdr:row>
      <xdr:rowOff>0</xdr:rowOff>
    </xdr:to>
    <xdr:sp macro="" textlink="">
      <xdr:nvSpPr>
        <xdr:cNvPr id="41947" name="Text Box 1"/>
        <xdr:cNvSpPr txBox="1">
          <a:spLocks noChangeArrowheads="1"/>
        </xdr:cNvSpPr>
      </xdr:nvSpPr>
      <xdr:spPr bwMode="auto">
        <a:xfrm>
          <a:off x="3562350" y="41529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34</xdr:row>
      <xdr:rowOff>0</xdr:rowOff>
    </xdr:from>
    <xdr:to>
      <xdr:col>3</xdr:col>
      <xdr:colOff>571500</xdr:colOff>
      <xdr:row>35</xdr:row>
      <xdr:rowOff>0</xdr:rowOff>
    </xdr:to>
    <xdr:sp macro="" textlink="">
      <xdr:nvSpPr>
        <xdr:cNvPr id="41948" name="Text Box 1"/>
        <xdr:cNvSpPr txBox="1">
          <a:spLocks noChangeArrowheads="1"/>
        </xdr:cNvSpPr>
      </xdr:nvSpPr>
      <xdr:spPr bwMode="auto">
        <a:xfrm>
          <a:off x="3752850" y="41529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34</xdr:row>
      <xdr:rowOff>0</xdr:rowOff>
    </xdr:from>
    <xdr:to>
      <xdr:col>3</xdr:col>
      <xdr:colOff>447675</xdr:colOff>
      <xdr:row>35</xdr:row>
      <xdr:rowOff>66675</xdr:rowOff>
    </xdr:to>
    <xdr:sp macro="" textlink="">
      <xdr:nvSpPr>
        <xdr:cNvPr id="41949" name="Text Box 1"/>
        <xdr:cNvSpPr txBox="1">
          <a:spLocks noChangeArrowheads="1"/>
        </xdr:cNvSpPr>
      </xdr:nvSpPr>
      <xdr:spPr bwMode="auto">
        <a:xfrm flipH="1">
          <a:off x="3724275" y="41529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48</xdr:row>
      <xdr:rowOff>0</xdr:rowOff>
    </xdr:from>
    <xdr:to>
      <xdr:col>3</xdr:col>
      <xdr:colOff>447675</xdr:colOff>
      <xdr:row>49</xdr:row>
      <xdr:rowOff>66675</xdr:rowOff>
    </xdr:to>
    <xdr:sp macro="" textlink="">
      <xdr:nvSpPr>
        <xdr:cNvPr id="41950" name="Text Box 1"/>
        <xdr:cNvSpPr txBox="1">
          <a:spLocks noChangeArrowheads="1"/>
        </xdr:cNvSpPr>
      </xdr:nvSpPr>
      <xdr:spPr bwMode="auto">
        <a:xfrm flipH="1">
          <a:off x="3724275" y="617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48</xdr:row>
      <xdr:rowOff>0</xdr:rowOff>
    </xdr:from>
    <xdr:to>
      <xdr:col>3</xdr:col>
      <xdr:colOff>381000</xdr:colOff>
      <xdr:row>49</xdr:row>
      <xdr:rowOff>0</xdr:rowOff>
    </xdr:to>
    <xdr:sp macro="" textlink="">
      <xdr:nvSpPr>
        <xdr:cNvPr id="41951" name="Text Box 1"/>
        <xdr:cNvSpPr txBox="1">
          <a:spLocks noChangeArrowheads="1"/>
        </xdr:cNvSpPr>
      </xdr:nvSpPr>
      <xdr:spPr bwMode="auto">
        <a:xfrm>
          <a:off x="3562350" y="61722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48</xdr:row>
      <xdr:rowOff>0</xdr:rowOff>
    </xdr:from>
    <xdr:to>
      <xdr:col>3</xdr:col>
      <xdr:colOff>571500</xdr:colOff>
      <xdr:row>49</xdr:row>
      <xdr:rowOff>0</xdr:rowOff>
    </xdr:to>
    <xdr:sp macro="" textlink="">
      <xdr:nvSpPr>
        <xdr:cNvPr id="41952" name="Text Box 1"/>
        <xdr:cNvSpPr txBox="1">
          <a:spLocks noChangeArrowheads="1"/>
        </xdr:cNvSpPr>
      </xdr:nvSpPr>
      <xdr:spPr bwMode="auto">
        <a:xfrm>
          <a:off x="3752850" y="61722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48</xdr:row>
      <xdr:rowOff>0</xdr:rowOff>
    </xdr:from>
    <xdr:to>
      <xdr:col>3</xdr:col>
      <xdr:colOff>447675</xdr:colOff>
      <xdr:row>49</xdr:row>
      <xdr:rowOff>66675</xdr:rowOff>
    </xdr:to>
    <xdr:sp macro="" textlink="">
      <xdr:nvSpPr>
        <xdr:cNvPr id="41953" name="Text Box 1"/>
        <xdr:cNvSpPr txBox="1">
          <a:spLocks noChangeArrowheads="1"/>
        </xdr:cNvSpPr>
      </xdr:nvSpPr>
      <xdr:spPr bwMode="auto">
        <a:xfrm flipH="1">
          <a:off x="3724275" y="617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48</xdr:row>
      <xdr:rowOff>0</xdr:rowOff>
    </xdr:from>
    <xdr:to>
      <xdr:col>3</xdr:col>
      <xdr:colOff>447675</xdr:colOff>
      <xdr:row>49</xdr:row>
      <xdr:rowOff>66675</xdr:rowOff>
    </xdr:to>
    <xdr:sp macro="" textlink="">
      <xdr:nvSpPr>
        <xdr:cNvPr id="41954" name="Text Box 1"/>
        <xdr:cNvSpPr txBox="1">
          <a:spLocks noChangeArrowheads="1"/>
        </xdr:cNvSpPr>
      </xdr:nvSpPr>
      <xdr:spPr bwMode="auto">
        <a:xfrm flipH="1">
          <a:off x="3724275" y="617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48</xdr:row>
      <xdr:rowOff>0</xdr:rowOff>
    </xdr:from>
    <xdr:to>
      <xdr:col>3</xdr:col>
      <xdr:colOff>381000</xdr:colOff>
      <xdr:row>49</xdr:row>
      <xdr:rowOff>0</xdr:rowOff>
    </xdr:to>
    <xdr:sp macro="" textlink="">
      <xdr:nvSpPr>
        <xdr:cNvPr id="41955" name="Text Box 1"/>
        <xdr:cNvSpPr txBox="1">
          <a:spLocks noChangeArrowheads="1"/>
        </xdr:cNvSpPr>
      </xdr:nvSpPr>
      <xdr:spPr bwMode="auto">
        <a:xfrm>
          <a:off x="3562350" y="61722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48</xdr:row>
      <xdr:rowOff>0</xdr:rowOff>
    </xdr:from>
    <xdr:to>
      <xdr:col>3</xdr:col>
      <xdr:colOff>571500</xdr:colOff>
      <xdr:row>49</xdr:row>
      <xdr:rowOff>0</xdr:rowOff>
    </xdr:to>
    <xdr:sp macro="" textlink="">
      <xdr:nvSpPr>
        <xdr:cNvPr id="41956" name="Text Box 1"/>
        <xdr:cNvSpPr txBox="1">
          <a:spLocks noChangeArrowheads="1"/>
        </xdr:cNvSpPr>
      </xdr:nvSpPr>
      <xdr:spPr bwMode="auto">
        <a:xfrm>
          <a:off x="3752850" y="61722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48</xdr:row>
      <xdr:rowOff>0</xdr:rowOff>
    </xdr:from>
    <xdr:to>
      <xdr:col>3</xdr:col>
      <xdr:colOff>447675</xdr:colOff>
      <xdr:row>49</xdr:row>
      <xdr:rowOff>66675</xdr:rowOff>
    </xdr:to>
    <xdr:sp macro="" textlink="">
      <xdr:nvSpPr>
        <xdr:cNvPr id="41957" name="Text Box 1"/>
        <xdr:cNvSpPr txBox="1">
          <a:spLocks noChangeArrowheads="1"/>
        </xdr:cNvSpPr>
      </xdr:nvSpPr>
      <xdr:spPr bwMode="auto">
        <a:xfrm flipH="1">
          <a:off x="3724275" y="617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48</xdr:row>
      <xdr:rowOff>0</xdr:rowOff>
    </xdr:from>
    <xdr:to>
      <xdr:col>3</xdr:col>
      <xdr:colOff>447675</xdr:colOff>
      <xdr:row>49</xdr:row>
      <xdr:rowOff>66675</xdr:rowOff>
    </xdr:to>
    <xdr:sp macro="" textlink="">
      <xdr:nvSpPr>
        <xdr:cNvPr id="41958" name="Text Box 1"/>
        <xdr:cNvSpPr txBox="1">
          <a:spLocks noChangeArrowheads="1"/>
        </xdr:cNvSpPr>
      </xdr:nvSpPr>
      <xdr:spPr bwMode="auto">
        <a:xfrm flipH="1">
          <a:off x="3724275" y="617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48</xdr:row>
      <xdr:rowOff>0</xdr:rowOff>
    </xdr:from>
    <xdr:to>
      <xdr:col>3</xdr:col>
      <xdr:colOff>381000</xdr:colOff>
      <xdr:row>49</xdr:row>
      <xdr:rowOff>0</xdr:rowOff>
    </xdr:to>
    <xdr:sp macro="" textlink="">
      <xdr:nvSpPr>
        <xdr:cNvPr id="41959" name="Text Box 1"/>
        <xdr:cNvSpPr txBox="1">
          <a:spLocks noChangeArrowheads="1"/>
        </xdr:cNvSpPr>
      </xdr:nvSpPr>
      <xdr:spPr bwMode="auto">
        <a:xfrm>
          <a:off x="3562350" y="61722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48</xdr:row>
      <xdr:rowOff>0</xdr:rowOff>
    </xdr:from>
    <xdr:to>
      <xdr:col>3</xdr:col>
      <xdr:colOff>571500</xdr:colOff>
      <xdr:row>49</xdr:row>
      <xdr:rowOff>0</xdr:rowOff>
    </xdr:to>
    <xdr:sp macro="" textlink="">
      <xdr:nvSpPr>
        <xdr:cNvPr id="41960" name="Text Box 1"/>
        <xdr:cNvSpPr txBox="1">
          <a:spLocks noChangeArrowheads="1"/>
        </xdr:cNvSpPr>
      </xdr:nvSpPr>
      <xdr:spPr bwMode="auto">
        <a:xfrm>
          <a:off x="3752850" y="61722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48</xdr:row>
      <xdr:rowOff>0</xdr:rowOff>
    </xdr:from>
    <xdr:to>
      <xdr:col>3</xdr:col>
      <xdr:colOff>447675</xdr:colOff>
      <xdr:row>49</xdr:row>
      <xdr:rowOff>66675</xdr:rowOff>
    </xdr:to>
    <xdr:sp macro="" textlink="">
      <xdr:nvSpPr>
        <xdr:cNvPr id="41961" name="Text Box 1"/>
        <xdr:cNvSpPr txBox="1">
          <a:spLocks noChangeArrowheads="1"/>
        </xdr:cNvSpPr>
      </xdr:nvSpPr>
      <xdr:spPr bwMode="auto">
        <a:xfrm flipH="1">
          <a:off x="3724275" y="617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48</xdr:row>
      <xdr:rowOff>0</xdr:rowOff>
    </xdr:from>
    <xdr:to>
      <xdr:col>3</xdr:col>
      <xdr:colOff>447675</xdr:colOff>
      <xdr:row>49</xdr:row>
      <xdr:rowOff>66675</xdr:rowOff>
    </xdr:to>
    <xdr:sp macro="" textlink="">
      <xdr:nvSpPr>
        <xdr:cNvPr id="41962" name="Text Box 1"/>
        <xdr:cNvSpPr txBox="1">
          <a:spLocks noChangeArrowheads="1"/>
        </xdr:cNvSpPr>
      </xdr:nvSpPr>
      <xdr:spPr bwMode="auto">
        <a:xfrm flipH="1">
          <a:off x="3724275" y="617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48</xdr:row>
      <xdr:rowOff>0</xdr:rowOff>
    </xdr:from>
    <xdr:to>
      <xdr:col>3</xdr:col>
      <xdr:colOff>381000</xdr:colOff>
      <xdr:row>49</xdr:row>
      <xdr:rowOff>0</xdr:rowOff>
    </xdr:to>
    <xdr:sp macro="" textlink="">
      <xdr:nvSpPr>
        <xdr:cNvPr id="41963" name="Text Box 1"/>
        <xdr:cNvSpPr txBox="1">
          <a:spLocks noChangeArrowheads="1"/>
        </xdr:cNvSpPr>
      </xdr:nvSpPr>
      <xdr:spPr bwMode="auto">
        <a:xfrm>
          <a:off x="3562350" y="61722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48</xdr:row>
      <xdr:rowOff>0</xdr:rowOff>
    </xdr:from>
    <xdr:to>
      <xdr:col>3</xdr:col>
      <xdr:colOff>571500</xdr:colOff>
      <xdr:row>49</xdr:row>
      <xdr:rowOff>0</xdr:rowOff>
    </xdr:to>
    <xdr:sp macro="" textlink="">
      <xdr:nvSpPr>
        <xdr:cNvPr id="41964" name="Text Box 1"/>
        <xdr:cNvSpPr txBox="1">
          <a:spLocks noChangeArrowheads="1"/>
        </xdr:cNvSpPr>
      </xdr:nvSpPr>
      <xdr:spPr bwMode="auto">
        <a:xfrm>
          <a:off x="3752850" y="61722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48</xdr:row>
      <xdr:rowOff>0</xdr:rowOff>
    </xdr:from>
    <xdr:to>
      <xdr:col>3</xdr:col>
      <xdr:colOff>447675</xdr:colOff>
      <xdr:row>49</xdr:row>
      <xdr:rowOff>66675</xdr:rowOff>
    </xdr:to>
    <xdr:sp macro="" textlink="">
      <xdr:nvSpPr>
        <xdr:cNvPr id="41965" name="Text Box 1"/>
        <xdr:cNvSpPr txBox="1">
          <a:spLocks noChangeArrowheads="1"/>
        </xdr:cNvSpPr>
      </xdr:nvSpPr>
      <xdr:spPr bwMode="auto">
        <a:xfrm flipH="1">
          <a:off x="3724275" y="617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66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967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1968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69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70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971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1972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73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74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975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1976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77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78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979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1980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81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82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983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1984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85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86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987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1988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89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90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991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1992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93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94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995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1996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97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1998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1999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2000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2001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2002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2003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2004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2005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2006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2007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2008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2009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2010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2011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2012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2013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2014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2015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2016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2017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190500</xdr:rowOff>
    </xdr:to>
    <xdr:sp macro="" textlink="">
      <xdr:nvSpPr>
        <xdr:cNvPr id="42018" name="Text Box 1"/>
        <xdr:cNvSpPr txBox="1">
          <a:spLocks noChangeArrowheads="1"/>
        </xdr:cNvSpPr>
      </xdr:nvSpPr>
      <xdr:spPr bwMode="auto">
        <a:xfrm>
          <a:off x="35623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15</xdr:row>
      <xdr:rowOff>0</xdr:rowOff>
    </xdr:from>
    <xdr:to>
      <xdr:col>3</xdr:col>
      <xdr:colOff>571500</xdr:colOff>
      <xdr:row>15</xdr:row>
      <xdr:rowOff>190500</xdr:rowOff>
    </xdr:to>
    <xdr:sp macro="" textlink="">
      <xdr:nvSpPr>
        <xdr:cNvPr id="42019" name="Text Box 1"/>
        <xdr:cNvSpPr txBox="1">
          <a:spLocks noChangeArrowheads="1"/>
        </xdr:cNvSpPr>
      </xdr:nvSpPr>
      <xdr:spPr bwMode="auto">
        <a:xfrm>
          <a:off x="3752850" y="36480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257175</xdr:rowOff>
    </xdr:to>
    <xdr:sp macro="" textlink="">
      <xdr:nvSpPr>
        <xdr:cNvPr id="42020" name="Text Box 1"/>
        <xdr:cNvSpPr txBox="1">
          <a:spLocks noChangeArrowheads="1"/>
        </xdr:cNvSpPr>
      </xdr:nvSpPr>
      <xdr:spPr bwMode="auto">
        <a:xfrm flipH="1">
          <a:off x="3724275" y="36480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15</xdr:row>
      <xdr:rowOff>0</xdr:rowOff>
    </xdr:from>
    <xdr:to>
      <xdr:col>3</xdr:col>
      <xdr:colOff>447675</xdr:colOff>
      <xdr:row>15</xdr:row>
      <xdr:rowOff>428625</xdr:rowOff>
    </xdr:to>
    <xdr:sp macro="" textlink="">
      <xdr:nvSpPr>
        <xdr:cNvPr id="42021" name="Text Box 1"/>
        <xdr:cNvSpPr txBox="1">
          <a:spLocks noChangeArrowheads="1"/>
        </xdr:cNvSpPr>
      </xdr:nvSpPr>
      <xdr:spPr bwMode="auto">
        <a:xfrm flipH="1">
          <a:off x="3724275" y="3648075"/>
          <a:ext cx="1047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15</xdr:row>
      <xdr:rowOff>0</xdr:rowOff>
    </xdr:from>
    <xdr:to>
      <xdr:col>3</xdr:col>
      <xdr:colOff>381000</xdr:colOff>
      <xdr:row>15</xdr:row>
      <xdr:rowOff>352425</xdr:rowOff>
    </xdr:to>
    <xdr:sp macro="" textlink="">
      <xdr:nvSpPr>
        <xdr:cNvPr id="42022" name="Text Box 1"/>
        <xdr:cNvSpPr txBox="1">
          <a:spLocks noChangeArrowheads="1"/>
        </xdr:cNvSpPr>
      </xdr:nvSpPr>
      <xdr:spPr bwMode="auto">
        <a:xfrm>
          <a:off x="3562350" y="3648075"/>
          <a:ext cx="200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34</xdr:row>
      <xdr:rowOff>0</xdr:rowOff>
    </xdr:from>
    <xdr:to>
      <xdr:col>3</xdr:col>
      <xdr:colOff>447675</xdr:colOff>
      <xdr:row>36</xdr:row>
      <xdr:rowOff>38100</xdr:rowOff>
    </xdr:to>
    <xdr:sp macro="" textlink="">
      <xdr:nvSpPr>
        <xdr:cNvPr id="42023" name="Text Box 1"/>
        <xdr:cNvSpPr txBox="1">
          <a:spLocks noChangeArrowheads="1"/>
        </xdr:cNvSpPr>
      </xdr:nvSpPr>
      <xdr:spPr bwMode="auto">
        <a:xfrm flipH="1">
          <a:off x="3724275" y="4152900"/>
          <a:ext cx="1047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34</xdr:row>
      <xdr:rowOff>0</xdr:rowOff>
    </xdr:from>
    <xdr:to>
      <xdr:col>3</xdr:col>
      <xdr:colOff>381000</xdr:colOff>
      <xdr:row>35</xdr:row>
      <xdr:rowOff>161925</xdr:rowOff>
    </xdr:to>
    <xdr:sp macro="" textlink="">
      <xdr:nvSpPr>
        <xdr:cNvPr id="42024" name="Text Box 1"/>
        <xdr:cNvSpPr txBox="1">
          <a:spLocks noChangeArrowheads="1"/>
        </xdr:cNvSpPr>
      </xdr:nvSpPr>
      <xdr:spPr bwMode="auto">
        <a:xfrm>
          <a:off x="3562350" y="4152900"/>
          <a:ext cx="200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48</xdr:row>
      <xdr:rowOff>0</xdr:rowOff>
    </xdr:from>
    <xdr:to>
      <xdr:col>3</xdr:col>
      <xdr:colOff>447675</xdr:colOff>
      <xdr:row>49</xdr:row>
      <xdr:rowOff>66675</xdr:rowOff>
    </xdr:to>
    <xdr:sp macro="" textlink="">
      <xdr:nvSpPr>
        <xdr:cNvPr id="42025" name="Text Box 1"/>
        <xdr:cNvSpPr txBox="1">
          <a:spLocks noChangeArrowheads="1"/>
        </xdr:cNvSpPr>
      </xdr:nvSpPr>
      <xdr:spPr bwMode="auto">
        <a:xfrm flipH="1">
          <a:off x="3724275" y="617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48</xdr:row>
      <xdr:rowOff>0</xdr:rowOff>
    </xdr:from>
    <xdr:to>
      <xdr:col>3</xdr:col>
      <xdr:colOff>381000</xdr:colOff>
      <xdr:row>49</xdr:row>
      <xdr:rowOff>0</xdr:rowOff>
    </xdr:to>
    <xdr:sp macro="" textlink="">
      <xdr:nvSpPr>
        <xdr:cNvPr id="42026" name="Text Box 1"/>
        <xdr:cNvSpPr txBox="1">
          <a:spLocks noChangeArrowheads="1"/>
        </xdr:cNvSpPr>
      </xdr:nvSpPr>
      <xdr:spPr bwMode="auto">
        <a:xfrm>
          <a:off x="3562350" y="61722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48</xdr:row>
      <xdr:rowOff>0</xdr:rowOff>
    </xdr:from>
    <xdr:to>
      <xdr:col>3</xdr:col>
      <xdr:colOff>571500</xdr:colOff>
      <xdr:row>49</xdr:row>
      <xdr:rowOff>0</xdr:rowOff>
    </xdr:to>
    <xdr:sp macro="" textlink="">
      <xdr:nvSpPr>
        <xdr:cNvPr id="42027" name="Text Box 1"/>
        <xdr:cNvSpPr txBox="1">
          <a:spLocks noChangeArrowheads="1"/>
        </xdr:cNvSpPr>
      </xdr:nvSpPr>
      <xdr:spPr bwMode="auto">
        <a:xfrm>
          <a:off x="3752850" y="61722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48</xdr:row>
      <xdr:rowOff>0</xdr:rowOff>
    </xdr:from>
    <xdr:to>
      <xdr:col>3</xdr:col>
      <xdr:colOff>447675</xdr:colOff>
      <xdr:row>49</xdr:row>
      <xdr:rowOff>66675</xdr:rowOff>
    </xdr:to>
    <xdr:sp macro="" textlink="">
      <xdr:nvSpPr>
        <xdr:cNvPr id="42028" name="Text Box 1"/>
        <xdr:cNvSpPr txBox="1">
          <a:spLocks noChangeArrowheads="1"/>
        </xdr:cNvSpPr>
      </xdr:nvSpPr>
      <xdr:spPr bwMode="auto">
        <a:xfrm flipH="1">
          <a:off x="3724275" y="617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48</xdr:row>
      <xdr:rowOff>0</xdr:rowOff>
    </xdr:from>
    <xdr:to>
      <xdr:col>3</xdr:col>
      <xdr:colOff>447675</xdr:colOff>
      <xdr:row>49</xdr:row>
      <xdr:rowOff>66675</xdr:rowOff>
    </xdr:to>
    <xdr:sp macro="" textlink="">
      <xdr:nvSpPr>
        <xdr:cNvPr id="42029" name="Text Box 1"/>
        <xdr:cNvSpPr txBox="1">
          <a:spLocks noChangeArrowheads="1"/>
        </xdr:cNvSpPr>
      </xdr:nvSpPr>
      <xdr:spPr bwMode="auto">
        <a:xfrm flipH="1">
          <a:off x="3724275" y="617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48</xdr:row>
      <xdr:rowOff>0</xdr:rowOff>
    </xdr:from>
    <xdr:to>
      <xdr:col>3</xdr:col>
      <xdr:colOff>381000</xdr:colOff>
      <xdr:row>49</xdr:row>
      <xdr:rowOff>0</xdr:rowOff>
    </xdr:to>
    <xdr:sp macro="" textlink="">
      <xdr:nvSpPr>
        <xdr:cNvPr id="42030" name="Text Box 1"/>
        <xdr:cNvSpPr txBox="1">
          <a:spLocks noChangeArrowheads="1"/>
        </xdr:cNvSpPr>
      </xdr:nvSpPr>
      <xdr:spPr bwMode="auto">
        <a:xfrm>
          <a:off x="3562350" y="61722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371475</xdr:colOff>
      <xdr:row>48</xdr:row>
      <xdr:rowOff>0</xdr:rowOff>
    </xdr:from>
    <xdr:to>
      <xdr:col>3</xdr:col>
      <xdr:colOff>571500</xdr:colOff>
      <xdr:row>49</xdr:row>
      <xdr:rowOff>0</xdr:rowOff>
    </xdr:to>
    <xdr:sp macro="" textlink="">
      <xdr:nvSpPr>
        <xdr:cNvPr id="42031" name="Text Box 1"/>
        <xdr:cNvSpPr txBox="1">
          <a:spLocks noChangeArrowheads="1"/>
        </xdr:cNvSpPr>
      </xdr:nvSpPr>
      <xdr:spPr bwMode="auto">
        <a:xfrm>
          <a:off x="3752850" y="61722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48</xdr:row>
      <xdr:rowOff>0</xdr:rowOff>
    </xdr:from>
    <xdr:to>
      <xdr:col>3</xdr:col>
      <xdr:colOff>447675</xdr:colOff>
      <xdr:row>49</xdr:row>
      <xdr:rowOff>66675</xdr:rowOff>
    </xdr:to>
    <xdr:sp macro="" textlink="">
      <xdr:nvSpPr>
        <xdr:cNvPr id="42032" name="Text Box 1"/>
        <xdr:cNvSpPr txBox="1">
          <a:spLocks noChangeArrowheads="1"/>
        </xdr:cNvSpPr>
      </xdr:nvSpPr>
      <xdr:spPr bwMode="auto">
        <a:xfrm flipH="1">
          <a:off x="3724275" y="61722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48</xdr:row>
      <xdr:rowOff>0</xdr:rowOff>
    </xdr:from>
    <xdr:to>
      <xdr:col>3</xdr:col>
      <xdr:colOff>447675</xdr:colOff>
      <xdr:row>50</xdr:row>
      <xdr:rowOff>38100</xdr:rowOff>
    </xdr:to>
    <xdr:sp macro="" textlink="">
      <xdr:nvSpPr>
        <xdr:cNvPr id="42033" name="Text Box 1"/>
        <xdr:cNvSpPr txBox="1">
          <a:spLocks noChangeArrowheads="1"/>
        </xdr:cNvSpPr>
      </xdr:nvSpPr>
      <xdr:spPr bwMode="auto">
        <a:xfrm flipH="1">
          <a:off x="3724275" y="6172200"/>
          <a:ext cx="1047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48</xdr:row>
      <xdr:rowOff>0</xdr:rowOff>
    </xdr:from>
    <xdr:to>
      <xdr:col>3</xdr:col>
      <xdr:colOff>381000</xdr:colOff>
      <xdr:row>49</xdr:row>
      <xdr:rowOff>161925</xdr:rowOff>
    </xdr:to>
    <xdr:sp macro="" textlink="">
      <xdr:nvSpPr>
        <xdr:cNvPr id="42034" name="Text Box 1"/>
        <xdr:cNvSpPr txBox="1">
          <a:spLocks noChangeArrowheads="1"/>
        </xdr:cNvSpPr>
      </xdr:nvSpPr>
      <xdr:spPr bwMode="auto">
        <a:xfrm>
          <a:off x="3562350" y="6172200"/>
          <a:ext cx="200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342900</xdr:colOff>
      <xdr:row>37</xdr:row>
      <xdr:rowOff>0</xdr:rowOff>
    </xdr:from>
    <xdr:ext cx="104775" cy="257175"/>
    <xdr:sp macro="" textlink="">
      <xdr:nvSpPr>
        <xdr:cNvPr id="175" name="Text Box 1"/>
        <xdr:cNvSpPr txBox="1">
          <a:spLocks noChangeArrowheads="1"/>
        </xdr:cNvSpPr>
      </xdr:nvSpPr>
      <xdr:spPr bwMode="auto">
        <a:xfrm flipH="1">
          <a:off x="3581400" y="4146176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37</xdr:row>
      <xdr:rowOff>0</xdr:rowOff>
    </xdr:from>
    <xdr:ext cx="104775" cy="257175"/>
    <xdr:sp macro="" textlink="">
      <xdr:nvSpPr>
        <xdr:cNvPr id="176" name="Text Box 1"/>
        <xdr:cNvSpPr txBox="1">
          <a:spLocks noChangeArrowheads="1"/>
        </xdr:cNvSpPr>
      </xdr:nvSpPr>
      <xdr:spPr bwMode="auto">
        <a:xfrm flipH="1">
          <a:off x="3581400" y="4146176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37</xdr:row>
      <xdr:rowOff>0</xdr:rowOff>
    </xdr:from>
    <xdr:ext cx="104775" cy="257175"/>
    <xdr:sp macro="" textlink="">
      <xdr:nvSpPr>
        <xdr:cNvPr id="177" name="Text Box 1"/>
        <xdr:cNvSpPr txBox="1">
          <a:spLocks noChangeArrowheads="1"/>
        </xdr:cNvSpPr>
      </xdr:nvSpPr>
      <xdr:spPr bwMode="auto">
        <a:xfrm flipH="1">
          <a:off x="3581400" y="4146176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37</xdr:row>
      <xdr:rowOff>0</xdr:rowOff>
    </xdr:from>
    <xdr:ext cx="104775" cy="257175"/>
    <xdr:sp macro="" textlink="">
      <xdr:nvSpPr>
        <xdr:cNvPr id="178" name="Text Box 1"/>
        <xdr:cNvSpPr txBox="1">
          <a:spLocks noChangeArrowheads="1"/>
        </xdr:cNvSpPr>
      </xdr:nvSpPr>
      <xdr:spPr bwMode="auto">
        <a:xfrm flipH="1">
          <a:off x="3581400" y="4146176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37</xdr:row>
      <xdr:rowOff>0</xdr:rowOff>
    </xdr:from>
    <xdr:ext cx="104775" cy="419100"/>
    <xdr:sp macro="" textlink="">
      <xdr:nvSpPr>
        <xdr:cNvPr id="179" name="Text Box 1"/>
        <xdr:cNvSpPr txBox="1">
          <a:spLocks noChangeArrowheads="1"/>
        </xdr:cNvSpPr>
      </xdr:nvSpPr>
      <xdr:spPr bwMode="auto">
        <a:xfrm flipH="1">
          <a:off x="3581400" y="4146176"/>
          <a:ext cx="1047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180975</xdr:colOff>
      <xdr:row>37</xdr:row>
      <xdr:rowOff>0</xdr:rowOff>
    </xdr:from>
    <xdr:ext cx="200025" cy="352425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419475" y="4146176"/>
          <a:ext cx="200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47</xdr:row>
      <xdr:rowOff>0</xdr:rowOff>
    </xdr:from>
    <xdr:ext cx="104775" cy="257175"/>
    <xdr:sp macro="" textlink="">
      <xdr:nvSpPr>
        <xdr:cNvPr id="181" name="Text Box 1"/>
        <xdr:cNvSpPr txBox="1">
          <a:spLocks noChangeArrowheads="1"/>
        </xdr:cNvSpPr>
      </xdr:nvSpPr>
      <xdr:spPr bwMode="auto">
        <a:xfrm flipH="1">
          <a:off x="3581400" y="4146176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47</xdr:row>
      <xdr:rowOff>0</xdr:rowOff>
    </xdr:from>
    <xdr:ext cx="104775" cy="257175"/>
    <xdr:sp macro="" textlink="">
      <xdr:nvSpPr>
        <xdr:cNvPr id="182" name="Text Box 1"/>
        <xdr:cNvSpPr txBox="1">
          <a:spLocks noChangeArrowheads="1"/>
        </xdr:cNvSpPr>
      </xdr:nvSpPr>
      <xdr:spPr bwMode="auto">
        <a:xfrm flipH="1">
          <a:off x="3581400" y="4146176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47</xdr:row>
      <xdr:rowOff>0</xdr:rowOff>
    </xdr:from>
    <xdr:ext cx="104775" cy="257175"/>
    <xdr:sp macro="" textlink="">
      <xdr:nvSpPr>
        <xdr:cNvPr id="183" name="Text Box 1"/>
        <xdr:cNvSpPr txBox="1">
          <a:spLocks noChangeArrowheads="1"/>
        </xdr:cNvSpPr>
      </xdr:nvSpPr>
      <xdr:spPr bwMode="auto">
        <a:xfrm flipH="1">
          <a:off x="3581400" y="4146176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47</xdr:row>
      <xdr:rowOff>0</xdr:rowOff>
    </xdr:from>
    <xdr:ext cx="104775" cy="257175"/>
    <xdr:sp macro="" textlink="">
      <xdr:nvSpPr>
        <xdr:cNvPr id="184" name="Text Box 1"/>
        <xdr:cNvSpPr txBox="1">
          <a:spLocks noChangeArrowheads="1"/>
        </xdr:cNvSpPr>
      </xdr:nvSpPr>
      <xdr:spPr bwMode="auto">
        <a:xfrm flipH="1">
          <a:off x="3581400" y="4146176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47</xdr:row>
      <xdr:rowOff>0</xdr:rowOff>
    </xdr:from>
    <xdr:ext cx="104775" cy="419100"/>
    <xdr:sp macro="" textlink="">
      <xdr:nvSpPr>
        <xdr:cNvPr id="185" name="Text Box 1"/>
        <xdr:cNvSpPr txBox="1">
          <a:spLocks noChangeArrowheads="1"/>
        </xdr:cNvSpPr>
      </xdr:nvSpPr>
      <xdr:spPr bwMode="auto">
        <a:xfrm flipH="1">
          <a:off x="3581400" y="4146176"/>
          <a:ext cx="1047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180975</xdr:colOff>
      <xdr:row>47</xdr:row>
      <xdr:rowOff>0</xdr:rowOff>
    </xdr:from>
    <xdr:ext cx="200025" cy="352425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419475" y="4146176"/>
          <a:ext cx="200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48</xdr:row>
      <xdr:rowOff>0</xdr:rowOff>
    </xdr:from>
    <xdr:ext cx="104775" cy="257175"/>
    <xdr:sp macro="" textlink="">
      <xdr:nvSpPr>
        <xdr:cNvPr id="187" name="Text Box 1"/>
        <xdr:cNvSpPr txBox="1">
          <a:spLocks noChangeArrowheads="1"/>
        </xdr:cNvSpPr>
      </xdr:nvSpPr>
      <xdr:spPr bwMode="auto">
        <a:xfrm flipH="1">
          <a:off x="3581400" y="4336676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48</xdr:row>
      <xdr:rowOff>0</xdr:rowOff>
    </xdr:from>
    <xdr:ext cx="104775" cy="257175"/>
    <xdr:sp macro="" textlink="">
      <xdr:nvSpPr>
        <xdr:cNvPr id="188" name="Text Box 1"/>
        <xdr:cNvSpPr txBox="1">
          <a:spLocks noChangeArrowheads="1"/>
        </xdr:cNvSpPr>
      </xdr:nvSpPr>
      <xdr:spPr bwMode="auto">
        <a:xfrm flipH="1">
          <a:off x="3581400" y="4336676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48</xdr:row>
      <xdr:rowOff>0</xdr:rowOff>
    </xdr:from>
    <xdr:ext cx="104775" cy="257175"/>
    <xdr:sp macro="" textlink="">
      <xdr:nvSpPr>
        <xdr:cNvPr id="189" name="Text Box 1"/>
        <xdr:cNvSpPr txBox="1">
          <a:spLocks noChangeArrowheads="1"/>
        </xdr:cNvSpPr>
      </xdr:nvSpPr>
      <xdr:spPr bwMode="auto">
        <a:xfrm flipH="1">
          <a:off x="3581400" y="4336676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48</xdr:row>
      <xdr:rowOff>0</xdr:rowOff>
    </xdr:from>
    <xdr:ext cx="104775" cy="257175"/>
    <xdr:sp macro="" textlink="">
      <xdr:nvSpPr>
        <xdr:cNvPr id="190" name="Text Box 1"/>
        <xdr:cNvSpPr txBox="1">
          <a:spLocks noChangeArrowheads="1"/>
        </xdr:cNvSpPr>
      </xdr:nvSpPr>
      <xdr:spPr bwMode="auto">
        <a:xfrm flipH="1">
          <a:off x="3581400" y="4336676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48</xdr:row>
      <xdr:rowOff>0</xdr:rowOff>
    </xdr:from>
    <xdr:ext cx="104775" cy="419100"/>
    <xdr:sp macro="" textlink="">
      <xdr:nvSpPr>
        <xdr:cNvPr id="191" name="Text Box 1"/>
        <xdr:cNvSpPr txBox="1">
          <a:spLocks noChangeArrowheads="1"/>
        </xdr:cNvSpPr>
      </xdr:nvSpPr>
      <xdr:spPr bwMode="auto">
        <a:xfrm flipH="1">
          <a:off x="3581400" y="4336676"/>
          <a:ext cx="1047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180975</xdr:colOff>
      <xdr:row>48</xdr:row>
      <xdr:rowOff>0</xdr:rowOff>
    </xdr:from>
    <xdr:ext cx="200025" cy="352425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419475" y="4336676"/>
          <a:ext cx="200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35</xdr:row>
      <xdr:rowOff>0</xdr:rowOff>
    </xdr:from>
    <xdr:ext cx="104775" cy="257175"/>
    <xdr:sp macro="" textlink="">
      <xdr:nvSpPr>
        <xdr:cNvPr id="193" name="Text Box 1"/>
        <xdr:cNvSpPr txBox="1">
          <a:spLocks noChangeArrowheads="1"/>
        </xdr:cNvSpPr>
      </xdr:nvSpPr>
      <xdr:spPr bwMode="auto">
        <a:xfrm flipH="1">
          <a:off x="3659841" y="4336676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35</xdr:row>
      <xdr:rowOff>0</xdr:rowOff>
    </xdr:from>
    <xdr:ext cx="104775" cy="257175"/>
    <xdr:sp macro="" textlink="">
      <xdr:nvSpPr>
        <xdr:cNvPr id="194" name="Text Box 1"/>
        <xdr:cNvSpPr txBox="1">
          <a:spLocks noChangeArrowheads="1"/>
        </xdr:cNvSpPr>
      </xdr:nvSpPr>
      <xdr:spPr bwMode="auto">
        <a:xfrm flipH="1">
          <a:off x="3659841" y="4336676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35</xdr:row>
      <xdr:rowOff>0</xdr:rowOff>
    </xdr:from>
    <xdr:ext cx="104775" cy="257175"/>
    <xdr:sp macro="" textlink="">
      <xdr:nvSpPr>
        <xdr:cNvPr id="195" name="Text Box 1"/>
        <xdr:cNvSpPr txBox="1">
          <a:spLocks noChangeArrowheads="1"/>
        </xdr:cNvSpPr>
      </xdr:nvSpPr>
      <xdr:spPr bwMode="auto">
        <a:xfrm flipH="1">
          <a:off x="3659841" y="4336676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35</xdr:row>
      <xdr:rowOff>0</xdr:rowOff>
    </xdr:from>
    <xdr:ext cx="104775" cy="257175"/>
    <xdr:sp macro="" textlink="">
      <xdr:nvSpPr>
        <xdr:cNvPr id="196" name="Text Box 1"/>
        <xdr:cNvSpPr txBox="1">
          <a:spLocks noChangeArrowheads="1"/>
        </xdr:cNvSpPr>
      </xdr:nvSpPr>
      <xdr:spPr bwMode="auto">
        <a:xfrm flipH="1">
          <a:off x="3659841" y="4336676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35</xdr:row>
      <xdr:rowOff>0</xdr:rowOff>
    </xdr:from>
    <xdr:ext cx="104775" cy="419100"/>
    <xdr:sp macro="" textlink="">
      <xdr:nvSpPr>
        <xdr:cNvPr id="197" name="Text Box 1"/>
        <xdr:cNvSpPr txBox="1">
          <a:spLocks noChangeArrowheads="1"/>
        </xdr:cNvSpPr>
      </xdr:nvSpPr>
      <xdr:spPr bwMode="auto">
        <a:xfrm flipH="1">
          <a:off x="3659841" y="4336676"/>
          <a:ext cx="1047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180975</xdr:colOff>
      <xdr:row>35</xdr:row>
      <xdr:rowOff>0</xdr:rowOff>
    </xdr:from>
    <xdr:ext cx="200025" cy="352425"/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3497916" y="4336676"/>
          <a:ext cx="200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36</xdr:row>
      <xdr:rowOff>0</xdr:rowOff>
    </xdr:from>
    <xdr:ext cx="104775" cy="257175"/>
    <xdr:sp macro="" textlink="">
      <xdr:nvSpPr>
        <xdr:cNvPr id="199" name="Text Box 1"/>
        <xdr:cNvSpPr txBox="1">
          <a:spLocks noChangeArrowheads="1"/>
        </xdr:cNvSpPr>
      </xdr:nvSpPr>
      <xdr:spPr bwMode="auto">
        <a:xfrm flipH="1">
          <a:off x="3659841" y="563655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36</xdr:row>
      <xdr:rowOff>0</xdr:rowOff>
    </xdr:from>
    <xdr:ext cx="104775" cy="257175"/>
    <xdr:sp macro="" textlink="">
      <xdr:nvSpPr>
        <xdr:cNvPr id="200" name="Text Box 1"/>
        <xdr:cNvSpPr txBox="1">
          <a:spLocks noChangeArrowheads="1"/>
        </xdr:cNvSpPr>
      </xdr:nvSpPr>
      <xdr:spPr bwMode="auto">
        <a:xfrm flipH="1">
          <a:off x="3659841" y="563655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36</xdr:row>
      <xdr:rowOff>0</xdr:rowOff>
    </xdr:from>
    <xdr:ext cx="104775" cy="257175"/>
    <xdr:sp macro="" textlink="">
      <xdr:nvSpPr>
        <xdr:cNvPr id="201" name="Text Box 1"/>
        <xdr:cNvSpPr txBox="1">
          <a:spLocks noChangeArrowheads="1"/>
        </xdr:cNvSpPr>
      </xdr:nvSpPr>
      <xdr:spPr bwMode="auto">
        <a:xfrm flipH="1">
          <a:off x="3659841" y="563655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36</xdr:row>
      <xdr:rowOff>0</xdr:rowOff>
    </xdr:from>
    <xdr:ext cx="104775" cy="257175"/>
    <xdr:sp macro="" textlink="">
      <xdr:nvSpPr>
        <xdr:cNvPr id="202" name="Text Box 1"/>
        <xdr:cNvSpPr txBox="1">
          <a:spLocks noChangeArrowheads="1"/>
        </xdr:cNvSpPr>
      </xdr:nvSpPr>
      <xdr:spPr bwMode="auto">
        <a:xfrm flipH="1">
          <a:off x="3659841" y="563655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36</xdr:row>
      <xdr:rowOff>0</xdr:rowOff>
    </xdr:from>
    <xdr:ext cx="104775" cy="419100"/>
    <xdr:sp macro="" textlink="">
      <xdr:nvSpPr>
        <xdr:cNvPr id="203" name="Text Box 1"/>
        <xdr:cNvSpPr txBox="1">
          <a:spLocks noChangeArrowheads="1"/>
        </xdr:cNvSpPr>
      </xdr:nvSpPr>
      <xdr:spPr bwMode="auto">
        <a:xfrm flipH="1">
          <a:off x="3659841" y="5636559"/>
          <a:ext cx="1047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180975</xdr:colOff>
      <xdr:row>36</xdr:row>
      <xdr:rowOff>0</xdr:rowOff>
    </xdr:from>
    <xdr:ext cx="200025" cy="352425"/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3497916" y="5636559"/>
          <a:ext cx="200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49</xdr:row>
      <xdr:rowOff>0</xdr:rowOff>
    </xdr:from>
    <xdr:ext cx="104775" cy="257175"/>
    <xdr:sp macro="" textlink="">
      <xdr:nvSpPr>
        <xdr:cNvPr id="205" name="Text Box 1"/>
        <xdr:cNvSpPr txBox="1">
          <a:spLocks noChangeArrowheads="1"/>
        </xdr:cNvSpPr>
      </xdr:nvSpPr>
      <xdr:spPr bwMode="auto">
        <a:xfrm flipH="1">
          <a:off x="3659841" y="2329702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180975</xdr:colOff>
      <xdr:row>49</xdr:row>
      <xdr:rowOff>0</xdr:rowOff>
    </xdr:from>
    <xdr:ext cx="200025" cy="19050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497916" y="23297029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49</xdr:row>
      <xdr:rowOff>0</xdr:rowOff>
    </xdr:from>
    <xdr:ext cx="200025" cy="19050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688416" y="23297029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49</xdr:row>
      <xdr:rowOff>0</xdr:rowOff>
    </xdr:from>
    <xdr:ext cx="104775" cy="257175"/>
    <xdr:sp macro="" textlink="">
      <xdr:nvSpPr>
        <xdr:cNvPr id="208" name="Text Box 1"/>
        <xdr:cNvSpPr txBox="1">
          <a:spLocks noChangeArrowheads="1"/>
        </xdr:cNvSpPr>
      </xdr:nvSpPr>
      <xdr:spPr bwMode="auto">
        <a:xfrm flipH="1">
          <a:off x="3659841" y="2329702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49</xdr:row>
      <xdr:rowOff>0</xdr:rowOff>
    </xdr:from>
    <xdr:ext cx="104775" cy="257175"/>
    <xdr:sp macro="" textlink="">
      <xdr:nvSpPr>
        <xdr:cNvPr id="209" name="Text Box 1"/>
        <xdr:cNvSpPr txBox="1">
          <a:spLocks noChangeArrowheads="1"/>
        </xdr:cNvSpPr>
      </xdr:nvSpPr>
      <xdr:spPr bwMode="auto">
        <a:xfrm flipH="1">
          <a:off x="3659841" y="2329702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180975</xdr:colOff>
      <xdr:row>49</xdr:row>
      <xdr:rowOff>0</xdr:rowOff>
    </xdr:from>
    <xdr:ext cx="200025" cy="19050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497916" y="23297029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49</xdr:row>
      <xdr:rowOff>0</xdr:rowOff>
    </xdr:from>
    <xdr:ext cx="200025" cy="19050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88416" y="23297029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49</xdr:row>
      <xdr:rowOff>0</xdr:rowOff>
    </xdr:from>
    <xdr:ext cx="104775" cy="257175"/>
    <xdr:sp macro="" textlink="">
      <xdr:nvSpPr>
        <xdr:cNvPr id="212" name="Text Box 1"/>
        <xdr:cNvSpPr txBox="1">
          <a:spLocks noChangeArrowheads="1"/>
        </xdr:cNvSpPr>
      </xdr:nvSpPr>
      <xdr:spPr bwMode="auto">
        <a:xfrm flipH="1">
          <a:off x="3659841" y="2329702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49</xdr:row>
      <xdr:rowOff>0</xdr:rowOff>
    </xdr:from>
    <xdr:ext cx="104775" cy="257175"/>
    <xdr:sp macro="" textlink="">
      <xdr:nvSpPr>
        <xdr:cNvPr id="213" name="Text Box 1"/>
        <xdr:cNvSpPr txBox="1">
          <a:spLocks noChangeArrowheads="1"/>
        </xdr:cNvSpPr>
      </xdr:nvSpPr>
      <xdr:spPr bwMode="auto">
        <a:xfrm flipH="1">
          <a:off x="3659841" y="2329702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180975</xdr:colOff>
      <xdr:row>49</xdr:row>
      <xdr:rowOff>0</xdr:rowOff>
    </xdr:from>
    <xdr:ext cx="200025" cy="190500"/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3497916" y="23297029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49</xdr:row>
      <xdr:rowOff>0</xdr:rowOff>
    </xdr:from>
    <xdr:ext cx="200025" cy="190500"/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3688416" y="23297029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49</xdr:row>
      <xdr:rowOff>0</xdr:rowOff>
    </xdr:from>
    <xdr:ext cx="104775" cy="257175"/>
    <xdr:sp macro="" textlink="">
      <xdr:nvSpPr>
        <xdr:cNvPr id="216" name="Text Box 1"/>
        <xdr:cNvSpPr txBox="1">
          <a:spLocks noChangeArrowheads="1"/>
        </xdr:cNvSpPr>
      </xdr:nvSpPr>
      <xdr:spPr bwMode="auto">
        <a:xfrm flipH="1">
          <a:off x="3659841" y="2329702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49</xdr:row>
      <xdr:rowOff>0</xdr:rowOff>
    </xdr:from>
    <xdr:ext cx="104775" cy="257175"/>
    <xdr:sp macro="" textlink="">
      <xdr:nvSpPr>
        <xdr:cNvPr id="217" name="Text Box 1"/>
        <xdr:cNvSpPr txBox="1">
          <a:spLocks noChangeArrowheads="1"/>
        </xdr:cNvSpPr>
      </xdr:nvSpPr>
      <xdr:spPr bwMode="auto">
        <a:xfrm flipH="1">
          <a:off x="3659841" y="2329702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180975</xdr:colOff>
      <xdr:row>49</xdr:row>
      <xdr:rowOff>0</xdr:rowOff>
    </xdr:from>
    <xdr:ext cx="200025" cy="190500"/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3497916" y="23297029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49</xdr:row>
      <xdr:rowOff>0</xdr:rowOff>
    </xdr:from>
    <xdr:ext cx="200025" cy="190500"/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3688416" y="23297029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49</xdr:row>
      <xdr:rowOff>0</xdr:rowOff>
    </xdr:from>
    <xdr:ext cx="104775" cy="257175"/>
    <xdr:sp macro="" textlink="">
      <xdr:nvSpPr>
        <xdr:cNvPr id="220" name="Text Box 1"/>
        <xdr:cNvSpPr txBox="1">
          <a:spLocks noChangeArrowheads="1"/>
        </xdr:cNvSpPr>
      </xdr:nvSpPr>
      <xdr:spPr bwMode="auto">
        <a:xfrm flipH="1">
          <a:off x="3659841" y="2329702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49</xdr:row>
      <xdr:rowOff>0</xdr:rowOff>
    </xdr:from>
    <xdr:ext cx="104775" cy="257175"/>
    <xdr:sp macro="" textlink="">
      <xdr:nvSpPr>
        <xdr:cNvPr id="221" name="Text Box 1"/>
        <xdr:cNvSpPr txBox="1">
          <a:spLocks noChangeArrowheads="1"/>
        </xdr:cNvSpPr>
      </xdr:nvSpPr>
      <xdr:spPr bwMode="auto">
        <a:xfrm flipH="1">
          <a:off x="3659841" y="2329702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180975</xdr:colOff>
      <xdr:row>49</xdr:row>
      <xdr:rowOff>0</xdr:rowOff>
    </xdr:from>
    <xdr:ext cx="200025" cy="19050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3497916" y="23297029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49</xdr:row>
      <xdr:rowOff>0</xdr:rowOff>
    </xdr:from>
    <xdr:ext cx="200025" cy="19050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688416" y="23297029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49</xdr:row>
      <xdr:rowOff>0</xdr:rowOff>
    </xdr:from>
    <xdr:ext cx="104775" cy="257175"/>
    <xdr:sp macro="" textlink="">
      <xdr:nvSpPr>
        <xdr:cNvPr id="224" name="Text Box 1"/>
        <xdr:cNvSpPr txBox="1">
          <a:spLocks noChangeArrowheads="1"/>
        </xdr:cNvSpPr>
      </xdr:nvSpPr>
      <xdr:spPr bwMode="auto">
        <a:xfrm flipH="1">
          <a:off x="3659841" y="2329702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49</xdr:row>
      <xdr:rowOff>0</xdr:rowOff>
    </xdr:from>
    <xdr:ext cx="104775" cy="257175"/>
    <xdr:sp macro="" textlink="">
      <xdr:nvSpPr>
        <xdr:cNvPr id="225" name="Text Box 1"/>
        <xdr:cNvSpPr txBox="1">
          <a:spLocks noChangeArrowheads="1"/>
        </xdr:cNvSpPr>
      </xdr:nvSpPr>
      <xdr:spPr bwMode="auto">
        <a:xfrm flipH="1">
          <a:off x="3659841" y="2329702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180975</xdr:colOff>
      <xdr:row>49</xdr:row>
      <xdr:rowOff>0</xdr:rowOff>
    </xdr:from>
    <xdr:ext cx="200025" cy="19050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497916" y="23297029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49</xdr:row>
      <xdr:rowOff>0</xdr:rowOff>
    </xdr:from>
    <xdr:ext cx="200025" cy="19050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688416" y="23297029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49</xdr:row>
      <xdr:rowOff>0</xdr:rowOff>
    </xdr:from>
    <xdr:ext cx="104775" cy="257175"/>
    <xdr:sp macro="" textlink="">
      <xdr:nvSpPr>
        <xdr:cNvPr id="228" name="Text Box 1"/>
        <xdr:cNvSpPr txBox="1">
          <a:spLocks noChangeArrowheads="1"/>
        </xdr:cNvSpPr>
      </xdr:nvSpPr>
      <xdr:spPr bwMode="auto">
        <a:xfrm flipH="1">
          <a:off x="3659841" y="2329702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49</xdr:row>
      <xdr:rowOff>0</xdr:rowOff>
    </xdr:from>
    <xdr:ext cx="104775" cy="257175"/>
    <xdr:sp macro="" textlink="">
      <xdr:nvSpPr>
        <xdr:cNvPr id="229" name="Text Box 1"/>
        <xdr:cNvSpPr txBox="1">
          <a:spLocks noChangeArrowheads="1"/>
        </xdr:cNvSpPr>
      </xdr:nvSpPr>
      <xdr:spPr bwMode="auto">
        <a:xfrm flipH="1">
          <a:off x="3659841" y="2329702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180975</xdr:colOff>
      <xdr:row>49</xdr:row>
      <xdr:rowOff>0</xdr:rowOff>
    </xdr:from>
    <xdr:ext cx="200025" cy="190500"/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3497916" y="23297029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49</xdr:row>
      <xdr:rowOff>0</xdr:rowOff>
    </xdr:from>
    <xdr:ext cx="200025" cy="190500"/>
    <xdr:sp macro="" textlink="">
      <xdr:nvSpPr>
        <xdr:cNvPr id="231" name="Text Box 1"/>
        <xdr:cNvSpPr txBox="1">
          <a:spLocks noChangeArrowheads="1"/>
        </xdr:cNvSpPr>
      </xdr:nvSpPr>
      <xdr:spPr bwMode="auto">
        <a:xfrm>
          <a:off x="3688416" y="23297029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49</xdr:row>
      <xdr:rowOff>0</xdr:rowOff>
    </xdr:from>
    <xdr:ext cx="104775" cy="257175"/>
    <xdr:sp macro="" textlink="">
      <xdr:nvSpPr>
        <xdr:cNvPr id="232" name="Text Box 1"/>
        <xdr:cNvSpPr txBox="1">
          <a:spLocks noChangeArrowheads="1"/>
        </xdr:cNvSpPr>
      </xdr:nvSpPr>
      <xdr:spPr bwMode="auto">
        <a:xfrm flipH="1">
          <a:off x="3659841" y="2329702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49</xdr:row>
      <xdr:rowOff>0</xdr:rowOff>
    </xdr:from>
    <xdr:ext cx="104775" cy="257175"/>
    <xdr:sp macro="" textlink="">
      <xdr:nvSpPr>
        <xdr:cNvPr id="233" name="Text Box 1"/>
        <xdr:cNvSpPr txBox="1">
          <a:spLocks noChangeArrowheads="1"/>
        </xdr:cNvSpPr>
      </xdr:nvSpPr>
      <xdr:spPr bwMode="auto">
        <a:xfrm flipH="1">
          <a:off x="3659841" y="2329702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180975</xdr:colOff>
      <xdr:row>49</xdr:row>
      <xdr:rowOff>0</xdr:rowOff>
    </xdr:from>
    <xdr:ext cx="200025" cy="190500"/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3497916" y="23297029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371475</xdr:colOff>
      <xdr:row>49</xdr:row>
      <xdr:rowOff>0</xdr:rowOff>
    </xdr:from>
    <xdr:ext cx="200025" cy="190500"/>
    <xdr:sp macro="" textlink="">
      <xdr:nvSpPr>
        <xdr:cNvPr id="235" name="Text Box 1"/>
        <xdr:cNvSpPr txBox="1">
          <a:spLocks noChangeArrowheads="1"/>
        </xdr:cNvSpPr>
      </xdr:nvSpPr>
      <xdr:spPr bwMode="auto">
        <a:xfrm>
          <a:off x="3688416" y="23297029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49</xdr:row>
      <xdr:rowOff>0</xdr:rowOff>
    </xdr:from>
    <xdr:ext cx="104775" cy="257175"/>
    <xdr:sp macro="" textlink="">
      <xdr:nvSpPr>
        <xdr:cNvPr id="236" name="Text Box 1"/>
        <xdr:cNvSpPr txBox="1">
          <a:spLocks noChangeArrowheads="1"/>
        </xdr:cNvSpPr>
      </xdr:nvSpPr>
      <xdr:spPr bwMode="auto">
        <a:xfrm flipH="1">
          <a:off x="3659841" y="2329702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49</xdr:row>
      <xdr:rowOff>0</xdr:rowOff>
    </xdr:from>
    <xdr:ext cx="104775" cy="419100"/>
    <xdr:sp macro="" textlink="">
      <xdr:nvSpPr>
        <xdr:cNvPr id="237" name="Text Box 1"/>
        <xdr:cNvSpPr txBox="1">
          <a:spLocks noChangeArrowheads="1"/>
        </xdr:cNvSpPr>
      </xdr:nvSpPr>
      <xdr:spPr bwMode="auto">
        <a:xfrm flipH="1">
          <a:off x="3659841" y="23297029"/>
          <a:ext cx="1047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180975</xdr:colOff>
      <xdr:row>49</xdr:row>
      <xdr:rowOff>0</xdr:rowOff>
    </xdr:from>
    <xdr:ext cx="200025" cy="352425"/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3497916" y="23297029"/>
          <a:ext cx="200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49</xdr:row>
      <xdr:rowOff>0</xdr:rowOff>
    </xdr:from>
    <xdr:ext cx="104775" cy="257175"/>
    <xdr:sp macro="" textlink="">
      <xdr:nvSpPr>
        <xdr:cNvPr id="239" name="Text Box 1"/>
        <xdr:cNvSpPr txBox="1">
          <a:spLocks noChangeArrowheads="1"/>
        </xdr:cNvSpPr>
      </xdr:nvSpPr>
      <xdr:spPr bwMode="auto">
        <a:xfrm flipH="1">
          <a:off x="3659841" y="2329702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49</xdr:row>
      <xdr:rowOff>0</xdr:rowOff>
    </xdr:from>
    <xdr:ext cx="104775" cy="257175"/>
    <xdr:sp macro="" textlink="">
      <xdr:nvSpPr>
        <xdr:cNvPr id="240" name="Text Box 1"/>
        <xdr:cNvSpPr txBox="1">
          <a:spLocks noChangeArrowheads="1"/>
        </xdr:cNvSpPr>
      </xdr:nvSpPr>
      <xdr:spPr bwMode="auto">
        <a:xfrm flipH="1">
          <a:off x="3659841" y="2329702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49</xdr:row>
      <xdr:rowOff>0</xdr:rowOff>
    </xdr:from>
    <xdr:ext cx="104775" cy="257175"/>
    <xdr:sp macro="" textlink="">
      <xdr:nvSpPr>
        <xdr:cNvPr id="241" name="Text Box 1"/>
        <xdr:cNvSpPr txBox="1">
          <a:spLocks noChangeArrowheads="1"/>
        </xdr:cNvSpPr>
      </xdr:nvSpPr>
      <xdr:spPr bwMode="auto">
        <a:xfrm flipH="1">
          <a:off x="3659841" y="2329702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49</xdr:row>
      <xdr:rowOff>0</xdr:rowOff>
    </xdr:from>
    <xdr:ext cx="104775" cy="257175"/>
    <xdr:sp macro="" textlink="">
      <xdr:nvSpPr>
        <xdr:cNvPr id="242" name="Text Box 1"/>
        <xdr:cNvSpPr txBox="1">
          <a:spLocks noChangeArrowheads="1"/>
        </xdr:cNvSpPr>
      </xdr:nvSpPr>
      <xdr:spPr bwMode="auto">
        <a:xfrm flipH="1">
          <a:off x="3659841" y="23297029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342900</xdr:colOff>
      <xdr:row>49</xdr:row>
      <xdr:rowOff>0</xdr:rowOff>
    </xdr:from>
    <xdr:ext cx="104775" cy="419100"/>
    <xdr:sp macro="" textlink="">
      <xdr:nvSpPr>
        <xdr:cNvPr id="243" name="Text Box 1"/>
        <xdr:cNvSpPr txBox="1">
          <a:spLocks noChangeArrowheads="1"/>
        </xdr:cNvSpPr>
      </xdr:nvSpPr>
      <xdr:spPr bwMode="auto">
        <a:xfrm flipH="1">
          <a:off x="3659841" y="23297029"/>
          <a:ext cx="1047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180975</xdr:colOff>
      <xdr:row>49</xdr:row>
      <xdr:rowOff>0</xdr:rowOff>
    </xdr:from>
    <xdr:ext cx="200025" cy="352425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497916" y="23297029"/>
          <a:ext cx="200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53"/>
  <sheetViews>
    <sheetView tabSelected="1" view="pageBreakPreview" zoomScale="85" zoomScaleNormal="70" zoomScaleSheetLayoutView="85" workbookViewId="0">
      <selection activeCell="J13" sqref="J13"/>
    </sheetView>
  </sheetViews>
  <sheetFormatPr defaultColWidth="13.5703125" defaultRowHeight="15" x14ac:dyDescent="0.25"/>
  <cols>
    <col min="1" max="1" width="5.5703125" customWidth="1"/>
    <col min="2" max="2" width="18.85546875" customWidth="1"/>
    <col min="3" max="3" width="25.42578125" customWidth="1"/>
    <col min="4" max="4" width="36.85546875" customWidth="1"/>
    <col min="5" max="5" width="8.7109375" customWidth="1"/>
    <col min="6" max="6" width="13.85546875" customWidth="1"/>
    <col min="7" max="7" width="16.42578125" customWidth="1"/>
    <col min="8" max="8" width="18" customWidth="1"/>
    <col min="9" max="9" width="30.5703125" customWidth="1"/>
    <col min="10" max="10" width="13" customWidth="1"/>
    <col min="11" max="11" width="19.140625" customWidth="1"/>
    <col min="12" max="12" width="13.42578125" customWidth="1"/>
    <col min="13" max="13" width="10.85546875" customWidth="1"/>
    <col min="14" max="14" width="11.5703125" customWidth="1"/>
    <col min="15" max="15" width="13.85546875" customWidth="1"/>
    <col min="16" max="16" width="21" customWidth="1"/>
    <col min="17" max="17" width="17.7109375" customWidth="1"/>
    <col min="18" max="18" width="17.28515625" customWidth="1"/>
    <col min="19" max="19" width="10.7109375" customWidth="1"/>
    <col min="20" max="54" width="9.140625" customWidth="1"/>
  </cols>
  <sheetData>
    <row r="1" spans="1:19" x14ac:dyDescent="0.25">
      <c r="O1" s="1" t="s">
        <v>36</v>
      </c>
      <c r="P1" s="1"/>
    </row>
    <row r="2" spans="1:19" x14ac:dyDescent="0.25">
      <c r="O2" s="1" t="s">
        <v>33</v>
      </c>
      <c r="P2" s="1"/>
    </row>
    <row r="3" spans="1:19" x14ac:dyDescent="0.25">
      <c r="O3" s="1" t="s">
        <v>30</v>
      </c>
      <c r="P3" s="1"/>
    </row>
    <row r="4" spans="1:19" x14ac:dyDescent="0.25">
      <c r="O4" s="1" t="s">
        <v>141</v>
      </c>
      <c r="P4" s="1"/>
      <c r="Q4" s="1"/>
    </row>
    <row r="5" spans="1:19" x14ac:dyDescent="0.25">
      <c r="A5" s="2" t="s">
        <v>13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25">
      <c r="A6" s="2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9" spans="1:19" x14ac:dyDescent="0.25">
      <c r="A9" t="s">
        <v>0</v>
      </c>
      <c r="B9" t="s">
        <v>14</v>
      </c>
      <c r="C9" t="s">
        <v>1</v>
      </c>
      <c r="D9" t="s">
        <v>2</v>
      </c>
      <c r="E9" t="s">
        <v>15</v>
      </c>
      <c r="F9" t="s">
        <v>3</v>
      </c>
      <c r="G9" t="s">
        <v>142</v>
      </c>
      <c r="H9" t="s">
        <v>143</v>
      </c>
      <c r="I9" t="s">
        <v>4</v>
      </c>
      <c r="J9" t="s">
        <v>16</v>
      </c>
      <c r="K9" t="s">
        <v>5</v>
      </c>
      <c r="L9" t="s">
        <v>6</v>
      </c>
      <c r="M9" t="s">
        <v>17</v>
      </c>
      <c r="N9" t="s">
        <v>7</v>
      </c>
      <c r="O9" t="s">
        <v>8</v>
      </c>
      <c r="P9" t="s">
        <v>18</v>
      </c>
      <c r="Q9" t="s">
        <v>9</v>
      </c>
      <c r="R9" t="s">
        <v>19</v>
      </c>
      <c r="S9" t="s">
        <v>20</v>
      </c>
    </row>
    <row r="10" spans="1:19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  <c r="H10">
        <v>8</v>
      </c>
      <c r="I10">
        <v>9</v>
      </c>
      <c r="J10">
        <v>10</v>
      </c>
      <c r="K10">
        <v>11</v>
      </c>
      <c r="L10">
        <v>12</v>
      </c>
      <c r="M10">
        <v>13</v>
      </c>
      <c r="N10">
        <v>14</v>
      </c>
      <c r="O10">
        <v>15</v>
      </c>
      <c r="P10">
        <v>16</v>
      </c>
      <c r="Q10">
        <v>17</v>
      </c>
      <c r="R10">
        <v>18</v>
      </c>
      <c r="S10">
        <v>19</v>
      </c>
    </row>
    <row r="11" spans="1:19" x14ac:dyDescent="0.25">
      <c r="M11" s="1" t="s">
        <v>22</v>
      </c>
      <c r="N11" s="1"/>
      <c r="O11" s="1"/>
      <c r="P11" s="1"/>
      <c r="Q11">
        <f>Q12+Q13+Q14</f>
        <v>58680241.351428568</v>
      </c>
    </row>
    <row r="12" spans="1:19" x14ac:dyDescent="0.25">
      <c r="M12" s="1" t="s">
        <v>23</v>
      </c>
      <c r="N12" s="1"/>
      <c r="O12" s="1"/>
      <c r="P12" s="1"/>
      <c r="Q12">
        <f>SUM(Q16:Q33)</f>
        <v>1134812.78</v>
      </c>
    </row>
    <row r="13" spans="1:19" x14ac:dyDescent="0.25">
      <c r="M13" s="1" t="s">
        <v>24</v>
      </c>
      <c r="N13" s="1"/>
      <c r="O13" s="1"/>
      <c r="P13" s="1"/>
      <c r="Q13">
        <f>SUM(Q36:Q50)</f>
        <v>57545428.571428567</v>
      </c>
    </row>
    <row r="14" spans="1:19" ht="15" customHeight="1" x14ac:dyDescent="0.25">
      <c r="M14" s="1" t="s">
        <v>25</v>
      </c>
      <c r="N14" s="1"/>
      <c r="O14" s="1"/>
      <c r="P14" s="1"/>
      <c r="Q14">
        <v>0</v>
      </c>
    </row>
    <row r="15" spans="1:19" x14ac:dyDescent="0.25">
      <c r="A15" s="1" t="s">
        <v>27</v>
      </c>
      <c r="B15" s="1"/>
    </row>
    <row r="16" spans="1:19" ht="39.75" customHeight="1" x14ac:dyDescent="0.25">
      <c r="A16" t="s">
        <v>12</v>
      </c>
      <c r="B16" t="s">
        <v>10</v>
      </c>
      <c r="C16" t="s">
        <v>34</v>
      </c>
      <c r="D16" t="s">
        <v>35</v>
      </c>
      <c r="E16" t="s">
        <v>28</v>
      </c>
      <c r="F16" t="s">
        <v>131</v>
      </c>
      <c r="G16" t="s">
        <v>32</v>
      </c>
      <c r="H16" t="s">
        <v>134</v>
      </c>
      <c r="I16" t="s">
        <v>133</v>
      </c>
      <c r="J16" t="s">
        <v>29</v>
      </c>
      <c r="K16" t="s">
        <v>41</v>
      </c>
      <c r="L16">
        <v>0</v>
      </c>
      <c r="M16">
        <v>796</v>
      </c>
      <c r="N16" t="s">
        <v>31</v>
      </c>
      <c r="O16">
        <v>4306</v>
      </c>
      <c r="P16">
        <v>170.63</v>
      </c>
      <c r="Q16">
        <f>P16*O16</f>
        <v>734732.78</v>
      </c>
      <c r="R16">
        <f>Q16*1.12</f>
        <v>822900.71360000013</v>
      </c>
    </row>
    <row r="17" spans="1:18" x14ac:dyDescent="0.25">
      <c r="A17" t="s">
        <v>84</v>
      </c>
      <c r="B17" t="s">
        <v>10</v>
      </c>
      <c r="C17" t="s">
        <v>101</v>
      </c>
      <c r="D17" t="s">
        <v>102</v>
      </c>
      <c r="E17" t="s">
        <v>28</v>
      </c>
      <c r="F17" t="s">
        <v>131</v>
      </c>
      <c r="G17" t="s">
        <v>132</v>
      </c>
      <c r="H17" t="s">
        <v>134</v>
      </c>
      <c r="I17" t="s">
        <v>133</v>
      </c>
      <c r="J17" t="s">
        <v>29</v>
      </c>
      <c r="K17" t="s">
        <v>41</v>
      </c>
      <c r="L17">
        <v>0</v>
      </c>
      <c r="M17">
        <v>796</v>
      </c>
      <c r="N17" t="s">
        <v>135</v>
      </c>
      <c r="O17">
        <v>3</v>
      </c>
      <c r="P17">
        <v>5400</v>
      </c>
      <c r="Q17">
        <f t="shared" ref="Q17:Q33" si="0">P17*O17</f>
        <v>16200</v>
      </c>
      <c r="R17">
        <f t="shared" ref="R17:R33" si="1">Q17*1.12</f>
        <v>18144</v>
      </c>
    </row>
    <row r="18" spans="1:18" x14ac:dyDescent="0.25">
      <c r="A18" t="s">
        <v>85</v>
      </c>
      <c r="B18" t="s">
        <v>10</v>
      </c>
      <c r="C18" t="s">
        <v>103</v>
      </c>
      <c r="D18" t="s">
        <v>104</v>
      </c>
      <c r="E18" t="s">
        <v>28</v>
      </c>
      <c r="F18" t="s">
        <v>131</v>
      </c>
      <c r="G18" t="s">
        <v>132</v>
      </c>
      <c r="H18" t="s">
        <v>134</v>
      </c>
      <c r="I18" t="s">
        <v>133</v>
      </c>
      <c r="J18" t="s">
        <v>29</v>
      </c>
      <c r="K18" t="s">
        <v>41</v>
      </c>
      <c r="L18">
        <v>0</v>
      </c>
      <c r="M18">
        <v>796</v>
      </c>
      <c r="N18" t="s">
        <v>136</v>
      </c>
      <c r="O18">
        <v>1</v>
      </c>
      <c r="P18">
        <v>7200</v>
      </c>
      <c r="Q18">
        <f t="shared" si="0"/>
        <v>7200</v>
      </c>
      <c r="R18">
        <f t="shared" si="1"/>
        <v>8064.0000000000009</v>
      </c>
    </row>
    <row r="19" spans="1:18" x14ac:dyDescent="0.25">
      <c r="A19" t="s">
        <v>86</v>
      </c>
      <c r="B19" t="s">
        <v>10</v>
      </c>
      <c r="C19" t="s">
        <v>103</v>
      </c>
      <c r="D19" t="s">
        <v>105</v>
      </c>
      <c r="E19" t="s">
        <v>28</v>
      </c>
      <c r="F19" t="s">
        <v>131</v>
      </c>
      <c r="G19" t="s">
        <v>132</v>
      </c>
      <c r="H19" t="s">
        <v>134</v>
      </c>
      <c r="I19" t="s">
        <v>133</v>
      </c>
      <c r="J19" t="s">
        <v>29</v>
      </c>
      <c r="K19" t="s">
        <v>41</v>
      </c>
      <c r="L19">
        <v>0</v>
      </c>
      <c r="M19">
        <v>796</v>
      </c>
      <c r="N19" t="s">
        <v>136</v>
      </c>
      <c r="O19">
        <v>6</v>
      </c>
      <c r="P19">
        <v>7440</v>
      </c>
      <c r="Q19">
        <f t="shared" si="0"/>
        <v>44640</v>
      </c>
      <c r="R19">
        <f t="shared" si="1"/>
        <v>49996.800000000003</v>
      </c>
    </row>
    <row r="20" spans="1:18" x14ac:dyDescent="0.25">
      <c r="A20" t="s">
        <v>87</v>
      </c>
      <c r="B20" t="s">
        <v>10</v>
      </c>
      <c r="C20" t="s">
        <v>106</v>
      </c>
      <c r="D20" t="s">
        <v>107</v>
      </c>
      <c r="E20" t="s">
        <v>28</v>
      </c>
      <c r="F20" t="s">
        <v>131</v>
      </c>
      <c r="G20" t="s">
        <v>132</v>
      </c>
      <c r="H20" t="s">
        <v>134</v>
      </c>
      <c r="I20" t="s">
        <v>133</v>
      </c>
      <c r="J20" t="s">
        <v>29</v>
      </c>
      <c r="K20" t="s">
        <v>41</v>
      </c>
      <c r="L20">
        <v>0</v>
      </c>
      <c r="M20">
        <v>796</v>
      </c>
      <c r="N20" t="s">
        <v>136</v>
      </c>
      <c r="O20">
        <v>1</v>
      </c>
      <c r="P20">
        <v>9000</v>
      </c>
      <c r="Q20">
        <f t="shared" si="0"/>
        <v>9000</v>
      </c>
      <c r="R20">
        <f t="shared" si="1"/>
        <v>10080.000000000002</v>
      </c>
    </row>
    <row r="21" spans="1:18" x14ac:dyDescent="0.25">
      <c r="A21" t="s">
        <v>88</v>
      </c>
      <c r="B21" t="s">
        <v>10</v>
      </c>
      <c r="C21" t="s">
        <v>108</v>
      </c>
      <c r="D21" t="s">
        <v>109</v>
      </c>
      <c r="E21" t="s">
        <v>28</v>
      </c>
      <c r="F21" t="s">
        <v>131</v>
      </c>
      <c r="G21" t="s">
        <v>132</v>
      </c>
      <c r="H21" t="s">
        <v>134</v>
      </c>
      <c r="I21" t="s">
        <v>133</v>
      </c>
      <c r="J21" t="s">
        <v>29</v>
      </c>
      <c r="K21" t="s">
        <v>41</v>
      </c>
      <c r="L21">
        <v>0</v>
      </c>
      <c r="M21">
        <v>796</v>
      </c>
      <c r="N21" t="s">
        <v>136</v>
      </c>
      <c r="O21">
        <v>2</v>
      </c>
      <c r="P21">
        <v>15600</v>
      </c>
      <c r="Q21">
        <f t="shared" si="0"/>
        <v>31200</v>
      </c>
      <c r="R21">
        <f t="shared" si="1"/>
        <v>34944</v>
      </c>
    </row>
    <row r="22" spans="1:18" x14ac:dyDescent="0.25">
      <c r="A22" t="s">
        <v>89</v>
      </c>
      <c r="B22" t="s">
        <v>10</v>
      </c>
      <c r="C22" t="s">
        <v>110</v>
      </c>
      <c r="D22" t="s">
        <v>111</v>
      </c>
      <c r="E22" t="s">
        <v>28</v>
      </c>
      <c r="F22" t="s">
        <v>131</v>
      </c>
      <c r="G22" t="s">
        <v>132</v>
      </c>
      <c r="H22" t="s">
        <v>134</v>
      </c>
      <c r="I22" t="s">
        <v>133</v>
      </c>
      <c r="J22" t="s">
        <v>29</v>
      </c>
      <c r="K22" t="s">
        <v>41</v>
      </c>
      <c r="L22">
        <v>0</v>
      </c>
      <c r="M22">
        <v>796</v>
      </c>
      <c r="N22" t="s">
        <v>136</v>
      </c>
      <c r="O22">
        <v>1</v>
      </c>
      <c r="P22">
        <v>7200</v>
      </c>
      <c r="Q22">
        <f t="shared" si="0"/>
        <v>7200</v>
      </c>
      <c r="R22">
        <f t="shared" si="1"/>
        <v>8064.0000000000009</v>
      </c>
    </row>
    <row r="23" spans="1:18" x14ac:dyDescent="0.25">
      <c r="A23" t="s">
        <v>90</v>
      </c>
      <c r="B23" t="s">
        <v>10</v>
      </c>
      <c r="C23" t="s">
        <v>112</v>
      </c>
      <c r="D23" t="s">
        <v>113</v>
      </c>
      <c r="E23" t="s">
        <v>28</v>
      </c>
      <c r="F23" t="s">
        <v>131</v>
      </c>
      <c r="G23" t="s">
        <v>132</v>
      </c>
      <c r="H23" t="s">
        <v>134</v>
      </c>
      <c r="I23" t="s">
        <v>133</v>
      </c>
      <c r="J23" t="s">
        <v>29</v>
      </c>
      <c r="K23" t="s">
        <v>41</v>
      </c>
      <c r="L23">
        <v>0</v>
      </c>
      <c r="M23">
        <v>796</v>
      </c>
      <c r="N23" t="s">
        <v>136</v>
      </c>
      <c r="O23">
        <v>2</v>
      </c>
      <c r="P23">
        <v>3000</v>
      </c>
      <c r="Q23">
        <f t="shared" si="0"/>
        <v>6000</v>
      </c>
      <c r="R23">
        <f t="shared" si="1"/>
        <v>6720.0000000000009</v>
      </c>
    </row>
    <row r="24" spans="1:18" x14ac:dyDescent="0.25">
      <c r="A24" t="s">
        <v>91</v>
      </c>
      <c r="B24" t="s">
        <v>10</v>
      </c>
      <c r="C24" t="s">
        <v>112</v>
      </c>
      <c r="D24" t="s">
        <v>114</v>
      </c>
      <c r="E24" t="s">
        <v>28</v>
      </c>
      <c r="F24" t="s">
        <v>131</v>
      </c>
      <c r="G24" t="s">
        <v>132</v>
      </c>
      <c r="H24" t="s">
        <v>134</v>
      </c>
      <c r="I24" t="s">
        <v>133</v>
      </c>
      <c r="J24" t="s">
        <v>29</v>
      </c>
      <c r="K24" t="s">
        <v>41</v>
      </c>
      <c r="L24">
        <v>0</v>
      </c>
      <c r="M24">
        <v>796</v>
      </c>
      <c r="N24" t="s">
        <v>136</v>
      </c>
      <c r="O24">
        <v>2</v>
      </c>
      <c r="P24">
        <v>1800</v>
      </c>
      <c r="Q24">
        <f t="shared" si="0"/>
        <v>3600</v>
      </c>
      <c r="R24">
        <f t="shared" si="1"/>
        <v>4032.0000000000005</v>
      </c>
    </row>
    <row r="25" spans="1:18" x14ac:dyDescent="0.25">
      <c r="A25" t="s">
        <v>92</v>
      </c>
      <c r="B25" t="s">
        <v>10</v>
      </c>
      <c r="C25" t="s">
        <v>115</v>
      </c>
      <c r="D25" t="s">
        <v>116</v>
      </c>
      <c r="E25" t="s">
        <v>28</v>
      </c>
      <c r="F25" t="s">
        <v>131</v>
      </c>
      <c r="G25" t="s">
        <v>132</v>
      </c>
      <c r="H25" t="s">
        <v>134</v>
      </c>
      <c r="I25" t="s">
        <v>133</v>
      </c>
      <c r="J25" t="s">
        <v>29</v>
      </c>
      <c r="K25" t="s">
        <v>41</v>
      </c>
      <c r="L25">
        <v>0</v>
      </c>
      <c r="M25">
        <v>796</v>
      </c>
      <c r="N25" t="s">
        <v>136</v>
      </c>
      <c r="O25">
        <v>1</v>
      </c>
      <c r="P25">
        <v>38400</v>
      </c>
      <c r="Q25">
        <f t="shared" si="0"/>
        <v>38400</v>
      </c>
      <c r="R25">
        <f t="shared" si="1"/>
        <v>43008.000000000007</v>
      </c>
    </row>
    <row r="26" spans="1:18" x14ac:dyDescent="0.25">
      <c r="A26" t="s">
        <v>93</v>
      </c>
      <c r="B26" t="s">
        <v>10</v>
      </c>
      <c r="C26" t="s">
        <v>117</v>
      </c>
      <c r="D26" t="s">
        <v>118</v>
      </c>
      <c r="E26" t="s">
        <v>28</v>
      </c>
      <c r="F26" t="s">
        <v>131</v>
      </c>
      <c r="G26" t="s">
        <v>132</v>
      </c>
      <c r="H26" t="s">
        <v>134</v>
      </c>
      <c r="I26" t="s">
        <v>133</v>
      </c>
      <c r="J26" t="s">
        <v>29</v>
      </c>
      <c r="K26" t="s">
        <v>41</v>
      </c>
      <c r="L26">
        <v>0</v>
      </c>
      <c r="M26">
        <v>796</v>
      </c>
      <c r="N26" t="s">
        <v>136</v>
      </c>
      <c r="O26">
        <v>1</v>
      </c>
      <c r="P26">
        <v>2400</v>
      </c>
      <c r="Q26">
        <f t="shared" si="0"/>
        <v>2400</v>
      </c>
      <c r="R26">
        <f t="shared" si="1"/>
        <v>2688.0000000000005</v>
      </c>
    </row>
    <row r="27" spans="1:18" x14ac:dyDescent="0.25">
      <c r="A27" t="s">
        <v>94</v>
      </c>
      <c r="B27" t="s">
        <v>10</v>
      </c>
      <c r="C27" t="s">
        <v>117</v>
      </c>
      <c r="D27" t="s">
        <v>119</v>
      </c>
      <c r="E27" t="s">
        <v>28</v>
      </c>
      <c r="F27" t="s">
        <v>131</v>
      </c>
      <c r="G27" t="s">
        <v>132</v>
      </c>
      <c r="H27" t="s">
        <v>134</v>
      </c>
      <c r="I27" t="s">
        <v>133</v>
      </c>
      <c r="J27" t="s">
        <v>29</v>
      </c>
      <c r="K27" t="s">
        <v>41</v>
      </c>
      <c r="L27">
        <v>0</v>
      </c>
      <c r="M27">
        <v>796</v>
      </c>
      <c r="N27" t="s">
        <v>136</v>
      </c>
      <c r="O27">
        <v>4</v>
      </c>
      <c r="P27">
        <v>11760</v>
      </c>
      <c r="Q27">
        <f t="shared" si="0"/>
        <v>47040</v>
      </c>
      <c r="R27">
        <f t="shared" si="1"/>
        <v>52684.800000000003</v>
      </c>
    </row>
    <row r="28" spans="1:18" x14ac:dyDescent="0.25">
      <c r="A28" t="s">
        <v>95</v>
      </c>
      <c r="B28" t="s">
        <v>10</v>
      </c>
      <c r="C28" t="s">
        <v>120</v>
      </c>
      <c r="D28" t="s">
        <v>121</v>
      </c>
      <c r="E28" t="s">
        <v>28</v>
      </c>
      <c r="F28" t="s">
        <v>131</v>
      </c>
      <c r="G28" t="s">
        <v>132</v>
      </c>
      <c r="H28" t="s">
        <v>134</v>
      </c>
      <c r="I28" t="s">
        <v>133</v>
      </c>
      <c r="J28" t="s">
        <v>29</v>
      </c>
      <c r="K28" t="s">
        <v>41</v>
      </c>
      <c r="L28">
        <v>0</v>
      </c>
      <c r="M28">
        <v>796</v>
      </c>
      <c r="N28" t="s">
        <v>136</v>
      </c>
      <c r="O28">
        <v>1</v>
      </c>
      <c r="P28">
        <v>22800</v>
      </c>
      <c r="Q28">
        <f t="shared" si="0"/>
        <v>22800</v>
      </c>
      <c r="R28">
        <f t="shared" si="1"/>
        <v>25536.000000000004</v>
      </c>
    </row>
    <row r="29" spans="1:18" x14ac:dyDescent="0.25">
      <c r="A29" t="s">
        <v>96</v>
      </c>
      <c r="B29" t="s">
        <v>10</v>
      </c>
      <c r="C29" t="s">
        <v>122</v>
      </c>
      <c r="D29" t="s">
        <v>123</v>
      </c>
      <c r="E29" t="s">
        <v>28</v>
      </c>
      <c r="F29" t="s">
        <v>131</v>
      </c>
      <c r="G29" t="s">
        <v>132</v>
      </c>
      <c r="H29" t="s">
        <v>134</v>
      </c>
      <c r="I29" t="s">
        <v>133</v>
      </c>
      <c r="J29" t="s">
        <v>29</v>
      </c>
      <c r="K29" t="s">
        <v>41</v>
      </c>
      <c r="L29">
        <v>0</v>
      </c>
      <c r="M29">
        <v>796</v>
      </c>
      <c r="N29" t="s">
        <v>136</v>
      </c>
      <c r="O29">
        <v>4</v>
      </c>
      <c r="P29">
        <v>7200</v>
      </c>
      <c r="Q29">
        <f t="shared" si="0"/>
        <v>28800</v>
      </c>
      <c r="R29">
        <f t="shared" si="1"/>
        <v>32256.000000000004</v>
      </c>
    </row>
    <row r="30" spans="1:18" x14ac:dyDescent="0.25">
      <c r="A30" t="s">
        <v>97</v>
      </c>
      <c r="B30" t="s">
        <v>10</v>
      </c>
      <c r="C30" t="s">
        <v>124</v>
      </c>
      <c r="D30" t="s">
        <v>125</v>
      </c>
      <c r="E30" t="s">
        <v>28</v>
      </c>
      <c r="F30" t="s">
        <v>131</v>
      </c>
      <c r="G30" t="s">
        <v>132</v>
      </c>
      <c r="H30" t="s">
        <v>134</v>
      </c>
      <c r="I30" t="s">
        <v>133</v>
      </c>
      <c r="J30" t="s">
        <v>29</v>
      </c>
      <c r="K30" t="s">
        <v>41</v>
      </c>
      <c r="L30">
        <v>0</v>
      </c>
      <c r="M30">
        <v>796</v>
      </c>
      <c r="N30" t="s">
        <v>136</v>
      </c>
      <c r="O30">
        <v>4</v>
      </c>
      <c r="P30">
        <v>3000</v>
      </c>
      <c r="Q30">
        <f t="shared" si="0"/>
        <v>12000</v>
      </c>
      <c r="R30">
        <f t="shared" si="1"/>
        <v>13440.000000000002</v>
      </c>
    </row>
    <row r="31" spans="1:18" x14ac:dyDescent="0.25">
      <c r="A31" t="s">
        <v>98</v>
      </c>
      <c r="B31" t="s">
        <v>10</v>
      </c>
      <c r="C31" t="s">
        <v>126</v>
      </c>
      <c r="D31" t="s">
        <v>127</v>
      </c>
      <c r="E31" t="s">
        <v>28</v>
      </c>
      <c r="F31" t="s">
        <v>131</v>
      </c>
      <c r="G31" t="s">
        <v>132</v>
      </c>
      <c r="H31" t="s">
        <v>134</v>
      </c>
      <c r="I31" t="s">
        <v>133</v>
      </c>
      <c r="J31" t="s">
        <v>29</v>
      </c>
      <c r="K31" t="s">
        <v>41</v>
      </c>
      <c r="L31">
        <v>0</v>
      </c>
      <c r="M31">
        <v>796</v>
      </c>
      <c r="N31" t="s">
        <v>31</v>
      </c>
      <c r="O31">
        <v>2</v>
      </c>
      <c r="P31">
        <v>1800</v>
      </c>
      <c r="Q31">
        <f t="shared" si="0"/>
        <v>3600</v>
      </c>
      <c r="R31">
        <f t="shared" si="1"/>
        <v>4032.0000000000005</v>
      </c>
    </row>
    <row r="32" spans="1:18" x14ac:dyDescent="0.25">
      <c r="A32" t="s">
        <v>99</v>
      </c>
      <c r="B32" t="s">
        <v>10</v>
      </c>
      <c r="C32" t="s">
        <v>128</v>
      </c>
      <c r="D32" t="s">
        <v>129</v>
      </c>
      <c r="E32" t="s">
        <v>28</v>
      </c>
      <c r="F32" t="s">
        <v>131</v>
      </c>
      <c r="G32" t="s">
        <v>132</v>
      </c>
      <c r="H32" t="s">
        <v>134</v>
      </c>
      <c r="I32" t="s">
        <v>133</v>
      </c>
      <c r="J32" t="s">
        <v>29</v>
      </c>
      <c r="K32" t="s">
        <v>41</v>
      </c>
      <c r="L32">
        <v>0</v>
      </c>
      <c r="M32">
        <v>796</v>
      </c>
      <c r="N32" t="s">
        <v>31</v>
      </c>
      <c r="O32">
        <v>40</v>
      </c>
      <c r="P32">
        <v>1200</v>
      </c>
      <c r="Q32">
        <f t="shared" si="0"/>
        <v>48000</v>
      </c>
      <c r="R32">
        <f t="shared" si="1"/>
        <v>53760.000000000007</v>
      </c>
    </row>
    <row r="33" spans="1:18" x14ac:dyDescent="0.25">
      <c r="A33" t="s">
        <v>100</v>
      </c>
      <c r="B33" t="s">
        <v>10</v>
      </c>
      <c r="C33" t="s">
        <v>126</v>
      </c>
      <c r="D33" t="s">
        <v>130</v>
      </c>
      <c r="E33" t="s">
        <v>28</v>
      </c>
      <c r="F33" t="s">
        <v>131</v>
      </c>
      <c r="G33" t="s">
        <v>132</v>
      </c>
      <c r="H33" t="s">
        <v>134</v>
      </c>
      <c r="I33" t="s">
        <v>133</v>
      </c>
      <c r="J33" t="s">
        <v>29</v>
      </c>
      <c r="K33" t="s">
        <v>41</v>
      </c>
      <c r="L33">
        <v>0</v>
      </c>
      <c r="M33">
        <v>796</v>
      </c>
      <c r="N33" t="s">
        <v>31</v>
      </c>
      <c r="O33">
        <v>40</v>
      </c>
      <c r="P33">
        <v>1800</v>
      </c>
      <c r="Q33">
        <f t="shared" si="0"/>
        <v>72000</v>
      </c>
      <c r="R33">
        <f t="shared" si="1"/>
        <v>80640.000000000015</v>
      </c>
    </row>
    <row r="35" spans="1:18" x14ac:dyDescent="0.25">
      <c r="A35" s="1" t="s">
        <v>21</v>
      </c>
      <c r="B35" s="1"/>
    </row>
    <row r="36" spans="1:18" x14ac:dyDescent="0.25">
      <c r="A36" t="s">
        <v>11</v>
      </c>
      <c r="B36" t="s">
        <v>10</v>
      </c>
      <c r="C36" t="s">
        <v>79</v>
      </c>
      <c r="D36" t="s">
        <v>80</v>
      </c>
      <c r="E36" t="s">
        <v>28</v>
      </c>
      <c r="F36" t="s">
        <v>131</v>
      </c>
      <c r="G36" t="s">
        <v>32</v>
      </c>
      <c r="H36" t="s">
        <v>39</v>
      </c>
      <c r="I36" t="s">
        <v>40</v>
      </c>
      <c r="J36" t="s">
        <v>29</v>
      </c>
      <c r="K36" t="s">
        <v>41</v>
      </c>
      <c r="L36">
        <v>0</v>
      </c>
      <c r="M36">
        <v>5114</v>
      </c>
      <c r="N36" t="s">
        <v>26</v>
      </c>
      <c r="O36">
        <v>1</v>
      </c>
      <c r="P36">
        <v>1047300</v>
      </c>
      <c r="Q36">
        <f>P36*O36</f>
        <v>1047300</v>
      </c>
      <c r="R36">
        <f>Q36*1.12</f>
        <v>1172976</v>
      </c>
    </row>
    <row r="37" spans="1:18" x14ac:dyDescent="0.25">
      <c r="A37" t="s">
        <v>42</v>
      </c>
      <c r="B37" t="s">
        <v>10</v>
      </c>
      <c r="C37" t="s">
        <v>81</v>
      </c>
      <c r="D37" t="s">
        <v>82</v>
      </c>
      <c r="E37" t="s">
        <v>28</v>
      </c>
      <c r="F37" t="s">
        <v>131</v>
      </c>
      <c r="G37" t="s">
        <v>32</v>
      </c>
      <c r="H37" t="s">
        <v>39</v>
      </c>
      <c r="I37" t="s">
        <v>40</v>
      </c>
      <c r="J37" t="s">
        <v>29</v>
      </c>
      <c r="K37" t="s">
        <v>41</v>
      </c>
      <c r="L37">
        <v>0</v>
      </c>
      <c r="M37">
        <v>5114</v>
      </c>
      <c r="N37" t="s">
        <v>26</v>
      </c>
      <c r="O37">
        <v>1</v>
      </c>
      <c r="P37">
        <v>75900</v>
      </c>
      <c r="Q37">
        <f>P37*O37</f>
        <v>75900</v>
      </c>
      <c r="R37">
        <f>Q37*1.12</f>
        <v>85008.000000000015</v>
      </c>
    </row>
    <row r="38" spans="1:18" x14ac:dyDescent="0.25">
      <c r="A38" t="s">
        <v>43</v>
      </c>
      <c r="B38" t="s">
        <v>10</v>
      </c>
      <c r="C38" t="s">
        <v>48</v>
      </c>
      <c r="D38" t="s">
        <v>38</v>
      </c>
      <c r="E38" t="s">
        <v>50</v>
      </c>
      <c r="F38" t="s">
        <v>131</v>
      </c>
      <c r="G38" t="s">
        <v>32</v>
      </c>
      <c r="H38" t="s">
        <v>39</v>
      </c>
      <c r="I38" t="s">
        <v>40</v>
      </c>
      <c r="J38" t="s">
        <v>29</v>
      </c>
      <c r="K38" t="s">
        <v>41</v>
      </c>
      <c r="L38">
        <v>0</v>
      </c>
      <c r="M38">
        <v>5114</v>
      </c>
      <c r="N38" t="s">
        <v>26</v>
      </c>
      <c r="O38">
        <v>1</v>
      </c>
      <c r="P38">
        <v>2160000</v>
      </c>
      <c r="Q38">
        <f>P38*O38</f>
        <v>2160000</v>
      </c>
      <c r="R38">
        <f>Q38*1.12</f>
        <v>2419200</v>
      </c>
    </row>
    <row r="39" spans="1:18" x14ac:dyDescent="0.25">
      <c r="A39" t="s">
        <v>49</v>
      </c>
      <c r="B39" t="s">
        <v>10</v>
      </c>
      <c r="C39" t="s">
        <v>48</v>
      </c>
      <c r="D39" t="s">
        <v>63</v>
      </c>
      <c r="E39" t="s">
        <v>50</v>
      </c>
      <c r="F39" t="s">
        <v>131</v>
      </c>
      <c r="G39" t="s">
        <v>32</v>
      </c>
      <c r="H39" t="s">
        <v>39</v>
      </c>
      <c r="I39" t="s">
        <v>40</v>
      </c>
      <c r="J39" t="s">
        <v>29</v>
      </c>
      <c r="K39" t="s">
        <v>41</v>
      </c>
      <c r="L39">
        <v>0</v>
      </c>
      <c r="M39">
        <v>5114</v>
      </c>
      <c r="N39" t="s">
        <v>26</v>
      </c>
      <c r="O39">
        <v>1</v>
      </c>
      <c r="P39">
        <v>3840000</v>
      </c>
      <c r="Q39">
        <f>P39*O39</f>
        <v>3840000</v>
      </c>
      <c r="R39">
        <f>Q39*1.12</f>
        <v>4300800</v>
      </c>
    </row>
    <row r="40" spans="1:18" x14ac:dyDescent="0.25">
      <c r="A40" t="s">
        <v>51</v>
      </c>
      <c r="B40" t="s">
        <v>10</v>
      </c>
      <c r="C40" t="s">
        <v>58</v>
      </c>
      <c r="D40" t="s">
        <v>55</v>
      </c>
      <c r="E40" t="s">
        <v>28</v>
      </c>
      <c r="F40" t="s">
        <v>131</v>
      </c>
      <c r="G40" t="s">
        <v>32</v>
      </c>
      <c r="H40" t="s">
        <v>59</v>
      </c>
      <c r="I40" t="s">
        <v>60</v>
      </c>
      <c r="J40" t="s">
        <v>29</v>
      </c>
      <c r="K40" t="s">
        <v>41</v>
      </c>
      <c r="L40">
        <v>0</v>
      </c>
      <c r="M40">
        <v>5114</v>
      </c>
      <c r="N40" t="s">
        <v>26</v>
      </c>
      <c r="O40">
        <v>1</v>
      </c>
      <c r="P40">
        <v>3464000</v>
      </c>
      <c r="Q40">
        <f t="shared" ref="Q40:Q42" si="2">P40*O40</f>
        <v>3464000</v>
      </c>
      <c r="R40">
        <f t="shared" ref="R40:R47" si="3">Q40*1.12</f>
        <v>3879680.0000000005</v>
      </c>
    </row>
    <row r="41" spans="1:18" x14ac:dyDescent="0.25">
      <c r="A41" t="s">
        <v>52</v>
      </c>
      <c r="B41" t="s">
        <v>10</v>
      </c>
      <c r="C41" t="s">
        <v>58</v>
      </c>
      <c r="D41" t="s">
        <v>56</v>
      </c>
      <c r="E41" t="s">
        <v>28</v>
      </c>
      <c r="F41" t="s">
        <v>131</v>
      </c>
      <c r="G41" t="s">
        <v>32</v>
      </c>
      <c r="H41" t="s">
        <v>59</v>
      </c>
      <c r="I41" t="s">
        <v>61</v>
      </c>
      <c r="J41" t="s">
        <v>29</v>
      </c>
      <c r="K41" t="s">
        <v>41</v>
      </c>
      <c r="L41">
        <v>0</v>
      </c>
      <c r="M41">
        <v>5114</v>
      </c>
      <c r="N41" t="s">
        <v>26</v>
      </c>
      <c r="O41">
        <v>1</v>
      </c>
      <c r="P41">
        <v>1170000</v>
      </c>
      <c r="Q41">
        <f t="shared" si="2"/>
        <v>1170000</v>
      </c>
      <c r="R41">
        <f t="shared" si="3"/>
        <v>1310400.0000000002</v>
      </c>
    </row>
    <row r="42" spans="1:18" x14ac:dyDescent="0.25">
      <c r="A42" t="s">
        <v>53</v>
      </c>
      <c r="B42" t="s">
        <v>10</v>
      </c>
      <c r="C42" t="s">
        <v>58</v>
      </c>
      <c r="D42" t="s">
        <v>57</v>
      </c>
      <c r="E42" t="s">
        <v>28</v>
      </c>
      <c r="F42" t="s">
        <v>131</v>
      </c>
      <c r="G42" t="s">
        <v>32</v>
      </c>
      <c r="H42" t="s">
        <v>59</v>
      </c>
      <c r="I42" t="s">
        <v>62</v>
      </c>
      <c r="J42" t="s">
        <v>29</v>
      </c>
      <c r="K42" t="s">
        <v>41</v>
      </c>
      <c r="L42">
        <v>0</v>
      </c>
      <c r="M42">
        <v>5114</v>
      </c>
      <c r="N42" t="s">
        <v>26</v>
      </c>
      <c r="O42">
        <v>1</v>
      </c>
      <c r="P42">
        <v>6000000</v>
      </c>
      <c r="Q42">
        <f t="shared" si="2"/>
        <v>6000000</v>
      </c>
      <c r="R42">
        <f t="shared" si="3"/>
        <v>6720000.0000000009</v>
      </c>
    </row>
    <row r="43" spans="1:18" x14ac:dyDescent="0.25">
      <c r="A43" t="s">
        <v>54</v>
      </c>
      <c r="B43" t="s">
        <v>10</v>
      </c>
      <c r="C43" t="s">
        <v>73</v>
      </c>
      <c r="D43" t="s">
        <v>72</v>
      </c>
      <c r="E43" t="s">
        <v>28</v>
      </c>
      <c r="F43" t="s">
        <v>131</v>
      </c>
      <c r="G43" t="s">
        <v>32</v>
      </c>
      <c r="H43" t="s">
        <v>78</v>
      </c>
      <c r="I43" t="s">
        <v>40</v>
      </c>
      <c r="J43" t="s">
        <v>29</v>
      </c>
      <c r="K43" t="s">
        <v>41</v>
      </c>
      <c r="L43">
        <v>0</v>
      </c>
      <c r="M43">
        <v>5114</v>
      </c>
      <c r="N43" t="s">
        <v>26</v>
      </c>
      <c r="O43">
        <v>1</v>
      </c>
      <c r="P43">
        <v>16400000</v>
      </c>
      <c r="Q43">
        <f t="shared" ref="Q43:Q47" si="4">P43*O43</f>
        <v>16400000</v>
      </c>
      <c r="R43">
        <f t="shared" si="3"/>
        <v>18368000</v>
      </c>
    </row>
    <row r="44" spans="1:18" x14ac:dyDescent="0.25">
      <c r="A44" t="s">
        <v>64</v>
      </c>
      <c r="B44" t="s">
        <v>10</v>
      </c>
      <c r="C44" t="s">
        <v>74</v>
      </c>
      <c r="D44" t="s">
        <v>68</v>
      </c>
      <c r="E44" t="s">
        <v>28</v>
      </c>
      <c r="F44" t="s">
        <v>131</v>
      </c>
      <c r="G44" t="s">
        <v>83</v>
      </c>
      <c r="H44" t="s">
        <v>78</v>
      </c>
      <c r="I44" t="s">
        <v>40</v>
      </c>
      <c r="J44" t="s">
        <v>29</v>
      </c>
      <c r="K44" t="s">
        <v>41</v>
      </c>
      <c r="L44">
        <v>0</v>
      </c>
      <c r="M44">
        <v>5114</v>
      </c>
      <c r="N44" t="s">
        <v>26</v>
      </c>
      <c r="O44">
        <v>1</v>
      </c>
      <c r="P44">
        <f>54000/1.12</f>
        <v>48214.28571428571</v>
      </c>
      <c r="Q44">
        <f t="shared" si="4"/>
        <v>48214.28571428571</v>
      </c>
      <c r="R44">
        <f t="shared" si="3"/>
        <v>54000</v>
      </c>
    </row>
    <row r="45" spans="1:18" x14ac:dyDescent="0.25">
      <c r="A45" t="s">
        <v>65</v>
      </c>
      <c r="B45" t="s">
        <v>10</v>
      </c>
      <c r="C45" t="s">
        <v>75</v>
      </c>
      <c r="D45" t="s">
        <v>69</v>
      </c>
      <c r="E45" t="s">
        <v>28</v>
      </c>
      <c r="F45" t="s">
        <v>131</v>
      </c>
      <c r="G45" t="s">
        <v>83</v>
      </c>
      <c r="H45" t="s">
        <v>78</v>
      </c>
      <c r="I45" t="s">
        <v>40</v>
      </c>
      <c r="J45" t="s">
        <v>29</v>
      </c>
      <c r="K45" t="s">
        <v>41</v>
      </c>
      <c r="L45">
        <v>0</v>
      </c>
      <c r="M45">
        <v>5114</v>
      </c>
      <c r="N45" t="s">
        <v>26</v>
      </c>
      <c r="O45">
        <v>1</v>
      </c>
      <c r="P45">
        <f>111400/1.12</f>
        <v>99464.28571428571</v>
      </c>
      <c r="Q45">
        <f t="shared" si="4"/>
        <v>99464.28571428571</v>
      </c>
      <c r="R45">
        <f t="shared" si="3"/>
        <v>111400</v>
      </c>
    </row>
    <row r="46" spans="1:18" x14ac:dyDescent="0.25">
      <c r="A46" t="s">
        <v>66</v>
      </c>
      <c r="B46" t="s">
        <v>10</v>
      </c>
      <c r="C46" t="s">
        <v>76</v>
      </c>
      <c r="D46" t="s">
        <v>70</v>
      </c>
      <c r="E46" t="s">
        <v>28</v>
      </c>
      <c r="F46" t="s">
        <v>131</v>
      </c>
      <c r="G46" t="s">
        <v>83</v>
      </c>
      <c r="H46" t="s">
        <v>78</v>
      </c>
      <c r="I46" t="s">
        <v>40</v>
      </c>
      <c r="J46" t="s">
        <v>29</v>
      </c>
      <c r="K46" t="s">
        <v>41</v>
      </c>
      <c r="L46">
        <v>0</v>
      </c>
      <c r="M46">
        <v>5114</v>
      </c>
      <c r="N46" t="s">
        <v>26</v>
      </c>
      <c r="O46">
        <v>1</v>
      </c>
      <c r="P46">
        <v>226550</v>
      </c>
      <c r="Q46">
        <f t="shared" si="4"/>
        <v>226550</v>
      </c>
      <c r="R46">
        <f t="shared" si="3"/>
        <v>253736.00000000003</v>
      </c>
    </row>
    <row r="47" spans="1:18" x14ac:dyDescent="0.25">
      <c r="A47" t="s">
        <v>67</v>
      </c>
      <c r="B47" t="s">
        <v>10</v>
      </c>
      <c r="C47" t="s">
        <v>77</v>
      </c>
      <c r="D47" t="s">
        <v>71</v>
      </c>
      <c r="E47" t="s">
        <v>28</v>
      </c>
      <c r="F47" t="s">
        <v>131</v>
      </c>
      <c r="G47" t="s">
        <v>83</v>
      </c>
      <c r="H47" t="s">
        <v>78</v>
      </c>
      <c r="I47" t="s">
        <v>40</v>
      </c>
      <c r="J47" t="s">
        <v>29</v>
      </c>
      <c r="K47" t="s">
        <v>41</v>
      </c>
      <c r="L47">
        <v>0</v>
      </c>
      <c r="M47">
        <v>5114</v>
      </c>
      <c r="N47" t="s">
        <v>26</v>
      </c>
      <c r="O47">
        <v>1</v>
      </c>
      <c r="P47">
        <v>354000</v>
      </c>
      <c r="Q47">
        <f t="shared" si="4"/>
        <v>354000</v>
      </c>
      <c r="R47">
        <f t="shared" si="3"/>
        <v>396480.00000000006</v>
      </c>
    </row>
    <row r="48" spans="1:18" x14ac:dyDescent="0.25">
      <c r="A48" t="s">
        <v>137</v>
      </c>
      <c r="B48" t="s">
        <v>10</v>
      </c>
      <c r="C48" t="s">
        <v>44</v>
      </c>
      <c r="D48" t="s">
        <v>45</v>
      </c>
      <c r="E48" t="s">
        <v>28</v>
      </c>
      <c r="F48" t="s">
        <v>131</v>
      </c>
      <c r="G48" t="s">
        <v>83</v>
      </c>
      <c r="H48" t="s">
        <v>39</v>
      </c>
      <c r="I48" t="s">
        <v>40</v>
      </c>
      <c r="J48" t="s">
        <v>29</v>
      </c>
      <c r="K48" t="s">
        <v>41</v>
      </c>
      <c r="L48">
        <v>0</v>
      </c>
      <c r="M48">
        <v>5114</v>
      </c>
      <c r="N48" t="s">
        <v>26</v>
      </c>
      <c r="O48">
        <v>1</v>
      </c>
      <c r="P48">
        <v>1500000</v>
      </c>
      <c r="Q48">
        <f t="shared" ref="Q48:Q49" si="5">P48*O48</f>
        <v>1500000</v>
      </c>
      <c r="R48">
        <f t="shared" ref="R48:R49" si="6">Q48*1.12</f>
        <v>1680000.0000000002</v>
      </c>
    </row>
    <row r="49" spans="1:18" x14ac:dyDescent="0.25">
      <c r="A49" t="s">
        <v>139</v>
      </c>
      <c r="B49" t="s">
        <v>10</v>
      </c>
      <c r="C49" t="s">
        <v>46</v>
      </c>
      <c r="D49" t="s">
        <v>47</v>
      </c>
      <c r="E49" t="s">
        <v>28</v>
      </c>
      <c r="F49" t="s">
        <v>131</v>
      </c>
      <c r="G49" t="s">
        <v>83</v>
      </c>
      <c r="H49" t="s">
        <v>39</v>
      </c>
      <c r="I49" t="s">
        <v>40</v>
      </c>
      <c r="J49" t="s">
        <v>29</v>
      </c>
      <c r="K49" t="s">
        <v>41</v>
      </c>
      <c r="L49">
        <v>0</v>
      </c>
      <c r="M49">
        <v>5114</v>
      </c>
      <c r="N49" t="s">
        <v>26</v>
      </c>
      <c r="O49">
        <v>1</v>
      </c>
      <c r="P49">
        <v>17160000</v>
      </c>
      <c r="Q49">
        <f t="shared" si="5"/>
        <v>17160000</v>
      </c>
      <c r="R49">
        <f t="shared" si="6"/>
        <v>19219200</v>
      </c>
    </row>
    <row r="50" spans="1:18" x14ac:dyDescent="0.25">
      <c r="A50" t="s">
        <v>140</v>
      </c>
      <c r="B50" t="s">
        <v>10</v>
      </c>
      <c r="C50" t="s">
        <v>44</v>
      </c>
      <c r="D50" t="s">
        <v>138</v>
      </c>
      <c r="E50" t="s">
        <v>28</v>
      </c>
      <c r="F50" t="s">
        <v>131</v>
      </c>
      <c r="G50" t="s">
        <v>83</v>
      </c>
      <c r="H50" t="s">
        <v>39</v>
      </c>
      <c r="I50" t="s">
        <v>40</v>
      </c>
      <c r="J50" t="s">
        <v>29</v>
      </c>
      <c r="K50" t="s">
        <v>41</v>
      </c>
      <c r="L50">
        <v>0</v>
      </c>
      <c r="M50">
        <v>5114</v>
      </c>
      <c r="N50" t="s">
        <v>26</v>
      </c>
      <c r="O50">
        <v>1</v>
      </c>
      <c r="P50">
        <v>4000000</v>
      </c>
      <c r="Q50">
        <f t="shared" ref="Q50" si="7">P50*O50</f>
        <v>4000000</v>
      </c>
      <c r="R50">
        <f t="shared" ref="R50" si="8">Q50*1.12</f>
        <v>4480000</v>
      </c>
    </row>
    <row r="52" spans="1:18" x14ac:dyDescent="0.25">
      <c r="A52" s="1"/>
      <c r="B52" s="1"/>
    </row>
    <row r="53" spans="1:18" x14ac:dyDescent="0.25">
      <c r="A53" s="1"/>
      <c r="B53" s="1"/>
    </row>
  </sheetData>
  <mergeCells count="15">
    <mergeCell ref="A52:B52"/>
    <mergeCell ref="A53:B53"/>
    <mergeCell ref="O2:P2"/>
    <mergeCell ref="O1:P1"/>
    <mergeCell ref="O3:P3"/>
    <mergeCell ref="A15:B15"/>
    <mergeCell ref="A35:B35"/>
    <mergeCell ref="O4:Q4"/>
    <mergeCell ref="M14:P14"/>
    <mergeCell ref="A5:S5"/>
    <mergeCell ref="A6:S6"/>
    <mergeCell ref="M11:P11"/>
    <mergeCell ref="M12:P12"/>
    <mergeCell ref="M13:P13"/>
    <mergeCell ref="A7:S7"/>
  </mergeCells>
  <conditionalFormatting sqref="J16 J34">
    <cfRule type="expression" dxfId="23" priority="542">
      <formula>IF(OR(#REF!="ОТП",#REF!="ОП"),IF(J16&lt;1,1,0))</formula>
    </cfRule>
  </conditionalFormatting>
  <conditionalFormatting sqref="G38 J38">
    <cfRule type="expression" dxfId="22" priority="80">
      <formula>IF(OR(#REF!="ОТП",#REF!="ОП"),IF(G38&lt;1,1,0))</formula>
    </cfRule>
  </conditionalFormatting>
  <conditionalFormatting sqref="F16:G34">
    <cfRule type="expression" dxfId="21" priority="79">
      <formula>IF(OR(#REF!="ОТП",#REF!="ОП"),IF(F16&lt;1,1,0))</formula>
    </cfRule>
  </conditionalFormatting>
  <conditionalFormatting sqref="J48:J49">
    <cfRule type="expression" dxfId="20" priority="60">
      <formula>IF(OR(#REF!="ОТП",#REF!="ОП"),IF(J48&lt;1,1,0))</formula>
    </cfRule>
  </conditionalFormatting>
  <conditionalFormatting sqref="G39">
    <cfRule type="expression" dxfId="19" priority="59">
      <formula>IF(OR(#REF!="ОТП",#REF!="ОП"),IF(G39&lt;1,1,0))</formula>
    </cfRule>
  </conditionalFormatting>
  <conditionalFormatting sqref="J39">
    <cfRule type="expression" dxfId="18" priority="55">
      <formula>IF(OR(#REF!="ОТП",#REF!="ОП"),IF(J39&lt;1,1,0))</formula>
    </cfRule>
  </conditionalFormatting>
  <conditionalFormatting sqref="G40:G42">
    <cfRule type="expression" dxfId="17" priority="54">
      <formula>IF(OR(#REF!="ОТП",#REF!="ОП"),IF(G40&lt;1,1,0))</formula>
    </cfRule>
  </conditionalFormatting>
  <conditionalFormatting sqref="J40">
    <cfRule type="expression" dxfId="16" priority="50">
      <formula>IF(OR(#REF!="ОТП",#REF!="ОП"),IF(J40&lt;1,1,0))</formula>
    </cfRule>
  </conditionalFormatting>
  <conditionalFormatting sqref="J41">
    <cfRule type="expression" dxfId="15" priority="49">
      <formula>IF(OR(#REF!="ОТП",#REF!="ОП"),IF(J41&lt;1,1,0))</formula>
    </cfRule>
  </conditionalFormatting>
  <conditionalFormatting sqref="J42">
    <cfRule type="expression" dxfId="14" priority="48">
      <formula>IF(OR(#REF!="ОТП",#REF!="ОП"),IF(J42&lt;1,1,0))</formula>
    </cfRule>
  </conditionalFormatting>
  <conditionalFormatting sqref="G43:G44">
    <cfRule type="expression" dxfId="13" priority="47">
      <formula>IF(OR(#REF!="ОТП",#REF!="ОП"),IF(G43&lt;1,1,0))</formula>
    </cfRule>
  </conditionalFormatting>
  <conditionalFormatting sqref="J43">
    <cfRule type="expression" dxfId="12" priority="43">
      <formula>IF(OR(#REF!="ОТП",#REF!="ОП"),IF(J43&lt;1,1,0))</formula>
    </cfRule>
  </conditionalFormatting>
  <conditionalFormatting sqref="J44:J47">
    <cfRule type="expression" dxfId="11" priority="42">
      <formula>IF(OR(#REF!="ОТП",#REF!="ОП"),IF(J44&lt;1,1,0))</formula>
    </cfRule>
  </conditionalFormatting>
  <conditionalFormatting sqref="J36:J37">
    <cfRule type="expression" dxfId="10" priority="33">
      <formula>IF(OR(#REF!="ОТП",#REF!="ОП"),IF(J36&lt;1,1,0))</formula>
    </cfRule>
  </conditionalFormatting>
  <conditionalFormatting sqref="G36:G37">
    <cfRule type="expression" dxfId="9" priority="32">
      <formula>IF(OR(#REF!="ОТП",#REF!="ОП"),IF(G36&lt;1,1,0))</formula>
    </cfRule>
  </conditionalFormatting>
  <conditionalFormatting sqref="F36">
    <cfRule type="expression" dxfId="8" priority="28">
      <formula>IF(OR(#REF!="ОТП",#REF!="ОП"),IF(F36&lt;1,1,0))</formula>
    </cfRule>
  </conditionalFormatting>
  <conditionalFormatting sqref="F36">
    <cfRule type="expression" dxfId="7" priority="27">
      <formula>IF(OR(#REF!="ОТП",#REF!="ОП"),IF(F36&lt;1,1,0))</formula>
    </cfRule>
  </conditionalFormatting>
  <conditionalFormatting sqref="F36">
    <cfRule type="expression" dxfId="6" priority="26">
      <formula>IF(OR(#REF!="ОТП",#REF!="ОП"),IF(F36&lt;1,1,0))</formula>
    </cfRule>
  </conditionalFormatting>
  <conditionalFormatting sqref="J17:J33">
    <cfRule type="expression" dxfId="5" priority="10">
      <formula>IF(OR(#REF!="ОТП",#REF!="ОП"),IF(J17&lt;1,1,0))</formula>
    </cfRule>
  </conditionalFormatting>
  <conditionalFormatting sqref="J50">
    <cfRule type="expression" dxfId="4" priority="5">
      <formula>IF(OR(#REF!="ОТП",#REF!="ОП"),IF(J50&lt;1,1,0))</formula>
    </cfRule>
  </conditionalFormatting>
  <conditionalFormatting sqref="F37:F50">
    <cfRule type="expression" dxfId="3" priority="4">
      <formula>IF(OR(#REF!="ОТП",#REF!="ОП"),IF(F37&lt;1,1,0))</formula>
    </cfRule>
  </conditionalFormatting>
  <conditionalFormatting sqref="F37:F50">
    <cfRule type="expression" dxfId="2" priority="3">
      <formula>IF(OR(#REF!="ОТП",#REF!="ОП"),IF(F37&lt;1,1,0))</formula>
    </cfRule>
  </conditionalFormatting>
  <conditionalFormatting sqref="F37:F50">
    <cfRule type="expression" dxfId="1" priority="2">
      <formula>IF(OR(#REF!="ОТП",#REF!="ОП"),IF(F37&lt;1,1,0))</formula>
    </cfRule>
  </conditionalFormatting>
  <conditionalFormatting sqref="G45:G50">
    <cfRule type="expression" dxfId="0" priority="1">
      <formula>IF(OR(#REF!="ОТП",#REF!="ОП"),IF(G45&lt;1,1,0))</formula>
    </cfRule>
  </conditionalFormatting>
  <pageMargins left="0.25" right="0.25" top="0.75" bottom="0.75" header="0.3" footer="0.3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</vt:lpstr>
      <vt:lpstr>'2023'!Заголовки_для_печати</vt:lpstr>
      <vt:lpstr>'2023'!Область_печати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2023-05-19T04:25:19Z</dcterms:modified>
</cp:coreProperties>
</file>